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Boston\Project\Energy&amp;Environ\JMcMahon26098.00-Empire-TriennialIRP\IRP Report\Workpapers\Staff Settlement\"/>
    </mc:Choice>
  </mc:AlternateContent>
  <xr:revisionPtr revIDLastSave="0" documentId="10_ncr:100000_{1AAB21D0-0751-4B7D-9BCA-51C38D3FD712}" xr6:coauthVersionLast="31" xr6:coauthVersionMax="31" xr10:uidLastSave="{00000000-0000-0000-0000-000000000000}"/>
  <bookViews>
    <workbookView xWindow="0" yWindow="0" windowWidth="28800" windowHeight="10410" activeTab="1" xr2:uid="{EFAE5693-70D6-4D46-88FE-884EEF0AD40A}"/>
  </bookViews>
  <sheets>
    <sheet name="Summary-AD3" sheetId="4" r:id="rId1"/>
    <sheet name="Summary-AD10" sheetId="9" r:id="rId2"/>
    <sheet name="Annual Summary-AD3" sheetId="5" r:id="rId3"/>
    <sheet name="Results Summary_AD3" sheetId="2" r:id="rId4"/>
    <sheet name="Results Summary_AD10" sheetId="1" r:id="rId5"/>
    <sheet name="Results Summary_Original" sheetId="3" r:id="rId6"/>
    <sheet name="Endpoints_Original" sheetId="6" r:id="rId7"/>
    <sheet name="Endpoints-AD10" sheetId="7" r:id="rId8"/>
    <sheet name="Endpoints-AD3" sheetId="8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0" localSheetId="4">#REF!</definedName>
    <definedName name="\0" localSheetId="3">#REF!</definedName>
    <definedName name="\0" localSheetId="5">#REF!</definedName>
    <definedName name="\0" localSheetId="1">#REF!</definedName>
    <definedName name="\0">#REF!</definedName>
    <definedName name="\A" localSheetId="4">#REF!</definedName>
    <definedName name="\A" localSheetId="3">#REF!</definedName>
    <definedName name="\A" localSheetId="5">#REF!</definedName>
    <definedName name="\A" localSheetId="1">#REF!</definedName>
    <definedName name="\A">#REF!</definedName>
    <definedName name="\B" localSheetId="4">#REF!</definedName>
    <definedName name="\B" localSheetId="3">#REF!</definedName>
    <definedName name="\B" localSheetId="5">#REF!</definedName>
    <definedName name="\B" localSheetId="1">#REF!</definedName>
    <definedName name="\B">#REF!</definedName>
    <definedName name="\C" localSheetId="4">#REF!</definedName>
    <definedName name="\C" localSheetId="3">#REF!</definedName>
    <definedName name="\C" localSheetId="5">#REF!</definedName>
    <definedName name="\C" localSheetId="1">#REF!</definedName>
    <definedName name="\C">#REF!</definedName>
    <definedName name="\Company\">"CompName"</definedName>
    <definedName name="\D" localSheetId="4">#REF!</definedName>
    <definedName name="\D" localSheetId="3">#REF!</definedName>
    <definedName name="\D" localSheetId="5">#REF!</definedName>
    <definedName name="\D" localSheetId="1">#REF!</definedName>
    <definedName name="\D">#REF!</definedName>
    <definedName name="\E" localSheetId="4">#REF!</definedName>
    <definedName name="\E" localSheetId="3">#REF!</definedName>
    <definedName name="\E" localSheetId="5">#REF!</definedName>
    <definedName name="\E" localSheetId="1">#REF!</definedName>
    <definedName name="\E">#REF!</definedName>
    <definedName name="\Essbase_Input\" localSheetId="4">#REF!</definedName>
    <definedName name="\Essbase_Input\" localSheetId="3">#REF!</definedName>
    <definedName name="\Essbase_Input\" localSheetId="5">#REF!</definedName>
    <definedName name="\Essbase_Input\" localSheetId="1">#REF!</definedName>
    <definedName name="\Essbase_Input\">#REF!</definedName>
    <definedName name="\Essbase_Output\" localSheetId="4">#REF!</definedName>
    <definedName name="\Essbase_Output\" localSheetId="3">#REF!</definedName>
    <definedName name="\Essbase_Output\" localSheetId="5">#REF!</definedName>
    <definedName name="\Essbase_Output\" localSheetId="1">#REF!</definedName>
    <definedName name="\Essbase_Output\">#REF!</definedName>
    <definedName name="\Estimate\">[1]GlobalDates!$H$9</definedName>
    <definedName name="\F" localSheetId="4">#REF!</definedName>
    <definedName name="\F" localSheetId="3">#REF!</definedName>
    <definedName name="\F" localSheetId="5">#REF!</definedName>
    <definedName name="\F" localSheetId="1">#REF!</definedName>
    <definedName name="\F">#REF!</definedName>
    <definedName name="\G" localSheetId="4">#REF!</definedName>
    <definedName name="\G" localSheetId="3">#REF!</definedName>
    <definedName name="\G" localSheetId="5">#REF!</definedName>
    <definedName name="\G" localSheetId="1">#REF!</definedName>
    <definedName name="\G">#REF!</definedName>
    <definedName name="\H" localSheetId="4">#REF!</definedName>
    <definedName name="\H" localSheetId="3">#REF!</definedName>
    <definedName name="\H" localSheetId="5">#REF!</definedName>
    <definedName name="\H" localSheetId="1">#REF!</definedName>
    <definedName name="\H">#REF!</definedName>
    <definedName name="\I" localSheetId="4">#REF!</definedName>
    <definedName name="\I" localSheetId="3">#REF!</definedName>
    <definedName name="\I" localSheetId="5">#REF!</definedName>
    <definedName name="\I" localSheetId="1">#REF!</definedName>
    <definedName name="\I">#REF!</definedName>
    <definedName name="\J" localSheetId="4">#REF!</definedName>
    <definedName name="\J" localSheetId="3">#REF!</definedName>
    <definedName name="\J" localSheetId="5">#REF!</definedName>
    <definedName name="\J" localSheetId="1">#REF!</definedName>
    <definedName name="\J">#REF!</definedName>
    <definedName name="\M" localSheetId="4">#REF!</definedName>
    <definedName name="\M" localSheetId="3">#REF!</definedName>
    <definedName name="\M" localSheetId="5">#REF!</definedName>
    <definedName name="\M" localSheetId="1">#REF!</definedName>
    <definedName name="\M">#REF!</definedName>
    <definedName name="\p" localSheetId="4">#REF!</definedName>
    <definedName name="\p" localSheetId="3">#REF!</definedName>
    <definedName name="\p" localSheetId="5">#REF!</definedName>
    <definedName name="\p" localSheetId="1">#REF!</definedName>
    <definedName name="\p">#REF!</definedName>
    <definedName name="\PriorEstimate\">[1]GlobalDates!$K$9</definedName>
    <definedName name="\S" localSheetId="4">#REF!</definedName>
    <definedName name="\S" localSheetId="3">#REF!</definedName>
    <definedName name="\S" localSheetId="5">#REF!</definedName>
    <definedName name="\S" localSheetId="1">#REF!</definedName>
    <definedName name="\S">#REF!</definedName>
    <definedName name="__" localSheetId="4">[2]HELP_SCREEN!#REF!</definedName>
    <definedName name="__" localSheetId="3">[2]HELP_SCREEN!#REF!</definedName>
    <definedName name="__" localSheetId="5">[2]HELP_SCREEN!#REF!</definedName>
    <definedName name="__" localSheetId="1">[2]HELP_SCREEN!#REF!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2008_Totals">'[4]CIS_Test Year_Totals'!$B$1:$J$3092</definedName>
    <definedName name="_10" localSheetId="4">#REF!</definedName>
    <definedName name="_10" localSheetId="3">#REF!</definedName>
    <definedName name="_10" localSheetId="5">#REF!</definedName>
    <definedName name="_10" localSheetId="1">#REF!</definedName>
    <definedName name="_10">#REF!</definedName>
    <definedName name="_12_31_2009" localSheetId="4">#REF!</definedName>
    <definedName name="_12_31_2009" localSheetId="3">#REF!</definedName>
    <definedName name="_12_31_2009" localSheetId="5">#REF!</definedName>
    <definedName name="_12_31_2009" localSheetId="1">#REF!</definedName>
    <definedName name="_12_31_2009">#REF!</definedName>
    <definedName name="_266A" localSheetId="4">#REF!</definedName>
    <definedName name="_266A" localSheetId="3">#REF!</definedName>
    <definedName name="_266A" localSheetId="5">#REF!</definedName>
    <definedName name="_266A" localSheetId="1">#REF!</definedName>
    <definedName name="_266A">#REF!</definedName>
    <definedName name="_266B" localSheetId="4">#REF!</definedName>
    <definedName name="_266B" localSheetId="3">#REF!</definedName>
    <definedName name="_266B" localSheetId="5">#REF!</definedName>
    <definedName name="_266B" localSheetId="1">#REF!</definedName>
    <definedName name="_266B">#REF!</definedName>
    <definedName name="_270A" localSheetId="4">#REF!</definedName>
    <definedName name="_270A" localSheetId="3">#REF!</definedName>
    <definedName name="_270A" localSheetId="5">#REF!</definedName>
    <definedName name="_270A" localSheetId="1">#REF!</definedName>
    <definedName name="_270A">#REF!</definedName>
    <definedName name="_270B" localSheetId="4">#REF!</definedName>
    <definedName name="_270B" localSheetId="3">#REF!</definedName>
    <definedName name="_270B" localSheetId="5">#REF!</definedName>
    <definedName name="_270B" localSheetId="1">#REF!</definedName>
    <definedName name="_270B">#REF!</definedName>
    <definedName name="_271A" localSheetId="4">#REF!</definedName>
    <definedName name="_271A" localSheetId="3">#REF!</definedName>
    <definedName name="_271A" localSheetId="5">#REF!</definedName>
    <definedName name="_271A" localSheetId="1">#REF!</definedName>
    <definedName name="_271A">#REF!</definedName>
    <definedName name="_271B" localSheetId="4">#REF!</definedName>
    <definedName name="_271B" localSheetId="3">#REF!</definedName>
    <definedName name="_271B" localSheetId="5">#REF!</definedName>
    <definedName name="_271B" localSheetId="1">#REF!</definedName>
    <definedName name="_271B">#REF!</definedName>
    <definedName name="_272A" localSheetId="4">#REF!</definedName>
    <definedName name="_272A" localSheetId="3">#REF!</definedName>
    <definedName name="_272A" localSheetId="5">#REF!</definedName>
    <definedName name="_272A" localSheetId="1">#REF!</definedName>
    <definedName name="_272A">#REF!</definedName>
    <definedName name="_272B" localSheetId="4">#REF!</definedName>
    <definedName name="_272B" localSheetId="3">#REF!</definedName>
    <definedName name="_272B" localSheetId="5">#REF!</definedName>
    <definedName name="_272B" localSheetId="1">#REF!</definedName>
    <definedName name="_272B">#REF!</definedName>
    <definedName name="_273A" localSheetId="4">#REF!</definedName>
    <definedName name="_273A" localSheetId="3">#REF!</definedName>
    <definedName name="_273A" localSheetId="5">#REF!</definedName>
    <definedName name="_273A" localSheetId="1">#REF!</definedName>
    <definedName name="_273A">#REF!</definedName>
    <definedName name="_273B" localSheetId="4">#REF!</definedName>
    <definedName name="_273B" localSheetId="3">#REF!</definedName>
    <definedName name="_273B" localSheetId="5">#REF!</definedName>
    <definedName name="_273B" localSheetId="1">#REF!</definedName>
    <definedName name="_273B">#REF!</definedName>
    <definedName name="_274A" localSheetId="4">#REF!</definedName>
    <definedName name="_274A" localSheetId="3">#REF!</definedName>
    <definedName name="_274A" localSheetId="5">#REF!</definedName>
    <definedName name="_274A" localSheetId="1">#REF!</definedName>
    <definedName name="_274A">#REF!</definedName>
    <definedName name="_274B" localSheetId="4">#REF!</definedName>
    <definedName name="_274B" localSheetId="3">#REF!</definedName>
    <definedName name="_274B" localSheetId="5">#REF!</definedName>
    <definedName name="_274B" localSheetId="1">#REF!</definedName>
    <definedName name="_274B">#REF!</definedName>
    <definedName name="_275A" localSheetId="4">#REF!</definedName>
    <definedName name="_275A" localSheetId="3">#REF!</definedName>
    <definedName name="_275A" localSheetId="5">#REF!</definedName>
    <definedName name="_275A" localSheetId="1">#REF!</definedName>
    <definedName name="_275A">#REF!</definedName>
    <definedName name="_275B" localSheetId="4">#REF!</definedName>
    <definedName name="_275B" localSheetId="3">#REF!</definedName>
    <definedName name="_275B" localSheetId="5">#REF!</definedName>
    <definedName name="_275B" localSheetId="1">#REF!</definedName>
    <definedName name="_275B">#REF!</definedName>
    <definedName name="_280A" localSheetId="4">#REF!</definedName>
    <definedName name="_280A" localSheetId="3">#REF!</definedName>
    <definedName name="_280A" localSheetId="5">#REF!</definedName>
    <definedName name="_280A" localSheetId="1">#REF!</definedName>
    <definedName name="_280A">#REF!</definedName>
    <definedName name="_280B" localSheetId="4">#REF!</definedName>
    <definedName name="_280B" localSheetId="3">#REF!</definedName>
    <definedName name="_280B" localSheetId="5">#REF!</definedName>
    <definedName name="_280B" localSheetId="1">#REF!</definedName>
    <definedName name="_280B">#REF!</definedName>
    <definedName name="_281A" localSheetId="4">#REF!</definedName>
    <definedName name="_281A" localSheetId="3">#REF!</definedName>
    <definedName name="_281A" localSheetId="5">#REF!</definedName>
    <definedName name="_281A" localSheetId="1">#REF!</definedName>
    <definedName name="_281A">#REF!</definedName>
    <definedName name="_281B" localSheetId="4">#REF!</definedName>
    <definedName name="_281B" localSheetId="3">#REF!</definedName>
    <definedName name="_281B" localSheetId="5">#REF!</definedName>
    <definedName name="_281B" localSheetId="1">#REF!</definedName>
    <definedName name="_281B">#REF!</definedName>
    <definedName name="_282A" localSheetId="4">#REF!</definedName>
    <definedName name="_282A" localSheetId="3">#REF!</definedName>
    <definedName name="_282A" localSheetId="5">#REF!</definedName>
    <definedName name="_282A" localSheetId="1">#REF!</definedName>
    <definedName name="_282A">#REF!</definedName>
    <definedName name="_282B" localSheetId="4">#REF!</definedName>
    <definedName name="_282B" localSheetId="3">#REF!</definedName>
    <definedName name="_282B" localSheetId="5">#REF!</definedName>
    <definedName name="_282B" localSheetId="1">#REF!</definedName>
    <definedName name="_282B">#REF!</definedName>
    <definedName name="_283A" localSheetId="4">#REF!</definedName>
    <definedName name="_283A" localSheetId="3">#REF!</definedName>
    <definedName name="_283A" localSheetId="5">#REF!</definedName>
    <definedName name="_283A" localSheetId="1">#REF!</definedName>
    <definedName name="_283A">#REF!</definedName>
    <definedName name="_283B" localSheetId="4">#REF!</definedName>
    <definedName name="_283B" localSheetId="3">#REF!</definedName>
    <definedName name="_283B" localSheetId="5">#REF!</definedName>
    <definedName name="_283B" localSheetId="1">#REF!</definedName>
    <definedName name="_283B">#REF!</definedName>
    <definedName name="_284A" localSheetId="4">#REF!</definedName>
    <definedName name="_284A" localSheetId="3">#REF!</definedName>
    <definedName name="_284A" localSheetId="5">#REF!</definedName>
    <definedName name="_284A" localSheetId="1">#REF!</definedName>
    <definedName name="_284A">#REF!</definedName>
    <definedName name="_284B" localSheetId="4">#REF!</definedName>
    <definedName name="_284B" localSheetId="3">#REF!</definedName>
    <definedName name="_284B" localSheetId="5">#REF!</definedName>
    <definedName name="_284B" localSheetId="1">#REF!</definedName>
    <definedName name="_284B">#REF!</definedName>
    <definedName name="_285A" localSheetId="4">#REF!</definedName>
    <definedName name="_285A" localSheetId="3">#REF!</definedName>
    <definedName name="_285A" localSheetId="5">#REF!</definedName>
    <definedName name="_285A" localSheetId="1">#REF!</definedName>
    <definedName name="_285A">#REF!</definedName>
    <definedName name="_285B" localSheetId="4">#REF!</definedName>
    <definedName name="_285B" localSheetId="3">#REF!</definedName>
    <definedName name="_285B" localSheetId="5">#REF!</definedName>
    <definedName name="_285B" localSheetId="1">#REF!</definedName>
    <definedName name="_285B">#REF!</definedName>
    <definedName name="_290A" localSheetId="4">#REF!</definedName>
    <definedName name="_290A" localSheetId="3">#REF!</definedName>
    <definedName name="_290A" localSheetId="5">#REF!</definedName>
    <definedName name="_290A" localSheetId="1">#REF!</definedName>
    <definedName name="_290A">#REF!</definedName>
    <definedName name="_290B" localSheetId="4">#REF!</definedName>
    <definedName name="_290B" localSheetId="3">#REF!</definedName>
    <definedName name="_290B" localSheetId="5">#REF!</definedName>
    <definedName name="_290B" localSheetId="1">#REF!</definedName>
    <definedName name="_290B">#REF!</definedName>
    <definedName name="_291A" localSheetId="4">#REF!</definedName>
    <definedName name="_291A" localSheetId="3">#REF!</definedName>
    <definedName name="_291A" localSheetId="5">#REF!</definedName>
    <definedName name="_291A" localSheetId="1">#REF!</definedName>
    <definedName name="_291A">#REF!</definedName>
    <definedName name="_291B" localSheetId="4">#REF!</definedName>
    <definedName name="_291B" localSheetId="3">#REF!</definedName>
    <definedName name="_291B" localSheetId="5">#REF!</definedName>
    <definedName name="_291B" localSheetId="1">#REF!</definedName>
    <definedName name="_291B">#REF!</definedName>
    <definedName name="_292A" localSheetId="4">#REF!</definedName>
    <definedName name="_292A" localSheetId="3">#REF!</definedName>
    <definedName name="_292A" localSheetId="5">#REF!</definedName>
    <definedName name="_292A" localSheetId="1">#REF!</definedName>
    <definedName name="_292A">#REF!</definedName>
    <definedName name="_292B" localSheetId="4">#REF!</definedName>
    <definedName name="_292B" localSheetId="3">#REF!</definedName>
    <definedName name="_292B" localSheetId="5">#REF!</definedName>
    <definedName name="_292B" localSheetId="1">#REF!</definedName>
    <definedName name="_292B">#REF!</definedName>
    <definedName name="_293A" localSheetId="4">#REF!</definedName>
    <definedName name="_293A" localSheetId="3">#REF!</definedName>
    <definedName name="_293A" localSheetId="5">#REF!</definedName>
    <definedName name="_293A" localSheetId="1">#REF!</definedName>
    <definedName name="_293A">#REF!</definedName>
    <definedName name="_293B" localSheetId="4">#REF!</definedName>
    <definedName name="_293B" localSheetId="3">#REF!</definedName>
    <definedName name="_293B" localSheetId="5">#REF!</definedName>
    <definedName name="_293B" localSheetId="1">#REF!</definedName>
    <definedName name="_293B">#REF!</definedName>
    <definedName name="_2W" localSheetId="1">[2]HELP_SCREEN!#REF!</definedName>
    <definedName name="_2W">[2]HELP_SCREEN!#REF!</definedName>
    <definedName name="_4201A" localSheetId="4">#REF!</definedName>
    <definedName name="_4201A" localSheetId="3">#REF!</definedName>
    <definedName name="_4201A" localSheetId="5">#REF!</definedName>
    <definedName name="_4201A" localSheetId="1">#REF!</definedName>
    <definedName name="_4201A">#REF!</definedName>
    <definedName name="_4201B" localSheetId="4">#REF!</definedName>
    <definedName name="_4201B" localSheetId="3">#REF!</definedName>
    <definedName name="_4201B" localSheetId="5">#REF!</definedName>
    <definedName name="_4201B" localSheetId="1">#REF!</definedName>
    <definedName name="_4201B">#REF!</definedName>
    <definedName name="_4202A" localSheetId="4">#REF!</definedName>
    <definedName name="_4202A" localSheetId="3">#REF!</definedName>
    <definedName name="_4202A" localSheetId="5">#REF!</definedName>
    <definedName name="_4202A" localSheetId="1">#REF!</definedName>
    <definedName name="_4202A">#REF!</definedName>
    <definedName name="_4202B" localSheetId="4">#REF!</definedName>
    <definedName name="_4202B" localSheetId="3">#REF!</definedName>
    <definedName name="_4202B" localSheetId="5">#REF!</definedName>
    <definedName name="_4202B" localSheetId="1">#REF!</definedName>
    <definedName name="_4202B">#REF!</definedName>
    <definedName name="_4203A" localSheetId="4">#REF!</definedName>
    <definedName name="_4203A" localSheetId="3">#REF!</definedName>
    <definedName name="_4203A" localSheetId="5">#REF!</definedName>
    <definedName name="_4203A" localSheetId="1">#REF!</definedName>
    <definedName name="_4203A">#REF!</definedName>
    <definedName name="_4203B" localSheetId="4">#REF!</definedName>
    <definedName name="_4203B" localSheetId="3">#REF!</definedName>
    <definedName name="_4203B" localSheetId="5">#REF!</definedName>
    <definedName name="_4203B" localSheetId="1">#REF!</definedName>
    <definedName name="_4203B">#REF!</definedName>
    <definedName name="_4204A" localSheetId="4">#REF!</definedName>
    <definedName name="_4204A" localSheetId="3">#REF!</definedName>
    <definedName name="_4204A" localSheetId="5">#REF!</definedName>
    <definedName name="_4204A" localSheetId="1">#REF!</definedName>
    <definedName name="_4204A">#REF!</definedName>
    <definedName name="_4204B" localSheetId="4">#REF!</definedName>
    <definedName name="_4204B" localSheetId="3">#REF!</definedName>
    <definedName name="_4204B" localSheetId="5">#REF!</definedName>
    <definedName name="_4204B" localSheetId="1">#REF!</definedName>
    <definedName name="_4204B">#REF!</definedName>
    <definedName name="_4206A" localSheetId="4">#REF!</definedName>
    <definedName name="_4206A" localSheetId="3">#REF!</definedName>
    <definedName name="_4206A" localSheetId="5">#REF!</definedName>
    <definedName name="_4206A" localSheetId="1">#REF!</definedName>
    <definedName name="_4206A">#REF!</definedName>
    <definedName name="_4206B" localSheetId="4">#REF!</definedName>
    <definedName name="_4206B" localSheetId="3">#REF!</definedName>
    <definedName name="_4206B" localSheetId="5">#REF!</definedName>
    <definedName name="_4206B" localSheetId="1">#REF!</definedName>
    <definedName name="_4206B">#REF!</definedName>
    <definedName name="_4207A" localSheetId="4">#REF!</definedName>
    <definedName name="_4207A" localSheetId="3">#REF!</definedName>
    <definedName name="_4207A" localSheetId="5">#REF!</definedName>
    <definedName name="_4207A" localSheetId="1">#REF!</definedName>
    <definedName name="_4207A">#REF!</definedName>
    <definedName name="_4207B" localSheetId="4">#REF!</definedName>
    <definedName name="_4207B" localSheetId="3">#REF!</definedName>
    <definedName name="_4207B" localSheetId="5">#REF!</definedName>
    <definedName name="_4207B" localSheetId="1">#REF!</definedName>
    <definedName name="_4207B">#REF!</definedName>
    <definedName name="_4208A" localSheetId="4">#REF!</definedName>
    <definedName name="_4208A" localSheetId="3">#REF!</definedName>
    <definedName name="_4208A" localSheetId="5">#REF!</definedName>
    <definedName name="_4208A" localSheetId="1">#REF!</definedName>
    <definedName name="_4208A">#REF!</definedName>
    <definedName name="_4208B" localSheetId="4">#REF!</definedName>
    <definedName name="_4208B" localSheetId="3">#REF!</definedName>
    <definedName name="_4208B" localSheetId="5">#REF!</definedName>
    <definedName name="_4208B" localSheetId="1">#REF!</definedName>
    <definedName name="_4208B">#REF!</definedName>
    <definedName name="_4209A" localSheetId="4">#REF!</definedName>
    <definedName name="_4209A" localSheetId="3">#REF!</definedName>
    <definedName name="_4209A" localSheetId="5">#REF!</definedName>
    <definedName name="_4209A" localSheetId="1">#REF!</definedName>
    <definedName name="_4209A">#REF!</definedName>
    <definedName name="_4209B" localSheetId="4">#REF!</definedName>
    <definedName name="_4209B" localSheetId="3">#REF!</definedName>
    <definedName name="_4209B" localSheetId="5">#REF!</definedName>
    <definedName name="_4209B" localSheetId="1">#REF!</definedName>
    <definedName name="_4209B">#REF!</definedName>
    <definedName name="_4210A" localSheetId="4">#REF!</definedName>
    <definedName name="_4210A" localSheetId="3">#REF!</definedName>
    <definedName name="_4210A" localSheetId="5">#REF!</definedName>
    <definedName name="_4210A" localSheetId="1">#REF!</definedName>
    <definedName name="_4210A">#REF!</definedName>
    <definedName name="_4210B" localSheetId="4">#REF!</definedName>
    <definedName name="_4210B" localSheetId="3">#REF!</definedName>
    <definedName name="_4210B" localSheetId="5">#REF!</definedName>
    <definedName name="_4210B" localSheetId="1">#REF!</definedName>
    <definedName name="_4210B">#REF!</definedName>
    <definedName name="_4211A" localSheetId="4">#REF!</definedName>
    <definedName name="_4211A" localSheetId="3">#REF!</definedName>
    <definedName name="_4211A" localSheetId="5">#REF!</definedName>
    <definedName name="_4211A" localSheetId="1">#REF!</definedName>
    <definedName name="_4211A">#REF!</definedName>
    <definedName name="_4211B" localSheetId="4">#REF!</definedName>
    <definedName name="_4211B" localSheetId="3">#REF!</definedName>
    <definedName name="_4211B" localSheetId="5">#REF!</definedName>
    <definedName name="_4211B" localSheetId="1">#REF!</definedName>
    <definedName name="_4211B">#REF!</definedName>
    <definedName name="_4212A" localSheetId="4">#REF!</definedName>
    <definedName name="_4212A" localSheetId="3">#REF!</definedName>
    <definedName name="_4212A" localSheetId="5">#REF!</definedName>
    <definedName name="_4212A" localSheetId="1">#REF!</definedName>
    <definedName name="_4212A">#REF!</definedName>
    <definedName name="_4212B" localSheetId="4">#REF!</definedName>
    <definedName name="_4212B" localSheetId="3">#REF!</definedName>
    <definedName name="_4212B" localSheetId="5">#REF!</definedName>
    <definedName name="_4212B" localSheetId="1">#REF!</definedName>
    <definedName name="_4212B">#REF!</definedName>
    <definedName name="_4221A" localSheetId="4">#REF!</definedName>
    <definedName name="_4221A" localSheetId="3">#REF!</definedName>
    <definedName name="_4221A" localSheetId="5">#REF!</definedName>
    <definedName name="_4221A" localSheetId="1">#REF!</definedName>
    <definedName name="_4221A">#REF!</definedName>
    <definedName name="_4221B" localSheetId="4">#REF!</definedName>
    <definedName name="_4221B" localSheetId="3">#REF!</definedName>
    <definedName name="_4221B" localSheetId="5">#REF!</definedName>
    <definedName name="_4221B" localSheetId="1">#REF!</definedName>
    <definedName name="_4221B">#REF!</definedName>
    <definedName name="_4222A" localSheetId="4">#REF!</definedName>
    <definedName name="_4222A" localSheetId="3">#REF!</definedName>
    <definedName name="_4222A" localSheetId="5">#REF!</definedName>
    <definedName name="_4222A" localSheetId="1">#REF!</definedName>
    <definedName name="_4222A">#REF!</definedName>
    <definedName name="_4222B" localSheetId="4">#REF!</definedName>
    <definedName name="_4222B" localSheetId="3">#REF!</definedName>
    <definedName name="_4222B" localSheetId="5">#REF!</definedName>
    <definedName name="_4222B" localSheetId="1">#REF!</definedName>
    <definedName name="_4222B">#REF!</definedName>
    <definedName name="_4231A" localSheetId="4">#REF!</definedName>
    <definedName name="_4231A" localSheetId="3">#REF!</definedName>
    <definedName name="_4231A" localSheetId="5">#REF!</definedName>
    <definedName name="_4231A" localSheetId="1">#REF!</definedName>
    <definedName name="_4231A">#REF!</definedName>
    <definedName name="_4231B" localSheetId="4">#REF!</definedName>
    <definedName name="_4231B" localSheetId="3">#REF!</definedName>
    <definedName name="_4231B" localSheetId="5">#REF!</definedName>
    <definedName name="_4231B" localSheetId="1">#REF!</definedName>
    <definedName name="_4231B">#REF!</definedName>
    <definedName name="_4232A" localSheetId="4">#REF!</definedName>
    <definedName name="_4232A" localSheetId="3">#REF!</definedName>
    <definedName name="_4232A" localSheetId="5">#REF!</definedName>
    <definedName name="_4232A" localSheetId="1">#REF!</definedName>
    <definedName name="_4232A">#REF!</definedName>
    <definedName name="_4232B" localSheetId="4">#REF!</definedName>
    <definedName name="_4232B" localSheetId="3">#REF!</definedName>
    <definedName name="_4232B" localSheetId="5">#REF!</definedName>
    <definedName name="_4232B" localSheetId="1">#REF!</definedName>
    <definedName name="_4232B">#REF!</definedName>
    <definedName name="_4234A" localSheetId="4">#REF!</definedName>
    <definedName name="_4234A" localSheetId="3">#REF!</definedName>
    <definedName name="_4234A" localSheetId="5">#REF!</definedName>
    <definedName name="_4234A" localSheetId="1">#REF!</definedName>
    <definedName name="_4234A">#REF!</definedName>
    <definedName name="_4234B" localSheetId="4">#REF!</definedName>
    <definedName name="_4234B" localSheetId="3">#REF!</definedName>
    <definedName name="_4234B" localSheetId="5">#REF!</definedName>
    <definedName name="_4234B" localSheetId="1">#REF!</definedName>
    <definedName name="_4234B">#REF!</definedName>
    <definedName name="_4235A" localSheetId="4">#REF!</definedName>
    <definedName name="_4235A" localSheetId="3">#REF!</definedName>
    <definedName name="_4235A" localSheetId="5">#REF!</definedName>
    <definedName name="_4235A" localSheetId="1">#REF!</definedName>
    <definedName name="_4235A">#REF!</definedName>
    <definedName name="_4235B" localSheetId="4">#REF!</definedName>
    <definedName name="_4235B" localSheetId="3">#REF!</definedName>
    <definedName name="_4235B" localSheetId="5">#REF!</definedName>
    <definedName name="_4235B" localSheetId="1">#REF!</definedName>
    <definedName name="_4235B">#REF!</definedName>
    <definedName name="_4236A" localSheetId="4">#REF!</definedName>
    <definedName name="_4236A" localSheetId="3">#REF!</definedName>
    <definedName name="_4236A" localSheetId="5">#REF!</definedName>
    <definedName name="_4236A" localSheetId="1">#REF!</definedName>
    <definedName name="_4236A">#REF!</definedName>
    <definedName name="_4236B" localSheetId="4">#REF!</definedName>
    <definedName name="_4236B" localSheetId="3">#REF!</definedName>
    <definedName name="_4236B" localSheetId="5">#REF!</definedName>
    <definedName name="_4236B" localSheetId="1">#REF!</definedName>
    <definedName name="_4236B">#REF!</definedName>
    <definedName name="_4240A" localSheetId="4">#REF!</definedName>
    <definedName name="_4240A" localSheetId="3">#REF!</definedName>
    <definedName name="_4240A" localSheetId="5">#REF!</definedName>
    <definedName name="_4240A" localSheetId="1">#REF!</definedName>
    <definedName name="_4240A">#REF!</definedName>
    <definedName name="_4240B" localSheetId="4">#REF!</definedName>
    <definedName name="_4240B" localSheetId="3">#REF!</definedName>
    <definedName name="_4240B" localSheetId="5">#REF!</definedName>
    <definedName name="_4240B" localSheetId="1">#REF!</definedName>
    <definedName name="_4240B">#REF!</definedName>
    <definedName name="_4243A" localSheetId="4">#REF!</definedName>
    <definedName name="_4243A" localSheetId="3">#REF!</definedName>
    <definedName name="_4243A" localSheetId="5">#REF!</definedName>
    <definedName name="_4243A" localSheetId="1">#REF!</definedName>
    <definedName name="_4243A">#REF!</definedName>
    <definedName name="_4245A" localSheetId="4">#REF!</definedName>
    <definedName name="_4245A" localSheetId="3">#REF!</definedName>
    <definedName name="_4245A" localSheetId="5">#REF!</definedName>
    <definedName name="_4245A" localSheetId="1">#REF!</definedName>
    <definedName name="_4245A">#REF!</definedName>
    <definedName name="_4245B" localSheetId="4">#REF!</definedName>
    <definedName name="_4245B" localSheetId="3">#REF!</definedName>
    <definedName name="_4245B" localSheetId="5">#REF!</definedName>
    <definedName name="_4245B" localSheetId="1">#REF!</definedName>
    <definedName name="_4245B">#REF!</definedName>
    <definedName name="_4246A" localSheetId="4">#REF!</definedName>
    <definedName name="_4246A" localSheetId="3">#REF!</definedName>
    <definedName name="_4246A" localSheetId="5">#REF!</definedName>
    <definedName name="_4246A" localSheetId="1">#REF!</definedName>
    <definedName name="_4246A">#REF!</definedName>
    <definedName name="_4246B" localSheetId="4">#REF!</definedName>
    <definedName name="_4246B" localSheetId="3">#REF!</definedName>
    <definedName name="_4246B" localSheetId="5">#REF!</definedName>
    <definedName name="_4246B" localSheetId="1">#REF!</definedName>
    <definedName name="_4246B">#REF!</definedName>
    <definedName name="_4251A" localSheetId="4">#REF!</definedName>
    <definedName name="_4251A" localSheetId="3">#REF!</definedName>
    <definedName name="_4251A" localSheetId="5">#REF!</definedName>
    <definedName name="_4251A" localSheetId="1">#REF!</definedName>
    <definedName name="_4251A">#REF!</definedName>
    <definedName name="_4251B" localSheetId="4">#REF!</definedName>
    <definedName name="_4251B" localSheetId="3">#REF!</definedName>
    <definedName name="_4251B" localSheetId="5">#REF!</definedName>
    <definedName name="_4251B" localSheetId="1">#REF!</definedName>
    <definedName name="_4251B">#REF!</definedName>
    <definedName name="_4251C" localSheetId="4">#REF!</definedName>
    <definedName name="_4251C" localSheetId="3">#REF!</definedName>
    <definedName name="_4251C" localSheetId="5">#REF!</definedName>
    <definedName name="_4251C" localSheetId="1">#REF!</definedName>
    <definedName name="_4251C">#REF!</definedName>
    <definedName name="_4252A" localSheetId="4">#REF!</definedName>
    <definedName name="_4252A" localSheetId="3">#REF!</definedName>
    <definedName name="_4252A" localSheetId="5">#REF!</definedName>
    <definedName name="_4252A" localSheetId="1">#REF!</definedName>
    <definedName name="_4252A">#REF!</definedName>
    <definedName name="_4252B" localSheetId="4">#REF!</definedName>
    <definedName name="_4252B" localSheetId="3">#REF!</definedName>
    <definedName name="_4252B" localSheetId="5">#REF!</definedName>
    <definedName name="_4252B" localSheetId="1">#REF!</definedName>
    <definedName name="_4252B">#REF!</definedName>
    <definedName name="_4255A" localSheetId="4">#REF!</definedName>
    <definedName name="_4255A" localSheetId="3">#REF!</definedName>
    <definedName name="_4255A" localSheetId="5">#REF!</definedName>
    <definedName name="_4255A" localSheetId="1">#REF!</definedName>
    <definedName name="_4255A">#REF!</definedName>
    <definedName name="_4255B" localSheetId="4">#REF!</definedName>
    <definedName name="_4255B" localSheetId="3">#REF!</definedName>
    <definedName name="_4255B" localSheetId="5">#REF!</definedName>
    <definedName name="_4255B" localSheetId="1">#REF!</definedName>
    <definedName name="_4255B">#REF!</definedName>
    <definedName name="_4257A" localSheetId="4">#REF!</definedName>
    <definedName name="_4257A" localSheetId="3">#REF!</definedName>
    <definedName name="_4257A" localSheetId="5">#REF!</definedName>
    <definedName name="_4257A" localSheetId="1">#REF!</definedName>
    <definedName name="_4257A">#REF!</definedName>
    <definedName name="_4257B" localSheetId="4">#REF!</definedName>
    <definedName name="_4257B" localSheetId="3">#REF!</definedName>
    <definedName name="_4257B" localSheetId="5">#REF!</definedName>
    <definedName name="_4257B" localSheetId="1">#REF!</definedName>
    <definedName name="_4257B">#REF!</definedName>
    <definedName name="_4262A" localSheetId="4">#REF!</definedName>
    <definedName name="_4262A" localSheetId="3">#REF!</definedName>
    <definedName name="_4262A" localSheetId="5">#REF!</definedName>
    <definedName name="_4262A" localSheetId="1">#REF!</definedName>
    <definedName name="_4262A">#REF!</definedName>
    <definedName name="_4262B" localSheetId="4">#REF!</definedName>
    <definedName name="_4262B" localSheetId="3">#REF!</definedName>
    <definedName name="_4262B" localSheetId="5">#REF!</definedName>
    <definedName name="_4262B" localSheetId="1">#REF!</definedName>
    <definedName name="_4262B">#REF!</definedName>
    <definedName name="_4265A" localSheetId="4">#REF!</definedName>
    <definedName name="_4265A" localSheetId="3">#REF!</definedName>
    <definedName name="_4265A" localSheetId="5">#REF!</definedName>
    <definedName name="_4265A" localSheetId="1">#REF!</definedName>
    <definedName name="_4265A">#REF!</definedName>
    <definedName name="_4265B" localSheetId="4">#REF!</definedName>
    <definedName name="_4265B" localSheetId="3">#REF!</definedName>
    <definedName name="_4265B" localSheetId="5">#REF!</definedName>
    <definedName name="_4265B" localSheetId="1">#REF!</definedName>
    <definedName name="_4265B">#REF!</definedName>
    <definedName name="_4270A" localSheetId="4">#REF!</definedName>
    <definedName name="_4270A" localSheetId="3">#REF!</definedName>
    <definedName name="_4270A" localSheetId="5">#REF!</definedName>
    <definedName name="_4270A" localSheetId="1">#REF!</definedName>
    <definedName name="_4270A">#REF!</definedName>
    <definedName name="_4270B" localSheetId="4">#REF!</definedName>
    <definedName name="_4270B" localSheetId="3">#REF!</definedName>
    <definedName name="_4270B" localSheetId="5">#REF!</definedName>
    <definedName name="_4270B" localSheetId="1">#REF!</definedName>
    <definedName name="_4270B">#REF!</definedName>
    <definedName name="_4283A" localSheetId="4">#REF!</definedName>
    <definedName name="_4283A" localSheetId="3">#REF!</definedName>
    <definedName name="_4283A" localSheetId="5">#REF!</definedName>
    <definedName name="_4283A" localSheetId="1">#REF!</definedName>
    <definedName name="_4283A">#REF!</definedName>
    <definedName name="_4283B" localSheetId="4">#REF!</definedName>
    <definedName name="_4283B" localSheetId="3">#REF!</definedName>
    <definedName name="_4283B" localSheetId="5">#REF!</definedName>
    <definedName name="_4283B" localSheetId="1">#REF!</definedName>
    <definedName name="_4283B">#REF!</definedName>
    <definedName name="_4290A" localSheetId="4">#REF!</definedName>
    <definedName name="_4290A" localSheetId="3">#REF!</definedName>
    <definedName name="_4290A" localSheetId="5">#REF!</definedName>
    <definedName name="_4290A" localSheetId="1">#REF!</definedName>
    <definedName name="_4290A">#REF!</definedName>
    <definedName name="_4290B" localSheetId="4">#REF!</definedName>
    <definedName name="_4290B" localSheetId="3">#REF!</definedName>
    <definedName name="_4290B" localSheetId="5">#REF!</definedName>
    <definedName name="_4290B" localSheetId="1">#REF!</definedName>
    <definedName name="_4290B">#REF!</definedName>
    <definedName name="_4294A" localSheetId="4">#REF!</definedName>
    <definedName name="_4294A" localSheetId="3">#REF!</definedName>
    <definedName name="_4294A" localSheetId="5">#REF!</definedName>
    <definedName name="_4294A" localSheetId="1">#REF!</definedName>
    <definedName name="_4294A">#REF!</definedName>
    <definedName name="_4294B" localSheetId="4">#REF!</definedName>
    <definedName name="_4294B" localSheetId="3">#REF!</definedName>
    <definedName name="_4294B" localSheetId="5">#REF!</definedName>
    <definedName name="_4294B" localSheetId="1">#REF!</definedName>
    <definedName name="_4294B">#REF!</definedName>
    <definedName name="_4298A" localSheetId="4">#REF!</definedName>
    <definedName name="_4298A" localSheetId="3">#REF!</definedName>
    <definedName name="_4298A" localSheetId="5">#REF!</definedName>
    <definedName name="_4298A" localSheetId="1">#REF!</definedName>
    <definedName name="_4298A">#REF!</definedName>
    <definedName name="_4298B" localSheetId="4">#REF!</definedName>
    <definedName name="_4298B" localSheetId="3">#REF!</definedName>
    <definedName name="_4298B" localSheetId="5">#REF!</definedName>
    <definedName name="_4298B" localSheetId="1">#REF!</definedName>
    <definedName name="_4298B">#REF!</definedName>
    <definedName name="_7_I_3" localSheetId="4">#REF!</definedName>
    <definedName name="_7_I_3" localSheetId="3">#REF!</definedName>
    <definedName name="_7_I_3" localSheetId="5">#REF!</definedName>
    <definedName name="_7_I_3" localSheetId="1">#REF!</definedName>
    <definedName name="_7_I_3">#REF!</definedName>
    <definedName name="_7200" localSheetId="4">#REF!</definedName>
    <definedName name="_7200" localSheetId="3">#REF!</definedName>
    <definedName name="_7200" localSheetId="5">#REF!</definedName>
    <definedName name="_7200" localSheetId="1">#REF!</definedName>
    <definedName name="_7200">#REF!</definedName>
    <definedName name="_7800" localSheetId="4">#REF!</definedName>
    <definedName name="_7800" localSheetId="3">#REF!</definedName>
    <definedName name="_7800" localSheetId="5">#REF!</definedName>
    <definedName name="_7800" localSheetId="1">#REF!</definedName>
    <definedName name="_7800">#REF!</definedName>
    <definedName name="_8500" localSheetId="4">#REF!</definedName>
    <definedName name="_8500" localSheetId="3">#REF!</definedName>
    <definedName name="_8500" localSheetId="5">#REF!</definedName>
    <definedName name="_8500" localSheetId="1">#REF!</definedName>
    <definedName name="_8500">#REF!</definedName>
    <definedName name="_8600" localSheetId="4">#REF!</definedName>
    <definedName name="_8600" localSheetId="3">#REF!</definedName>
    <definedName name="_8600" localSheetId="5">#REF!</definedName>
    <definedName name="_8600" localSheetId="1">#REF!</definedName>
    <definedName name="_8600">#REF!</definedName>
    <definedName name="_8700" localSheetId="4">#REF!</definedName>
    <definedName name="_8700" localSheetId="3">#REF!</definedName>
    <definedName name="_8700" localSheetId="5">#REF!</definedName>
    <definedName name="_8700" localSheetId="1">#REF!</definedName>
    <definedName name="_8700">#REF!</definedName>
    <definedName name="_8900" localSheetId="4">#REF!</definedName>
    <definedName name="_8900" localSheetId="3">#REF!</definedName>
    <definedName name="_8900" localSheetId="5">#REF!</definedName>
    <definedName name="_8900" localSheetId="1">#REF!</definedName>
    <definedName name="_8900">#REF!</definedName>
    <definedName name="_911A" localSheetId="4">#REF!</definedName>
    <definedName name="_911A" localSheetId="3">#REF!</definedName>
    <definedName name="_911A" localSheetId="5">#REF!</definedName>
    <definedName name="_911A" localSheetId="1">#REF!</definedName>
    <definedName name="_911A">#REF!</definedName>
    <definedName name="_912A" localSheetId="4">#REF!</definedName>
    <definedName name="_912A" localSheetId="3">#REF!</definedName>
    <definedName name="_912A" localSheetId="5">#REF!</definedName>
    <definedName name="_912A" localSheetId="1">#REF!</definedName>
    <definedName name="_912A">#REF!</definedName>
    <definedName name="_921A" localSheetId="4">#REF!</definedName>
    <definedName name="_921A" localSheetId="3">#REF!</definedName>
    <definedName name="_921A" localSheetId="5">#REF!</definedName>
    <definedName name="_921A" localSheetId="1">#REF!</definedName>
    <definedName name="_921A">#REF!</definedName>
    <definedName name="_922A" localSheetId="4">#REF!</definedName>
    <definedName name="_922A" localSheetId="3">#REF!</definedName>
    <definedName name="_922A" localSheetId="5">#REF!</definedName>
    <definedName name="_922A" localSheetId="1">#REF!</definedName>
    <definedName name="_922A">#REF!</definedName>
    <definedName name="_Dist_Values" localSheetId="4" hidden="1">#REF!</definedName>
    <definedName name="_Dist_Values" localSheetId="3" hidden="1">#REF!</definedName>
    <definedName name="_Dist_Values" localSheetId="5" hidden="1">#REF!</definedName>
    <definedName name="_Dist_Values" localSheetId="1" hidden="1">#REF!</definedName>
    <definedName name="_Dist_Values" hidden="1">#REF!</definedName>
    <definedName name="_DIV2" localSheetId="4">#REF!</definedName>
    <definedName name="_DIV2" localSheetId="3">#REF!</definedName>
    <definedName name="_DIV2" localSheetId="5">#REF!</definedName>
    <definedName name="_DIV2" localSheetId="1">#REF!</definedName>
    <definedName name="_DIV2">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localSheetId="1" hidden="1">#REF!</definedName>
    <definedName name="_Fill" hidden="1">#REF!</definedName>
    <definedName name="_xlnm._FilterDatabase" localSheetId="4" hidden="1">'Results Summary_AD10'!$B$50:$AG$62</definedName>
    <definedName name="_FXD8614" localSheetId="1">'[5]A WS'!#REF!</definedName>
    <definedName name="_FXD8614">'[5]A WS'!#REF!</definedName>
    <definedName name="_FXD8615" localSheetId="1">'[5]A WS'!#REF!</definedName>
    <definedName name="_FXD8615">'[5]A WS'!#REF!</definedName>
    <definedName name="_FXD8616" localSheetId="1">'[5]A WS'!#REF!</definedName>
    <definedName name="_FXD8616">'[5]A WS'!#REF!</definedName>
    <definedName name="_FXD8617" localSheetId="1">'[5]A WS'!#REF!</definedName>
    <definedName name="_FXD8617">'[5]A WS'!#REF!</definedName>
    <definedName name="_FXD8618" localSheetId="1">'[5]A WS'!#REF!</definedName>
    <definedName name="_FXD8618">'[5]A WS'!#REF!</definedName>
    <definedName name="_FXD8632" localSheetId="1">'[5]A WS'!#REF!</definedName>
    <definedName name="_FXD8632">'[5]A WS'!#REF!</definedName>
    <definedName name="_FXD8634" localSheetId="1">'[5]A WS'!#REF!</definedName>
    <definedName name="_FXD8634">'[5]A WS'!#REF!</definedName>
    <definedName name="_FXD8635" localSheetId="1">'[5]A WS'!#REF!</definedName>
    <definedName name="_FXD8635">'[5]A WS'!#REF!</definedName>
    <definedName name="_FXD8637" localSheetId="1">'[5]A WS'!#REF!</definedName>
    <definedName name="_FXD8637">'[5]A WS'!#REF!</definedName>
    <definedName name="_FXD8638" localSheetId="1">'[5]A WS'!#REF!</definedName>
    <definedName name="_FXD8638">'[5]A WS'!#REF!</definedName>
    <definedName name="_FXD8651" localSheetId="1">'[5]A WS'!#REF!</definedName>
    <definedName name="_FXD8651">'[5]A WS'!#REF!</definedName>
    <definedName name="_HOME__APP1__LP" localSheetId="4">#REF!</definedName>
    <definedName name="_HOME__APP1__LP" localSheetId="3">#REF!</definedName>
    <definedName name="_HOME__APP1__LP" localSheetId="5">#REF!</definedName>
    <definedName name="_HOME__APP1__LP" localSheetId="1">#REF!</definedName>
    <definedName name="_HOME__APP1__LP">#REF!</definedName>
    <definedName name="_Key1" localSheetId="4" hidden="1">'[6]RAW Hyrdros Purch and Store'!#REF!</definedName>
    <definedName name="_Key1" localSheetId="3" hidden="1">'[6]RAW Hyrdros Purch and Store'!#REF!</definedName>
    <definedName name="_Key1" localSheetId="5" hidden="1">'[6]RAW Hyrdros Purch and Store'!#REF!</definedName>
    <definedName name="_Key1" localSheetId="1" hidden="1">'[6]RAW Hyrdros Purch and Store'!#REF!</definedName>
    <definedName name="_Key1" hidden="1">'[6]RAW Hyrdros Purch and Store'!#REF!</definedName>
    <definedName name="_Key2" localSheetId="4" hidden="1">'[6]RAW Hyrdros Purch and Store'!#REF!</definedName>
    <definedName name="_Key2" localSheetId="3" hidden="1">'[6]RAW Hyrdros Purch and Store'!#REF!</definedName>
    <definedName name="_Key2" localSheetId="5" hidden="1">'[6]RAW Hyrdros Purch and Store'!#REF!</definedName>
    <definedName name="_Key2" localSheetId="1" hidden="1">'[6]RAW Hyrdros Purch and Store'!#REF!</definedName>
    <definedName name="_Key2" hidden="1">'[6]RAW Hyrdros Purch and Store'!#REF!</definedName>
    <definedName name="_Order1" hidden="1">255</definedName>
    <definedName name="_Order1_1" hidden="1">255</definedName>
    <definedName name="_Order2" hidden="1">255</definedName>
    <definedName name="_pg1">'[7]Income Stmt wout C&amp;I'!$A$1:$P$83</definedName>
    <definedName name="_pg2">'[7]Income Stmt wout C&amp;I'!$A$133:$M$143</definedName>
    <definedName name="_PRCRSAC1..AK46" localSheetId="4">#REF!</definedName>
    <definedName name="_PRCRSAC1..AK46" localSheetId="3">#REF!</definedName>
    <definedName name="_PRCRSAC1..AK46" localSheetId="5">#REF!</definedName>
    <definedName name="_PRCRSAC1..AK46" localSheetId="1">#REF!</definedName>
    <definedName name="_PRCRSAC1..AK46">#REF!</definedName>
    <definedName name="_PRCRSO1..Y60_G" localSheetId="4">#REF!</definedName>
    <definedName name="_PRCRSO1..Y60_G" localSheetId="3">#REF!</definedName>
    <definedName name="_PRCRSO1..Y60_G" localSheetId="5">#REF!</definedName>
    <definedName name="_PRCRSO1..Y60_G" localSheetId="1">#REF!</definedName>
    <definedName name="_PRCRSO1..Y60_G">#REF!</definedName>
    <definedName name="_Regression_Int" hidden="1">1</definedName>
    <definedName name="_Regression_Out" localSheetId="4" hidden="1">#REF!</definedName>
    <definedName name="_Regression_Out" localSheetId="3" hidden="1">#REF!</definedName>
    <definedName name="_Regression_Out" localSheetId="5" hidden="1">#REF!</definedName>
    <definedName name="_Regression_Out" localSheetId="1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localSheetId="5" hidden="1">#REF!</definedName>
    <definedName name="_Regression_X" localSheetId="1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localSheetId="5" hidden="1">#REF!</definedName>
    <definedName name="_Regression_Y" localSheetId="1" hidden="1">#REF!</definedName>
    <definedName name="_Regression_Y" hidden="1">#REF!</definedName>
    <definedName name="_Sort" localSheetId="4" hidden="1">'[6]RAW Hyrdros Purch and Store'!#REF!</definedName>
    <definedName name="_Sort" localSheetId="3" hidden="1">'[6]RAW Hyrdros Purch and Store'!#REF!</definedName>
    <definedName name="_Sort" localSheetId="5" hidden="1">'[6]RAW Hyrdros Purch and Store'!#REF!</definedName>
    <definedName name="_Sort" localSheetId="1" hidden="1">'[6]RAW Hyrdros Purch and Store'!#REF!</definedName>
    <definedName name="_Sort" hidden="1">'[6]RAW Hyrdros Purch and Store'!#REF!</definedName>
    <definedName name="_SUM0210" localSheetId="4">'[5]B WS'!#REF!</definedName>
    <definedName name="_SUM0210" localSheetId="3">'[5]B WS'!#REF!</definedName>
    <definedName name="_SUM0210" localSheetId="5">'[5]B WS'!#REF!</definedName>
    <definedName name="_SUM0210" localSheetId="1">'[5]B WS'!#REF!</definedName>
    <definedName name="_SUM0210">'[5]B WS'!#REF!</definedName>
    <definedName name="_SUM0409" localSheetId="4">'[5]B WS'!#REF!</definedName>
    <definedName name="_SUM0409" localSheetId="3">'[5]B WS'!#REF!</definedName>
    <definedName name="_SUM0409" localSheetId="5">'[5]B WS'!#REF!</definedName>
    <definedName name="_SUM0409" localSheetId="1">'[5]B WS'!#REF!</definedName>
    <definedName name="_SUM0409">'[5]B WS'!#REF!</definedName>
    <definedName name="_SUM0501" localSheetId="4">'[5]B WS'!#REF!</definedName>
    <definedName name="_SUM0501" localSheetId="3">'[5]B WS'!#REF!</definedName>
    <definedName name="_SUM0501" localSheetId="5">'[5]B WS'!#REF!</definedName>
    <definedName name="_SUM0501" localSheetId="1">'[5]B WS'!#REF!</definedName>
    <definedName name="_SUM0501">'[5]B WS'!#REF!</definedName>
    <definedName name="_SUM0502" localSheetId="1">'[5]B WS'!#REF!</definedName>
    <definedName name="_SUM0502">'[5]B WS'!#REF!</definedName>
    <definedName name="_SUM0508" localSheetId="1">'[5]B WS'!#REF!</definedName>
    <definedName name="_SUM0508">'[5]B WS'!#REF!</definedName>
    <definedName name="_SUM0509" localSheetId="1">'[5]B WS'!#REF!</definedName>
    <definedName name="_SUM0509">'[5]B WS'!#REF!</definedName>
    <definedName name="_SUM0510" localSheetId="1">'[5]B WS'!#REF!</definedName>
    <definedName name="_SUM0510">'[5]B WS'!#REF!</definedName>
    <definedName name="_SUM0511" localSheetId="1">'[5]B WS'!#REF!</definedName>
    <definedName name="_SUM0511">'[5]B WS'!#REF!</definedName>
    <definedName name="_SUM0709" localSheetId="1">'[5]B WS'!#REF!</definedName>
    <definedName name="_SUM0709">'[5]B WS'!#REF!</definedName>
    <definedName name="_SUM5709" localSheetId="1">'[5]B WS'!#REF!</definedName>
    <definedName name="_SUM5709">'[5]B WS'!#REF!</definedName>
    <definedName name="_SUM6109" localSheetId="1">'[5]B WS'!#REF!</definedName>
    <definedName name="_SUM6109">'[5]B WS'!#REF!</definedName>
    <definedName name="_SUM6309" localSheetId="1">'[5]B WS'!#REF!</definedName>
    <definedName name="_SUM6309">'[5]B WS'!#REF!</definedName>
    <definedName name="_SUM6409" localSheetId="1">'[5]B WS'!#REF!</definedName>
    <definedName name="_SUM6409">'[5]B WS'!#REF!</definedName>
    <definedName name="_SUM6501" localSheetId="1">'[5]B WS'!#REF!</definedName>
    <definedName name="_SUM6501">'[5]B WS'!#REF!</definedName>
    <definedName name="_SUM6502" localSheetId="1">'[5]B WS'!#REF!</definedName>
    <definedName name="_SUM6502">'[5]B WS'!#REF!</definedName>
    <definedName name="_SUM6508" localSheetId="1">'[5]B WS'!#REF!</definedName>
    <definedName name="_SUM6508">'[5]B WS'!#REF!</definedName>
    <definedName name="_SUM6509" localSheetId="1">'[5]B WS'!#REF!</definedName>
    <definedName name="_SUM6509">'[5]B WS'!#REF!</definedName>
    <definedName name="_SUM6510" localSheetId="1">'[5]B WS'!#REF!</definedName>
    <definedName name="_SUM6510">'[5]B WS'!#REF!</definedName>
    <definedName name="_SUM6511" localSheetId="1">'[5]B WS'!#REF!</definedName>
    <definedName name="_SUM6511">'[5]B WS'!#REF!</definedName>
    <definedName name="_SUM6609" localSheetId="1">'[5]B WS'!#REF!</definedName>
    <definedName name="_SUM6609">'[5]B WS'!#REF!</definedName>
    <definedName name="_SUM6701" localSheetId="1">'[5]B WS'!#REF!</definedName>
    <definedName name="_SUM6701">'[5]B WS'!#REF!</definedName>
    <definedName name="_SUM6702" localSheetId="1">'[5]B WS'!#REF!</definedName>
    <definedName name="_SUM6702">'[5]B WS'!#REF!</definedName>
    <definedName name="_SUM6708" localSheetId="1">'[5]B WS'!#REF!</definedName>
    <definedName name="_SUM6708">'[5]B WS'!#REF!</definedName>
    <definedName name="_SUM6709" localSheetId="1">'[5]B WS'!#REF!</definedName>
    <definedName name="_SUM6709">'[5]B WS'!#REF!</definedName>
    <definedName name="_SUM6710" localSheetId="1">'[5]B WS'!#REF!</definedName>
    <definedName name="_SUM6710">'[5]B WS'!#REF!</definedName>
    <definedName name="_SUM6711" localSheetId="1">'[5]B WS'!#REF!</definedName>
    <definedName name="_SUM6711">'[5]B WS'!#REF!</definedName>
    <definedName name="_SUM6718" localSheetId="1">'[5]B WS'!#REF!</definedName>
    <definedName name="_SUM6718">'[5]B WS'!#REF!</definedName>
    <definedName name="_SUM7201" localSheetId="1">'[5]B WS'!#REF!</definedName>
    <definedName name="_SUM7201">'[5]B WS'!#REF!</definedName>
    <definedName name="_SUM7202" localSheetId="1">'[5]B WS'!#REF!</definedName>
    <definedName name="_SUM7202">'[5]B WS'!#REF!</definedName>
    <definedName name="_SUM7208" localSheetId="1">'[5]B WS'!#REF!</definedName>
    <definedName name="_SUM7208">'[5]B WS'!#REF!</definedName>
    <definedName name="_SUM7209" localSheetId="1">'[5]B WS'!#REF!</definedName>
    <definedName name="_SUM7209">'[5]B WS'!#REF!</definedName>
    <definedName name="_SUM7210" localSheetId="1">'[5]B WS'!#REF!</definedName>
    <definedName name="_SUM7210">'[5]B WS'!#REF!</definedName>
    <definedName name="_SUM7211" localSheetId="1">'[5]B WS'!#REF!</definedName>
    <definedName name="_SUM7211">'[5]B WS'!#REF!</definedName>
    <definedName name="_SUM7309" localSheetId="1">'[5]B WS'!#REF!</definedName>
    <definedName name="_SUM7309">'[5]B WS'!#REF!</definedName>
    <definedName name="_SUM7401" localSheetId="1">'[5]B WS'!#REF!</definedName>
    <definedName name="_SUM7401">'[5]B WS'!#REF!</definedName>
    <definedName name="_SUM7402" localSheetId="1">'[5]B WS'!#REF!</definedName>
    <definedName name="_SUM7402">'[5]B WS'!#REF!</definedName>
    <definedName name="_SUM7408" localSheetId="1">'[5]B WS'!#REF!</definedName>
    <definedName name="_SUM7408">'[5]B WS'!#REF!</definedName>
    <definedName name="_SUM7409" localSheetId="1">'[5]B WS'!#REF!</definedName>
    <definedName name="_SUM7409">'[5]B WS'!#REF!</definedName>
    <definedName name="_SUM7411" localSheetId="1">'[5]B WS'!#REF!</definedName>
    <definedName name="_SUM7411">'[5]B WS'!#REF!</definedName>
    <definedName name="_SUM7501" localSheetId="1">'[5]B WS'!#REF!</definedName>
    <definedName name="_SUM7501">'[5]B WS'!#REF!</definedName>
    <definedName name="_SUM7502" localSheetId="1">'[5]B WS'!#REF!</definedName>
    <definedName name="_SUM7502">'[5]B WS'!#REF!</definedName>
    <definedName name="_SUM7508" localSheetId="1">'[5]B WS'!#REF!</definedName>
    <definedName name="_SUM7508">'[5]B WS'!#REF!</definedName>
    <definedName name="_SUM7509" localSheetId="1">'[5]B WS'!#REF!</definedName>
    <definedName name="_SUM7509">'[5]B WS'!#REF!</definedName>
    <definedName name="_SUM7511" localSheetId="1">'[5]B WS'!#REF!</definedName>
    <definedName name="_SUM7511">'[5]B WS'!#REF!</definedName>
    <definedName name="_SUM8009" localSheetId="1">'[5]B WS'!#REF!</definedName>
    <definedName name="_SUM8009">'[5]B WS'!#REF!</definedName>
    <definedName name="_SUM8301" localSheetId="1">'[5]B WS'!#REF!</definedName>
    <definedName name="_SUM8301">'[5]B WS'!#REF!</definedName>
    <definedName name="_SUM8302" localSheetId="1">'[5]B WS'!#REF!</definedName>
    <definedName name="_SUM8302">'[5]B WS'!#REF!</definedName>
    <definedName name="_SUM8308" localSheetId="1">'[5]B WS'!#REF!</definedName>
    <definedName name="_SUM8308">'[5]B WS'!#REF!</definedName>
    <definedName name="_SUM8309" localSheetId="1">'[5]B WS'!#REF!</definedName>
    <definedName name="_SUM8309">'[5]B WS'!#REF!</definedName>
    <definedName name="_SUM8311" localSheetId="1">'[5]B WS'!#REF!</definedName>
    <definedName name="_SUM8311">'[5]B WS'!#REF!</definedName>
    <definedName name="_SUM8409" localSheetId="1">'[5]B WS'!#REF!</definedName>
    <definedName name="_SUM8409">'[5]B WS'!#REF!</definedName>
    <definedName name="_SUM8709" localSheetId="1">'[5]B WS'!#REF!</definedName>
    <definedName name="_SUM8709">'[5]B WS'!#REF!</definedName>
    <definedName name="_SUM8710" localSheetId="1">'[5]B WS'!#REF!</definedName>
    <definedName name="_SUM8710">'[5]B WS'!#REF!</definedName>
    <definedName name="_SUM8714" localSheetId="1">'[5]B WS'!#REF!</definedName>
    <definedName name="_SUM8714">'[5]B WS'!#REF!</definedName>
    <definedName name="_SUM8715" localSheetId="1">'[5]B WS'!#REF!</definedName>
    <definedName name="_SUM8715">'[5]B WS'!#REF!</definedName>
    <definedName name="_SUM8716" localSheetId="1">'[5]B WS'!#REF!</definedName>
    <definedName name="_SUM8716">'[5]B WS'!#REF!</definedName>
    <definedName name="_SUM8717" localSheetId="1">'[5]B WS'!#REF!</definedName>
    <definedName name="_SUM8717">'[5]B WS'!#REF!</definedName>
    <definedName name="_SUM8719" localSheetId="1">'[5]B WS'!#REF!</definedName>
    <definedName name="_SUM8719">'[5]B WS'!#REF!</definedName>
    <definedName name="AccessDatabase" hidden="1">"W:\DF\NISource\Studies\nipsco\Normalization Electric Merchant.mdb"</definedName>
    <definedName name="Account_Number">'[8]Special Markets'!$C$7:$C$110</definedName>
    <definedName name="Accounts_Receivable" localSheetId="4">#REF!</definedName>
    <definedName name="Accounts_Receivable" localSheetId="3">#REF!</definedName>
    <definedName name="Accounts_Receivable" localSheetId="5">#REF!</definedName>
    <definedName name="Accounts_Receivable" localSheetId="1">#REF!</definedName>
    <definedName name="Accounts_Receivable">#REF!</definedName>
    <definedName name="Actual_RA_Interruptible_Cr_Recovery_Amt">'[9]Sch 3'!$E$28</definedName>
    <definedName name="actual3" localSheetId="4">#REF!</definedName>
    <definedName name="actual3" localSheetId="3">#REF!</definedName>
    <definedName name="actual3" localSheetId="5">#REF!</definedName>
    <definedName name="actual3" localSheetId="1">#REF!</definedName>
    <definedName name="actual3">#REF!</definedName>
    <definedName name="ActualPeriod">[9]Inputs!$C$3</definedName>
    <definedName name="Actuals_3and9" localSheetId="4">#REF!</definedName>
    <definedName name="Actuals_3and9" localSheetId="3">#REF!</definedName>
    <definedName name="Actuals_3and9" localSheetId="5">#REF!</definedName>
    <definedName name="Actuals_3and9" localSheetId="1">#REF!</definedName>
    <definedName name="Actuals_3and9">#REF!</definedName>
    <definedName name="actuals5" localSheetId="4">#REF!</definedName>
    <definedName name="actuals5" localSheetId="3">#REF!</definedName>
    <definedName name="actuals5" localSheetId="5">#REF!</definedName>
    <definedName name="actuals5" localSheetId="1">#REF!</definedName>
    <definedName name="actuals5">#REF!</definedName>
    <definedName name="Actuals9" localSheetId="4">#REF!</definedName>
    <definedName name="Actuals9" localSheetId="3">#REF!</definedName>
    <definedName name="Actuals9" localSheetId="5">#REF!</definedName>
    <definedName name="Actuals9" localSheetId="1">#REF!</definedName>
    <definedName name="Actuals9">#REF!</definedName>
    <definedName name="ActualYrEnd_5YrAvgTab" localSheetId="4">#REF!</definedName>
    <definedName name="ActualYrEnd_5YrAvgTab" localSheetId="3">#REF!</definedName>
    <definedName name="ActualYrEnd_5YrAvgTab" localSheetId="5">#REF!</definedName>
    <definedName name="ActualYrEnd_5YrAvgTab" localSheetId="1">#REF!</definedName>
    <definedName name="ActualYrEnd_5YrAvgTab">#REF!</definedName>
    <definedName name="ADJ52_1of2" localSheetId="4">#REF!</definedName>
    <definedName name="ADJ52_1of2" localSheetId="3">#REF!</definedName>
    <definedName name="ADJ52_1of2" localSheetId="5">#REF!</definedName>
    <definedName name="ADJ52_1of2" localSheetId="1">#REF!</definedName>
    <definedName name="ADJ52_1of2">#REF!</definedName>
    <definedName name="ADJ52_2of2" localSheetId="4">#REF!</definedName>
    <definedName name="ADJ52_2of2" localSheetId="3">#REF!</definedName>
    <definedName name="ADJ52_2of2" localSheetId="5">#REF!</definedName>
    <definedName name="ADJ52_2of2" localSheetId="1">#REF!</definedName>
    <definedName name="ADJ52_2of2">#REF!</definedName>
    <definedName name="adjrev">[10]Margins!$E$14:$E$215</definedName>
    <definedName name="admin02" localSheetId="4">#REF!</definedName>
    <definedName name="admin02" localSheetId="3">#REF!</definedName>
    <definedName name="admin02" localSheetId="5">#REF!</definedName>
    <definedName name="admin02" localSheetId="1">#REF!</definedName>
    <definedName name="admin02">#REF!</definedName>
    <definedName name="admin02q2" localSheetId="4">#REF!</definedName>
    <definedName name="admin02q2" localSheetId="3">#REF!</definedName>
    <definedName name="admin02q2" localSheetId="5">#REF!</definedName>
    <definedName name="admin02q2" localSheetId="1">#REF!</definedName>
    <definedName name="admin02q2">#REF!</definedName>
    <definedName name="admin02q3" localSheetId="4">#REF!</definedName>
    <definedName name="admin02q3" localSheetId="3">#REF!</definedName>
    <definedName name="admin02q3" localSheetId="5">#REF!</definedName>
    <definedName name="admin02q3" localSheetId="1">#REF!</definedName>
    <definedName name="admin02q3">#REF!</definedName>
    <definedName name="admin03" localSheetId="4">#REF!</definedName>
    <definedName name="admin03" localSheetId="3">#REF!</definedName>
    <definedName name="admin03" localSheetId="5">#REF!</definedName>
    <definedName name="admin03" localSheetId="1">#REF!</definedName>
    <definedName name="admin03">#REF!</definedName>
    <definedName name="admin04" localSheetId="4">#REF!</definedName>
    <definedName name="admin04" localSheetId="3">#REF!</definedName>
    <definedName name="admin04" localSheetId="5">#REF!</definedName>
    <definedName name="admin04" localSheetId="1">#REF!</definedName>
    <definedName name="admin04">#REF!</definedName>
    <definedName name="admin05" localSheetId="4">#REF!</definedName>
    <definedName name="admin05" localSheetId="3">#REF!</definedName>
    <definedName name="admin05" localSheetId="5">#REF!</definedName>
    <definedName name="admin05" localSheetId="1">#REF!</definedName>
    <definedName name="admin05">#REF!</definedName>
    <definedName name="admin06" localSheetId="4">#REF!</definedName>
    <definedName name="admin06" localSheetId="3">#REF!</definedName>
    <definedName name="admin06" localSheetId="5">#REF!</definedName>
    <definedName name="admin06" localSheetId="1">#REF!</definedName>
    <definedName name="admin06">#REF!</definedName>
    <definedName name="Alloc_87" localSheetId="4">#REF!</definedName>
    <definedName name="Alloc_87" localSheetId="3">#REF!</definedName>
    <definedName name="Alloc_87" localSheetId="5">#REF!</definedName>
    <definedName name="Alloc_87" localSheetId="1">#REF!</definedName>
    <definedName name="Alloc_87">#REF!</definedName>
    <definedName name="Alloc_HW" localSheetId="4">#REF!</definedName>
    <definedName name="Alloc_HW" localSheetId="3">#REF!</definedName>
    <definedName name="Alloc_HW" localSheetId="5">#REF!</definedName>
    <definedName name="Alloc_HW" localSheetId="1">#REF!</definedName>
    <definedName name="Alloc_HW">#REF!</definedName>
    <definedName name="Alloc_Life" localSheetId="4">#REF!</definedName>
    <definedName name="Alloc_Life" localSheetId="3">#REF!</definedName>
    <definedName name="Alloc_Life" localSheetId="5">#REF!</definedName>
    <definedName name="Alloc_Life" localSheetId="1">#REF!</definedName>
    <definedName name="Alloc_Life">#REF!</definedName>
    <definedName name="Alloc_Med" localSheetId="4">#REF!</definedName>
    <definedName name="Alloc_Med" localSheetId="3">#REF!</definedName>
    <definedName name="Alloc_Med" localSheetId="5">#REF!</definedName>
    <definedName name="Alloc_Med" localSheetId="1">#REF!</definedName>
    <definedName name="Alloc_Med">#REF!</definedName>
    <definedName name="Alloc_SERP" localSheetId="4">#REF!</definedName>
    <definedName name="Alloc_SERP" localSheetId="3">#REF!</definedName>
    <definedName name="Alloc_SERP" localSheetId="5">#REF!</definedName>
    <definedName name="Alloc_SERP" localSheetId="1">#REF!</definedName>
    <definedName name="Alloc_SERP">#REF!</definedName>
    <definedName name="Allocation_Description_AllocTab" localSheetId="4">#REF!</definedName>
    <definedName name="Allocation_Description_AllocTab" localSheetId="3">#REF!</definedName>
    <definedName name="Allocation_Description_AllocTab" localSheetId="5">#REF!</definedName>
    <definedName name="Allocation_Description_AllocTab" localSheetId="1">#REF!</definedName>
    <definedName name="Allocation_Description_AllocTab">#REF!</definedName>
    <definedName name="AmortChart_EEI_Exp_InputTab" localSheetId="4">#REF!</definedName>
    <definedName name="AmortChart_EEI_Exp_InputTab" localSheetId="3">#REF!</definedName>
    <definedName name="AmortChart_EEI_Exp_InputTab" localSheetId="5">#REF!</definedName>
    <definedName name="AmortChart_EEI_Exp_InputTab" localSheetId="1">#REF!</definedName>
    <definedName name="AmortChart_EEI_Exp_InputTab">#REF!</definedName>
    <definedName name="ANNINST" localSheetId="4">#REF!</definedName>
    <definedName name="ANNINST" localSheetId="3">#REF!</definedName>
    <definedName name="ANNINST" localSheetId="5">#REF!</definedName>
    <definedName name="ANNINST" localSheetId="1">#REF!</definedName>
    <definedName name="ANNINST">#REF!</definedName>
    <definedName name="ANNLBR" localSheetId="4">#REF!</definedName>
    <definedName name="ANNLBR" localSheetId="3">#REF!</definedName>
    <definedName name="ANNLBR" localSheetId="5">#REF!</definedName>
    <definedName name="ANNLBR" localSheetId="1">#REF!</definedName>
    <definedName name="ANNLBR">#REF!</definedName>
    <definedName name="ANNMAT" localSheetId="4">#REF!</definedName>
    <definedName name="ANNMAT" localSheetId="3">#REF!</definedName>
    <definedName name="ANNMAT" localSheetId="5">#REF!</definedName>
    <definedName name="ANNMAT" localSheetId="1">#REF!</definedName>
    <definedName name="ANNMAT">#REF!</definedName>
    <definedName name="ANNUITY" localSheetId="4">#REF!</definedName>
    <definedName name="ANNUITY" localSheetId="3">#REF!</definedName>
    <definedName name="ANNUITY" localSheetId="5">#REF!</definedName>
    <definedName name="ANNUITY" localSheetId="1">#REF!</definedName>
    <definedName name="ANNUITY">#REF!</definedName>
    <definedName name="ar" localSheetId="4">#REF!</definedName>
    <definedName name="ar" localSheetId="3">#REF!</definedName>
    <definedName name="ar" localSheetId="5">#REF!</definedName>
    <definedName name="ar" localSheetId="1">#REF!</definedName>
    <definedName name="ar">#REF!</definedName>
    <definedName name="ar_1" localSheetId="4">#REF!</definedName>
    <definedName name="ar_1" localSheetId="3">#REF!</definedName>
    <definedName name="ar_1" localSheetId="5">#REF!</definedName>
    <definedName name="ar_1" localSheetId="1">#REF!</definedName>
    <definedName name="ar_1">#REF!</definedName>
    <definedName name="arc" localSheetId="4">#REF!</definedName>
    <definedName name="arc" localSheetId="3">#REF!</definedName>
    <definedName name="arc" localSheetId="5">#REF!</definedName>
    <definedName name="arc" localSheetId="1">#REF!</definedName>
    <definedName name="arc">#REF!</definedName>
    <definedName name="arc_1" localSheetId="4">#REF!</definedName>
    <definedName name="arc_1" localSheetId="3">#REF!</definedName>
    <definedName name="arc_1" localSheetId="5">#REF!</definedName>
    <definedName name="arc_1" localSheetId="1">#REF!</definedName>
    <definedName name="arc_1">#REF!</definedName>
    <definedName name="Arc_BH_C">'[9]3.1 Cost Detail'!$F$36:$K$36</definedName>
    <definedName name="Arc_IH_C">'[9]3.1 Cost Detail'!$F$35:$K$35</definedName>
    <definedName name="Arc_USA_C">'[9]3.1 Cost Detail'!$F$34:$K$34</definedName>
    <definedName name="arnt" localSheetId="4">#REF!</definedName>
    <definedName name="arnt" localSheetId="3">#REF!</definedName>
    <definedName name="arnt" localSheetId="5">#REF!</definedName>
    <definedName name="arnt" localSheetId="1">#REF!</definedName>
    <definedName name="arnt">#REF!</definedName>
    <definedName name="arnt_1" localSheetId="4">#REF!</definedName>
    <definedName name="arnt_1" localSheetId="3">#REF!</definedName>
    <definedName name="arnt_1" localSheetId="5">#REF!</definedName>
    <definedName name="arnt_1" localSheetId="1">#REF!</definedName>
    <definedName name="arnt_1">#REF!</definedName>
    <definedName name="art" localSheetId="4">#REF!</definedName>
    <definedName name="art" localSheetId="3">#REF!</definedName>
    <definedName name="art" localSheetId="5">#REF!</definedName>
    <definedName name="art" localSheetId="1">#REF!</definedName>
    <definedName name="art">#REF!</definedName>
    <definedName name="art_1" localSheetId="4">#REF!</definedName>
    <definedName name="art_1" localSheetId="3">#REF!</definedName>
    <definedName name="art_1" localSheetId="5">#REF!</definedName>
    <definedName name="art_1" localSheetId="1">#REF!</definedName>
    <definedName name="art_1">#REF!</definedName>
    <definedName name="ASD" localSheetId="4">#REF!</definedName>
    <definedName name="ASD" localSheetId="3">#REF!</definedName>
    <definedName name="ASD" localSheetId="5">#REF!</definedName>
    <definedName name="ASD" localSheetId="1">#REF!</definedName>
    <definedName name="ASD">#REF!</definedName>
    <definedName name="Asset_Life" localSheetId="6">'[11]Community Solar'!$B$57</definedName>
    <definedName name="Asset_Life" localSheetId="5">'[11]Community Solar'!$B$57</definedName>
    <definedName name="Asset_Life">'[12]Community Solar'!$B$57</definedName>
    <definedName name="ASSETS" localSheetId="6">'[13]NIPSCO BAL SHEET DATA'!#REF!</definedName>
    <definedName name="ASSETS" localSheetId="7">'[13]NIPSCO BAL SHEET DATA'!#REF!</definedName>
    <definedName name="ASSETS" localSheetId="8">'[13]NIPSCO BAL SHEET DATA'!#REF!</definedName>
    <definedName name="ASSETS" localSheetId="1">'[13]NIPSCO BAL SHEET DATA'!#REF!</definedName>
    <definedName name="ASSETS">'[13]NIPSCO BAL SHEET DATA'!#REF!</definedName>
    <definedName name="assets98" localSheetId="6">'[13]NIPSCO BAL SHEET DATA'!#REF!</definedName>
    <definedName name="assets98" localSheetId="7">'[13]NIPSCO BAL SHEET DATA'!#REF!</definedName>
    <definedName name="assets98" localSheetId="8">'[13]NIPSCO BAL SHEET DATA'!#REF!</definedName>
    <definedName name="assets98" localSheetId="1">'[13]NIPSCO BAL SHEET DATA'!#REF!</definedName>
    <definedName name="assets98">'[13]NIPSCO BAL SHEET DATA'!#REF!</definedName>
    <definedName name="AUTO11" localSheetId="6">'[5]A WS'!#REF!</definedName>
    <definedName name="AUTO11" localSheetId="7">'[5]A WS'!#REF!</definedName>
    <definedName name="AUTO11" localSheetId="8">'[5]A WS'!#REF!</definedName>
    <definedName name="AUTO11" localSheetId="1">'[5]A WS'!#REF!</definedName>
    <definedName name="AUTO11">'[5]A WS'!#REF!</definedName>
    <definedName name="AUTO12" localSheetId="6">'[5]A WS'!#REF!</definedName>
    <definedName name="AUTO12" localSheetId="7">'[5]A WS'!#REF!</definedName>
    <definedName name="AUTO12" localSheetId="8">'[5]A WS'!#REF!</definedName>
    <definedName name="AUTO12" localSheetId="1">'[5]A WS'!#REF!</definedName>
    <definedName name="AUTO12">'[5]A WS'!#REF!</definedName>
    <definedName name="AUTO14" localSheetId="1">'[5]A WS'!#REF!</definedName>
    <definedName name="AUTO14">'[5]A WS'!#REF!</definedName>
    <definedName name="AUTO15" localSheetId="1">'[5]A WS'!#REF!</definedName>
    <definedName name="AUTO15">'[5]A WS'!#REF!</definedName>
    <definedName name="AUTO16" localSheetId="1">'[5]A WS'!#REF!</definedName>
    <definedName name="AUTO16">'[5]A WS'!#REF!</definedName>
    <definedName name="AUTO17" localSheetId="1">'[5]A WS'!#REF!</definedName>
    <definedName name="AUTO17">'[5]A WS'!#REF!</definedName>
    <definedName name="AUTO18" localSheetId="1">'[5]A WS'!#REF!</definedName>
    <definedName name="AUTO18">'[5]A WS'!#REF!</definedName>
    <definedName name="AUTO20" localSheetId="1">'[5]A WS'!#REF!</definedName>
    <definedName name="AUTO20">'[5]A WS'!#REF!</definedName>
    <definedName name="AUTO22" localSheetId="1">'[5]A WS'!#REF!</definedName>
    <definedName name="AUTO22">'[5]A WS'!#REF!</definedName>
    <definedName name="AUTO32" localSheetId="1">'[5]A WS'!#REF!</definedName>
    <definedName name="AUTO32">'[5]A WS'!#REF!</definedName>
    <definedName name="AUTO34" localSheetId="1">'[5]A WS'!#REF!</definedName>
    <definedName name="AUTO34">'[5]A WS'!#REF!</definedName>
    <definedName name="AUTO35" localSheetId="1">'[5]A WS'!#REF!</definedName>
    <definedName name="AUTO35">'[5]A WS'!#REF!</definedName>
    <definedName name="AUTO37" localSheetId="1">'[5]A WS'!#REF!</definedName>
    <definedName name="AUTO37">'[5]A WS'!#REF!</definedName>
    <definedName name="AUTO38" localSheetId="1">'[5]A WS'!#REF!</definedName>
    <definedName name="AUTO38">'[5]A WS'!#REF!</definedName>
    <definedName name="AUTO48" localSheetId="1">'[5]A WS'!#REF!</definedName>
    <definedName name="AUTO48">'[5]A WS'!#REF!</definedName>
    <definedName name="AUTO51" localSheetId="1">'[5]A WS'!#REF!</definedName>
    <definedName name="AUTO51">'[5]A WS'!#REF!</definedName>
    <definedName name="AUTO52" localSheetId="1">'[5]A WS'!#REF!</definedName>
    <definedName name="AUTO52">'[5]A WS'!#REF!</definedName>
    <definedName name="AUTO53" localSheetId="1">'[5]A WS'!#REF!</definedName>
    <definedName name="AUTO53">'[5]A WS'!#REF!</definedName>
    <definedName name="bad_debt" localSheetId="4">#REF!</definedName>
    <definedName name="bad_debt" localSheetId="3">#REF!</definedName>
    <definedName name="bad_debt" localSheetId="5">#REF!</definedName>
    <definedName name="bad_debt" localSheetId="1">#REF!</definedName>
    <definedName name="bad_debt">#REF!</definedName>
    <definedName name="BAL" localSheetId="4">#REF!</definedName>
    <definedName name="BAL" localSheetId="3">#REF!</definedName>
    <definedName name="BAL" localSheetId="5">#REF!</definedName>
    <definedName name="BAL" localSheetId="1">#REF!</definedName>
    <definedName name="BAL">#REF!</definedName>
    <definedName name="Base_Year" localSheetId="4">#REF!</definedName>
    <definedName name="Base_Year" localSheetId="3">#REF!</definedName>
    <definedName name="Base_Year" localSheetId="5">#REF!</definedName>
    <definedName name="Base_Year" localSheetId="1">#REF!</definedName>
    <definedName name="Base_Year">#REF!</definedName>
    <definedName name="Basefuelrevenues">[10]Margins!$H$14:$H$215</definedName>
    <definedName name="benefits" localSheetId="4">#REF!</definedName>
    <definedName name="benefits" localSheetId="3">#REF!</definedName>
    <definedName name="benefits" localSheetId="5">#REF!</definedName>
    <definedName name="benefits" localSheetId="1">#REF!</definedName>
    <definedName name="benefits">#REF!</definedName>
    <definedName name="Billing_Period">[9]Inputs!$C$5</definedName>
    <definedName name="BMSLBR" localSheetId="4">#REF!</definedName>
    <definedName name="BMSLBR" localSheetId="3">#REF!</definedName>
    <definedName name="BMSLBR" localSheetId="5">#REF!</definedName>
    <definedName name="BMSLBR" localSheetId="1">#REF!</definedName>
    <definedName name="BMSLBR">#REF!</definedName>
    <definedName name="bonus">'[14]Variable Assumptions'!$B$21</definedName>
    <definedName name="BORDER" localSheetId="4">#REF!</definedName>
    <definedName name="BORDER" localSheetId="3">#REF!</definedName>
    <definedName name="BORDER" localSheetId="5">#REF!</definedName>
    <definedName name="BORDER" localSheetId="1">#REF!</definedName>
    <definedName name="BORDER">#REF!</definedName>
    <definedName name="Bottom_Int_Cred_Month">'[9]3.1 Cost Detail'!$F$29:$K$29</definedName>
    <definedName name="BSLRetrieval" localSheetId="4">#REF!</definedName>
    <definedName name="BSLRetrieval" localSheetId="3">#REF!</definedName>
    <definedName name="BSLRetrieval" localSheetId="5">#REF!</definedName>
    <definedName name="BSLRetrieval" localSheetId="1">#REF!</definedName>
    <definedName name="BSLRetrieval">#REF!</definedName>
    <definedName name="bu_name">'[15]Variable Assumptions'!$A$1</definedName>
    <definedName name="bun" localSheetId="4">#REF!</definedName>
    <definedName name="bun" localSheetId="3">#REF!</definedName>
    <definedName name="bun" localSheetId="5">#REF!</definedName>
    <definedName name="bun" localSheetId="1">#REF!</definedName>
    <definedName name="bun">#REF!</definedName>
    <definedName name="BURNINST" localSheetId="4">#REF!</definedName>
    <definedName name="BURNINST" localSheetId="3">#REF!</definedName>
    <definedName name="BURNINST" localSheetId="5">#REF!</definedName>
    <definedName name="BURNINST" localSheetId="1">#REF!</definedName>
    <definedName name="BURNINST">#REF!</definedName>
    <definedName name="BURNTOT" localSheetId="4">#REF!</definedName>
    <definedName name="BURNTOT" localSheetId="3">#REF!</definedName>
    <definedName name="BURNTOT" localSheetId="5">#REF!</definedName>
    <definedName name="BURNTOT" localSheetId="1">#REF!</definedName>
    <definedName name="BURNTOT">#REF!</definedName>
    <definedName name="CANDIHide" localSheetId="4">#REF!</definedName>
    <definedName name="CANDIHide" localSheetId="3">#REF!</definedName>
    <definedName name="CANDIHide" localSheetId="5">#REF!</definedName>
    <definedName name="CANDIHide" localSheetId="1">#REF!</definedName>
    <definedName name="CANDIHide">#REF!</definedName>
    <definedName name="Cap_purch">[10]Margins!$F$117</definedName>
    <definedName name="Cap_Structure" localSheetId="4">#REF!</definedName>
    <definedName name="Cap_Structure" localSheetId="3">#REF!</definedName>
    <definedName name="Cap_Structure" localSheetId="5">#REF!</definedName>
    <definedName name="Cap_Structure" localSheetId="1">#REF!</definedName>
    <definedName name="Cap_Structure">#REF!</definedName>
    <definedName name="Capacity_Closing_Total">'[9]Capacity Rev Close'!$W$32</definedName>
    <definedName name="Capacity_Filing_Total">'[9]Capacity Rev Filing'!$W$32</definedName>
    <definedName name="CapCost_Month2">'[16]RA - Sch 2 Wkppr'!$E$18</definedName>
    <definedName name="Case" localSheetId="4">#REF!</definedName>
    <definedName name="Case" localSheetId="3">#REF!</definedName>
    <definedName name="Case" localSheetId="5">#REF!</definedName>
    <definedName name="Case" localSheetId="1">#REF!</definedName>
    <definedName name="Case">#REF!</definedName>
    <definedName name="Cell_CapacityAdjust" localSheetId="4">[17]Operating!#REF!</definedName>
    <definedName name="Cell_CapacityAdjust" localSheetId="3">[17]Operating!#REF!</definedName>
    <definedName name="Cell_CapacityAdjust" localSheetId="5">[17]Operating!#REF!</definedName>
    <definedName name="Cell_CapacityAdjust" localSheetId="1">[17]Operating!#REF!</definedName>
    <definedName name="Cell_CapacityAdjust">[17]Operating!#REF!</definedName>
    <definedName name="Cell_CapacityOperating" localSheetId="4">[17]Operating!#REF!</definedName>
    <definedName name="Cell_CapacityOperating" localSheetId="3">[17]Operating!#REF!</definedName>
    <definedName name="Cell_CapacityOperating" localSheetId="5">[17]Operating!#REF!</definedName>
    <definedName name="Cell_CapacityOperating" localSheetId="1">[17]Operating!#REF!</definedName>
    <definedName name="Cell_CapacityOperating">[17]Operating!#REF!</definedName>
    <definedName name="Cell_CapacityRetire" localSheetId="1">[17]Retirements!#REF!</definedName>
    <definedName name="Cell_CapacityRetire">[17]Retirements!#REF!</definedName>
    <definedName name="CHART32" localSheetId="1">'[5]A WS'!#REF!</definedName>
    <definedName name="CHART32">'[5]A WS'!#REF!</definedName>
    <definedName name="CHART34" localSheetId="1">'[5]A WS'!#REF!</definedName>
    <definedName name="CHART34">'[5]A WS'!#REF!</definedName>
    <definedName name="CHART35" localSheetId="1">'[5]A WS'!#REF!</definedName>
    <definedName name="CHART35">'[5]A WS'!#REF!</definedName>
    <definedName name="CHART37" localSheetId="1">'[5]A WS'!#REF!</definedName>
    <definedName name="CHART37">'[5]A WS'!#REF!</definedName>
    <definedName name="CHART38" localSheetId="1">'[5]A WS'!#REF!</definedName>
    <definedName name="CHART38">'[5]A WS'!#REF!</definedName>
    <definedName name="CIPAccrualYr1">'[18]CIP Accrual'!$A$51:$E$67</definedName>
    <definedName name="CIQWBGuid" hidden="1">"e5b7ed9b-a395-48cf-99a7-6d81d617a30e"</definedName>
    <definedName name="CIS_Report_Month_1">'[9]Misc Rev Interdept -Jan'!$E$31</definedName>
    <definedName name="CIS_Report_Month_1_Int">'[9]Misc Rev Interdept -Jan'!$E$34</definedName>
    <definedName name="CIS_Report_Month_2">'[9]Misc Rev Interdept - Feb'!$E$31</definedName>
    <definedName name="CIS_Report_Month_2_Int">'[9]Misc Rev Interdept - Feb'!$E$34</definedName>
    <definedName name="CIS_Report_Month_3">'[9]Misc Rev Interdept - Mar'!$E$31</definedName>
    <definedName name="CIS_Report_Month_3_Int">'[9]Misc Rev Interdept - Mar'!$E$34</definedName>
    <definedName name="CIS_Report_Month_4">'[9]Misc Rev Interdept - Apr'!$E$31</definedName>
    <definedName name="CIS_Report_Month_4_Int">'[9]Misc Rev Interdept - Apr'!$E$34</definedName>
    <definedName name="CIS_Report_Month_5">'[9]Misc Rev Interdept - May'!$E$31</definedName>
    <definedName name="CIS_Report_Month_5_Int">'[9]Misc Rev Interdept - May'!$E$34</definedName>
    <definedName name="CIS_Report_Month_6">'[9]Misc Rev Interdept - Jun'!$E$31</definedName>
    <definedName name="CIS_Report_Month_6_Int">'[9]Misc Rev Interdept - Jun'!$E$34</definedName>
    <definedName name="CIS_Title_1">'[9]675 Jan'!$H:$H</definedName>
    <definedName name="CIS_Title_2">'[9]675 Feb'!$H:$H</definedName>
    <definedName name="CIS_Title_3">'[9]675 Mar'!$H:$H</definedName>
    <definedName name="CIS_Title_4">'[9]675 Apr'!$H:$H</definedName>
    <definedName name="CIS_Title_5">'[9]675 May'!$H:$H</definedName>
    <definedName name="CIS_Title_6">'[9]675 Jun'!$H:$H</definedName>
    <definedName name="CIS_Title_Filing">'[9]675 Dec'!$H:$H</definedName>
    <definedName name="CIS_Title_Filing2">'[9]675 Nov'!$H:$H</definedName>
    <definedName name="City_Tax" localSheetId="4">#REF!</definedName>
    <definedName name="City_Tax" localSheetId="3">#REF!</definedName>
    <definedName name="City_Tax" localSheetId="5">#REF!</definedName>
    <definedName name="City_Tax" localSheetId="1">#REF!</definedName>
    <definedName name="City_Tax">#REF!</definedName>
    <definedName name="CivilHide" localSheetId="4">#REF!</definedName>
    <definedName name="CivilHide" localSheetId="3">#REF!</definedName>
    <definedName name="CivilHide" localSheetId="5">#REF!</definedName>
    <definedName name="CivilHide" localSheetId="1">#REF!</definedName>
    <definedName name="CivilHide">#REF!</definedName>
    <definedName name="class_margin">'[8]Margins to access'!$C$14:$C$395</definedName>
    <definedName name="COD" localSheetId="4">#REF!</definedName>
    <definedName name="COD" localSheetId="3">#REF!</definedName>
    <definedName name="COD" localSheetId="5">#REF!</definedName>
    <definedName name="COD" localSheetId="1">#REF!</definedName>
    <definedName name="COD">#REF!</definedName>
    <definedName name="CogBlock">'[8]Cognos 55 Base Data'!$S:$S</definedName>
    <definedName name="CogClass">'[8]Cognos 55 Base Data'!$G:$G</definedName>
    <definedName name="CogComp">'[8]Cognos 55 Base Data'!$Q:$Q</definedName>
    <definedName name="CogOption">'[8]Cognos 55 Base Data'!$M:$M</definedName>
    <definedName name="CogRate">'[8]Cognos 55 Base Data'!$N:$N</definedName>
    <definedName name="CogRev">'[8]Cognos 55 Base Data'!$U:$U</definedName>
    <definedName name="CogUsage">'[8]Cognos 55 Base Data'!$T:$T</definedName>
    <definedName name="COMBINST" localSheetId="4">#REF!</definedName>
    <definedName name="COMBINST" localSheetId="3">#REF!</definedName>
    <definedName name="COMBINST" localSheetId="5">#REF!</definedName>
    <definedName name="COMBINST" localSheetId="1">#REF!</definedName>
    <definedName name="COMBINST">#REF!</definedName>
    <definedName name="COMBLBR" localSheetId="4">#REF!</definedName>
    <definedName name="COMBLBR" localSheetId="3">#REF!</definedName>
    <definedName name="COMBLBR" localSheetId="5">#REF!</definedName>
    <definedName name="COMBLBR" localSheetId="1">#REF!</definedName>
    <definedName name="COMBLBR">#REF!</definedName>
    <definedName name="Common_Mo_PensionTab" localSheetId="4">#REF!</definedName>
    <definedName name="Common_Mo_PensionTab" localSheetId="3">#REF!</definedName>
    <definedName name="Common_Mo_PensionTab" localSheetId="5">#REF!</definedName>
    <definedName name="Common_Mo_PensionTab" localSheetId="1">#REF!</definedName>
    <definedName name="Common_Mo_PensionTab">#REF!</definedName>
    <definedName name="Compare" localSheetId="4">#REF!</definedName>
    <definedName name="Compare" localSheetId="3">#REF!</definedName>
    <definedName name="Compare" localSheetId="5">#REF!</definedName>
    <definedName name="Compare" localSheetId="1">#REF!</definedName>
    <definedName name="Compare">#REF!</definedName>
    <definedName name="COMRANGE" localSheetId="4">#REF!</definedName>
    <definedName name="COMRANGE" localSheetId="3">#REF!</definedName>
    <definedName name="COMRANGE" localSheetId="5">#REF!</definedName>
    <definedName name="COMRANGE" localSheetId="1">#REF!</definedName>
    <definedName name="COMRANGE">#REF!</definedName>
    <definedName name="COMROWS" localSheetId="4">#REF!</definedName>
    <definedName name="COMROWS" localSheetId="3">#REF!</definedName>
    <definedName name="COMROWS" localSheetId="5">#REF!</definedName>
    <definedName name="COMROWS" localSheetId="1">#REF!</definedName>
    <definedName name="COMROWS">#REF!</definedName>
    <definedName name="coname">[19]B!$F$1</definedName>
    <definedName name="CONCDATABASE" localSheetId="4">#REF!</definedName>
    <definedName name="CONCDATABASE" localSheetId="3">#REF!</definedName>
    <definedName name="CONCDATABASE" localSheetId="5">#REF!</definedName>
    <definedName name="CONCDATABASE" localSheetId="1">#REF!</definedName>
    <definedName name="CONCDATABASE">#REF!</definedName>
    <definedName name="ConcreteHide" localSheetId="4">#REF!</definedName>
    <definedName name="ConcreteHide" localSheetId="3">#REF!</definedName>
    <definedName name="ConcreteHide" localSheetId="5">#REF!</definedName>
    <definedName name="ConcreteHide" localSheetId="1">#REF!</definedName>
    <definedName name="ConcreteHide">#REF!</definedName>
    <definedName name="CONLBR" localSheetId="4">#REF!</definedName>
    <definedName name="CONLBR" localSheetId="3">#REF!</definedName>
    <definedName name="CONLBR" localSheetId="5">#REF!</definedName>
    <definedName name="CONLBR" localSheetId="1">#REF!</definedName>
    <definedName name="CONLBR">#REF!</definedName>
    <definedName name="CONSINST" localSheetId="4">#REF!</definedName>
    <definedName name="CONSINST" localSheetId="3">#REF!</definedName>
    <definedName name="CONSINST" localSheetId="5">#REF!</definedName>
    <definedName name="CONSINST" localSheetId="1">#REF!</definedName>
    <definedName name="CONSINST">#REF!</definedName>
    <definedName name="CP">'[20]2-CP'!$C$6:$Z$370</definedName>
    <definedName name="CRIT" localSheetId="4">#REF!</definedName>
    <definedName name="CRIT" localSheetId="3">#REF!</definedName>
    <definedName name="CRIT" localSheetId="5">#REF!</definedName>
    <definedName name="CRIT" localSheetId="1">#REF!</definedName>
    <definedName name="CRIT">#REF!</definedName>
    <definedName name="_xlnm.Criteria" localSheetId="4">#REF!</definedName>
    <definedName name="_xlnm.Criteria" localSheetId="3">#REF!</definedName>
    <definedName name="_xlnm.Criteria" localSheetId="5">#REF!</definedName>
    <definedName name="_xlnm.Criteria" localSheetId="1">#REF!</definedName>
    <definedName name="_xlnm.Criteria">#REF!</definedName>
    <definedName name="CS_AVG_SIZE" localSheetId="4">#REF!</definedName>
    <definedName name="CS_AVG_SIZE" localSheetId="3">#REF!</definedName>
    <definedName name="CS_AVG_SIZE" localSheetId="5">#REF!</definedName>
    <definedName name="CS_AVG_SIZE" localSheetId="1">#REF!</definedName>
    <definedName name="CS_AVG_SIZE">#REF!</definedName>
    <definedName name="CS_WELDING" localSheetId="4">#REF!</definedName>
    <definedName name="CS_WELDING" localSheetId="3">#REF!</definedName>
    <definedName name="CS_WELDING" localSheetId="5">#REF!</definedName>
    <definedName name="CS_WELDING" localSheetId="1">#REF!</definedName>
    <definedName name="CS_WELDING">#REF!</definedName>
    <definedName name="CurMoAmt" localSheetId="4">#REF!</definedName>
    <definedName name="CurMoAmt" localSheetId="3">#REF!</definedName>
    <definedName name="CurMoAmt" localSheetId="5">#REF!</definedName>
    <definedName name="CurMoAmt" localSheetId="1">#REF!</definedName>
    <definedName name="CurMoAmt">#REF!</definedName>
    <definedName name="current" localSheetId="4">#REF!</definedName>
    <definedName name="current" localSheetId="3">#REF!</definedName>
    <definedName name="current" localSheetId="5">#REF!</definedName>
    <definedName name="current" localSheetId="1">#REF!</definedName>
    <definedName name="current">#REF!</definedName>
    <definedName name="Current_Assets" localSheetId="4">#REF!</definedName>
    <definedName name="Current_Assets" localSheetId="3">#REF!</definedName>
    <definedName name="Current_Assets" localSheetId="5">#REF!</definedName>
    <definedName name="Current_Assets" localSheetId="1">#REF!</definedName>
    <definedName name="Current_Assets">#REF!</definedName>
    <definedName name="Current_Liabilities" localSheetId="4">#REF!</definedName>
    <definedName name="Current_Liabilities" localSheetId="3">#REF!</definedName>
    <definedName name="Current_Liabilities" localSheetId="5">#REF!</definedName>
    <definedName name="Current_Liabilities" localSheetId="1">#REF!</definedName>
    <definedName name="Current_Liabilities">#REF!</definedName>
    <definedName name="CurrentYear_InputTab" localSheetId="4">#REF!</definedName>
    <definedName name="CurrentYear_InputTab" localSheetId="3">#REF!</definedName>
    <definedName name="CurrentYear_InputTab" localSheetId="5">#REF!</definedName>
    <definedName name="CurrentYear_InputTab" localSheetId="1">#REF!</definedName>
    <definedName name="CurrentYear_InputTab">#REF!</definedName>
    <definedName name="CurrentYearEnded_InputTab" localSheetId="4">#REF!</definedName>
    <definedName name="CurrentYearEnded_InputTab" localSheetId="3">#REF!</definedName>
    <definedName name="CurrentYearEnded_InputTab" localSheetId="5">#REF!</definedName>
    <definedName name="CurrentYearEnded_InputTab" localSheetId="1">#REF!</definedName>
    <definedName name="CurrentYearEnded_InputTab">#REF!</definedName>
    <definedName name="CurrentYearEnding_InputTab" localSheetId="4">#REF!</definedName>
    <definedName name="CurrentYearEnding_InputTab" localSheetId="3">#REF!</definedName>
    <definedName name="CurrentYearEnding_InputTab" localSheetId="5">#REF!</definedName>
    <definedName name="CurrentYearEnding_InputTab" localSheetId="1">#REF!</definedName>
    <definedName name="CurrentYearEnding_InputTab">#REF!</definedName>
    <definedName name="CurrentYr_InputTab" localSheetId="4">#REF!</definedName>
    <definedName name="CurrentYr_InputTab" localSheetId="3">#REF!</definedName>
    <definedName name="CurrentYr_InputTab" localSheetId="5">#REF!</definedName>
    <definedName name="CurrentYr_InputTab" localSheetId="1">#REF!</definedName>
    <definedName name="CurrentYr_InputTab">#REF!</definedName>
    <definedName name="CustACapCostMonth1">'[9]2.1 Cost Detail'!$E$14</definedName>
    <definedName name="CustACapCostMonth2">'[9]2.1 Cost Detail'!$E$23</definedName>
    <definedName name="CustACapCostMonth3">'[9]2.1 Cost Detail'!$E$32</definedName>
    <definedName name="CustACapCostMonth4">'[9]2.1 Cost Detail'!$E$41</definedName>
    <definedName name="CustACapCostMonth5">'[9]2.1 Cost Detail'!$E$50</definedName>
    <definedName name="CustACapCostMonth6">'[9]2.1 Cost Detail'!$E$59</definedName>
    <definedName name="CUSTCOM32" localSheetId="6">'[5]A WS'!#REF!</definedName>
    <definedName name="CUSTCOM32" localSheetId="7">'[5]A WS'!#REF!</definedName>
    <definedName name="CUSTCOM32" localSheetId="8">'[5]A WS'!#REF!</definedName>
    <definedName name="CUSTCOM32" localSheetId="4">'[5]A WS'!#REF!</definedName>
    <definedName name="CUSTCOM32" localSheetId="3">'[5]A WS'!#REF!</definedName>
    <definedName name="CUSTCOM32" localSheetId="5">'[5]A WS'!#REF!</definedName>
    <definedName name="CUSTCOM32" localSheetId="1">'[5]A WS'!#REF!</definedName>
    <definedName name="CUSTCOM32">'[5]A WS'!#REF!</definedName>
    <definedName name="CUSTCOM34" localSheetId="4">'[5]A WS'!#REF!</definedName>
    <definedName name="CUSTCOM34" localSheetId="3">'[5]A WS'!#REF!</definedName>
    <definedName name="CUSTCOM34" localSheetId="5">'[5]A WS'!#REF!</definedName>
    <definedName name="CUSTCOM34" localSheetId="1">'[5]A WS'!#REF!</definedName>
    <definedName name="CUSTCOM34">'[5]A WS'!#REF!</definedName>
    <definedName name="CUSTCOM35" localSheetId="4">'[5]A WS'!#REF!</definedName>
    <definedName name="CUSTCOM35" localSheetId="3">'[5]A WS'!#REF!</definedName>
    <definedName name="CUSTCOM35" localSheetId="5">'[5]A WS'!#REF!</definedName>
    <definedName name="CUSTCOM35" localSheetId="1">'[5]A WS'!#REF!</definedName>
    <definedName name="CUSTCOM35">'[5]A WS'!#REF!</definedName>
    <definedName name="CUSTCOM37" localSheetId="4">'[5]A WS'!#REF!</definedName>
    <definedName name="CUSTCOM37" localSheetId="3">'[5]A WS'!#REF!</definedName>
    <definedName name="CUSTCOM37" localSheetId="5">'[5]A WS'!#REF!</definedName>
    <definedName name="CUSTCOM37" localSheetId="1">'[5]A WS'!#REF!</definedName>
    <definedName name="CUSTCOM37">'[5]A WS'!#REF!</definedName>
    <definedName name="CUSTCOM38" localSheetId="1">'[5]A WS'!#REF!</definedName>
    <definedName name="CUSTCOM38">'[5]A WS'!#REF!</definedName>
    <definedName name="CUSTGAS32" localSheetId="1">'[5]A WS'!#REF!</definedName>
    <definedName name="CUSTGAS32">'[5]A WS'!#REF!</definedName>
    <definedName name="CUSTGAS34" localSheetId="1">'[5]A WS'!#REF!</definedName>
    <definedName name="CUSTGAS34">'[5]A WS'!#REF!</definedName>
    <definedName name="CUSTGAS37" localSheetId="1">'[5]A WS'!#REF!</definedName>
    <definedName name="CUSTGAS37">'[5]A WS'!#REF!</definedName>
    <definedName name="CUSTHP32" localSheetId="1">'[5]A WS'!#REF!</definedName>
    <definedName name="CUSTHP32">'[5]A WS'!#REF!</definedName>
    <definedName name="CUSTHP34" localSheetId="1">'[5]A WS'!#REF!</definedName>
    <definedName name="CUSTHP34">'[5]A WS'!#REF!</definedName>
    <definedName name="CUSTHP35" localSheetId="1">'[5]A WS'!#REF!</definedName>
    <definedName name="CUSTHP35">'[5]A WS'!#REF!</definedName>
    <definedName name="CUSTHP37" localSheetId="1">'[5]A WS'!#REF!</definedName>
    <definedName name="CUSTHP37">'[5]A WS'!#REF!</definedName>
    <definedName name="CUSTHP38" localSheetId="1">'[5]A WS'!#REF!</definedName>
    <definedName name="CUSTHP38">'[5]A WS'!#REF!</definedName>
    <definedName name="CUSTRES32" localSheetId="1">'[5]A WS'!#REF!</definedName>
    <definedName name="CUSTRES32">'[5]A WS'!#REF!</definedName>
    <definedName name="CUSTRES34" localSheetId="1">'[5]A WS'!#REF!</definedName>
    <definedName name="CUSTRES34">'[5]A WS'!#REF!</definedName>
    <definedName name="CUSTRES35" localSheetId="1">'[5]A WS'!#REF!</definedName>
    <definedName name="CUSTRES35">'[5]A WS'!#REF!</definedName>
    <definedName name="CUSTRES37" localSheetId="1">'[5]A WS'!#REF!</definedName>
    <definedName name="CUSTRES37">'[5]A WS'!#REF!</definedName>
    <definedName name="CUSTRES38" localSheetId="1">'[5]A WS'!#REF!</definedName>
    <definedName name="CUSTRES38">'[5]A WS'!#REF!</definedName>
    <definedName name="CUSTRET16" localSheetId="1">'[5]A WS'!#REF!</definedName>
    <definedName name="CUSTRET16">'[5]A WS'!#REF!</definedName>
    <definedName name="CUSTRET32" localSheetId="1">'[5]A WS'!#REF!</definedName>
    <definedName name="CUSTRET32">'[5]A WS'!#REF!</definedName>
    <definedName name="CUSTRET34" localSheetId="1">'[5]A WS'!#REF!</definedName>
    <definedName name="CUSTRET34">'[5]A WS'!#REF!</definedName>
    <definedName name="CUSTRET35" localSheetId="1">'[5]A WS'!#REF!</definedName>
    <definedName name="CUSTRET35">'[5]A WS'!#REF!</definedName>
    <definedName name="CUSTRET37" localSheetId="1">'[5]A WS'!#REF!</definedName>
    <definedName name="CUSTRET37">'[5]A WS'!#REF!</definedName>
    <definedName name="CUSTRET38" localSheetId="1">'[5]A WS'!#REF!</definedName>
    <definedName name="CUSTRET38">'[5]A WS'!#REF!</definedName>
    <definedName name="CUSTRET43" localSheetId="1">'[5]A WS'!#REF!</definedName>
    <definedName name="CUSTRET43">'[5]A WS'!#REF!</definedName>
    <definedName name="CUSTTRAN32" localSheetId="1">'[5]A WS'!#REF!</definedName>
    <definedName name="CUSTTRAN32">'[5]A WS'!#REF!</definedName>
    <definedName name="CUSTTRAN34" localSheetId="1">'[5]A WS'!#REF!</definedName>
    <definedName name="CUSTTRAN34">'[5]A WS'!#REF!</definedName>
    <definedName name="CUSTTRAN35" localSheetId="1">'[5]A WS'!#REF!</definedName>
    <definedName name="CUSTTRAN35">'[5]A WS'!#REF!</definedName>
    <definedName name="CUSTTRAN37" localSheetId="1">'[5]A WS'!#REF!</definedName>
    <definedName name="CUSTTRAN37">'[5]A WS'!#REF!</definedName>
    <definedName name="CUSTTRAN38" localSheetId="1">'[5]A WS'!#REF!</definedName>
    <definedName name="CUSTTRAN38">'[5]A WS'!#REF!</definedName>
    <definedName name="cuts1" localSheetId="4">#REF!</definedName>
    <definedName name="cuts1" localSheetId="3">#REF!</definedName>
    <definedName name="cuts1" localSheetId="5">#REF!</definedName>
    <definedName name="cuts1" localSheetId="1">#REF!</definedName>
    <definedName name="cuts1">#REF!</definedName>
    <definedName name="cuts2" localSheetId="4">#REF!</definedName>
    <definedName name="cuts2" localSheetId="3">#REF!</definedName>
    <definedName name="cuts2" localSheetId="5">#REF!</definedName>
    <definedName name="cuts2" localSheetId="1">#REF!</definedName>
    <definedName name="cuts2">#REF!</definedName>
    <definedName name="CWC_12_96" localSheetId="4">#REF!</definedName>
    <definedName name="CWC_12_96" localSheetId="3">#REF!</definedName>
    <definedName name="CWC_12_96" localSheetId="5">#REF!</definedName>
    <definedName name="CWC_12_96" localSheetId="1">#REF!</definedName>
    <definedName name="CWC_12_96">#REF!</definedName>
    <definedName name="CWC_12_97" localSheetId="4">#REF!</definedName>
    <definedName name="CWC_12_97" localSheetId="3">#REF!</definedName>
    <definedName name="CWC_12_97" localSheetId="5">#REF!</definedName>
    <definedName name="CWC_12_97" localSheetId="1">#REF!</definedName>
    <definedName name="CWC_12_97">#REF!</definedName>
    <definedName name="d">[21]Assumptions!$F$7</definedName>
    <definedName name="d_1" localSheetId="4">#REF!</definedName>
    <definedName name="d_1" localSheetId="3">#REF!</definedName>
    <definedName name="d_1" localSheetId="5">#REF!</definedName>
    <definedName name="d_1" localSheetId="1">#REF!</definedName>
    <definedName name="d_1">#REF!</definedName>
    <definedName name="d_opeb" localSheetId="4">#REF!</definedName>
    <definedName name="d_opeb" localSheetId="3">#REF!</definedName>
    <definedName name="d_opeb" localSheetId="5">#REF!</definedName>
    <definedName name="d_opeb" localSheetId="1">#REF!</definedName>
    <definedName name="d_opeb">#REF!</definedName>
    <definedName name="DALBR" localSheetId="4">#REF!</definedName>
    <definedName name="DALBR" localSheetId="3">#REF!</definedName>
    <definedName name="DALBR" localSheetId="5">#REF!</definedName>
    <definedName name="DALBR" localSheetId="1">#REF!</definedName>
    <definedName name="DALBR">#REF!</definedName>
    <definedName name="DATA" localSheetId="4">#REF!</definedName>
    <definedName name="DATA" localSheetId="3">#REF!</definedName>
    <definedName name="DATA" localSheetId="5">#REF!</definedName>
    <definedName name="DATA" localSheetId="1">#REF!</definedName>
    <definedName name="DATA">#REF!</definedName>
    <definedName name="DATA_FL_OL_COMBINED" localSheetId="4">#REF!</definedName>
    <definedName name="DATA_FL_OL_COMBINED" localSheetId="3">#REF!</definedName>
    <definedName name="DATA_FL_OL_COMBINED" localSheetId="5">#REF!</definedName>
    <definedName name="DATA_FL_OL_COMBINED" localSheetId="1">#REF!</definedName>
    <definedName name="DATA_FL_OL_COMBINED">#REF!</definedName>
    <definedName name="DATA_FL_OL_DIAG" localSheetId="4">#REF!</definedName>
    <definedName name="DATA_FL_OL_DIAG" localSheetId="3">#REF!</definedName>
    <definedName name="DATA_FL_OL_DIAG" localSheetId="5">#REF!</definedName>
    <definedName name="DATA_FL_OL_DIAG" localSheetId="1">#REF!</definedName>
    <definedName name="DATA_FL_OL_DIAG">#REF!</definedName>
    <definedName name="DATA_FL_OL_EXPORT" localSheetId="4">#REF!</definedName>
    <definedName name="DATA_FL_OL_EXPORT" localSheetId="3">#REF!</definedName>
    <definedName name="DATA_FL_OL_EXPORT" localSheetId="5">#REF!</definedName>
    <definedName name="DATA_FL_OL_EXPORT" localSheetId="1">#REF!</definedName>
    <definedName name="DATA_FL_OL_EXPORT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1">#REF!</definedName>
    <definedName name="_xlnm.Database">#REF!</definedName>
    <definedName name="DATAINST" localSheetId="4">#REF!</definedName>
    <definedName name="DATAINST" localSheetId="3">#REF!</definedName>
    <definedName name="DATAINST" localSheetId="5">#REF!</definedName>
    <definedName name="DATAINST" localSheetId="1">#REF!</definedName>
    <definedName name="DATAINST">#REF!</definedName>
    <definedName name="Date">'[20]2-CP'!$B$6:$B$370</definedName>
    <definedName name="dbf" localSheetId="4">#REF!</definedName>
    <definedName name="dbf" localSheetId="3">#REF!</definedName>
    <definedName name="dbf" localSheetId="5">#REF!</definedName>
    <definedName name="dbf" localSheetId="1">#REF!</definedName>
    <definedName name="dbf">#REF!</definedName>
    <definedName name="dbf_opeb" localSheetId="4">#REF!</definedName>
    <definedName name="dbf_opeb" localSheetId="3">#REF!</definedName>
    <definedName name="dbf_opeb" localSheetId="5">#REF!</definedName>
    <definedName name="dbf_opeb" localSheetId="1">#REF!</definedName>
    <definedName name="dbf_opeb">#REF!</definedName>
    <definedName name="DCS" localSheetId="4">[22]Estimate!#REF!</definedName>
    <definedName name="DCS" localSheetId="3">[22]Estimate!#REF!</definedName>
    <definedName name="DCS" localSheetId="5">[22]Estimate!#REF!</definedName>
    <definedName name="DCS" localSheetId="1">[22]Estimate!#REF!</definedName>
    <definedName name="DCS">[22]Estimate!#REF!</definedName>
    <definedName name="Debt_Frac" localSheetId="4">#REF!</definedName>
    <definedName name="Debt_Frac" localSheetId="3">#REF!</definedName>
    <definedName name="Debt_Frac" localSheetId="5">#REF!</definedName>
    <definedName name="Debt_Frac" localSheetId="1">#REF!</definedName>
    <definedName name="Debt_Frac">#REF!</definedName>
    <definedName name="DEHINST" localSheetId="4">#REF!</definedName>
    <definedName name="DEHINST" localSheetId="3">#REF!</definedName>
    <definedName name="DEHINST" localSheetId="5">#REF!</definedName>
    <definedName name="DEHINST" localSheetId="1">#REF!</definedName>
    <definedName name="DEHINST">#REF!</definedName>
    <definedName name="DEHLBR" localSheetId="4">#REF!</definedName>
    <definedName name="DEHLBR" localSheetId="3">#REF!</definedName>
    <definedName name="DEHLBR" localSheetId="5">#REF!</definedName>
    <definedName name="DEHLBR" localSheetId="1">#REF!</definedName>
    <definedName name="DEHLBR">#REF!</definedName>
    <definedName name="DEHMAT" localSheetId="4">#REF!</definedName>
    <definedName name="DEHMAT" localSheetId="3">#REF!</definedName>
    <definedName name="DEHMAT" localSheetId="5">#REF!</definedName>
    <definedName name="DEHMAT" localSheetId="1">#REF!</definedName>
    <definedName name="DEHMAT">#REF!</definedName>
    <definedName name="DEPPROD51" localSheetId="1">'[5]A WS'!#REF!</definedName>
    <definedName name="DEPPROD51">'[5]A WS'!#REF!</definedName>
    <definedName name="DEPR_INC" localSheetId="4">#REF!</definedName>
    <definedName name="DEPR_INC" localSheetId="3">#REF!</definedName>
    <definedName name="DEPR_INC" localSheetId="5">#REF!</definedName>
    <definedName name="DEPR_INC" localSheetId="1">#REF!</definedName>
    <definedName name="DEPR_INC">#REF!</definedName>
    <definedName name="DepRate" localSheetId="4">#REF!</definedName>
    <definedName name="DepRate" localSheetId="3">#REF!</definedName>
    <definedName name="DepRate" localSheetId="5">#REF!</definedName>
    <definedName name="DepRate" localSheetId="1">#REF!</definedName>
    <definedName name="DepRate">#REF!</definedName>
    <definedName name="dfuture" localSheetId="4">#REF!</definedName>
    <definedName name="dfuture" localSheetId="3">#REF!</definedName>
    <definedName name="dfuture" localSheetId="5">#REF!</definedName>
    <definedName name="dfuture" localSheetId="1">#REF!</definedName>
    <definedName name="dfuture">#REF!</definedName>
    <definedName name="DISPLAY" localSheetId="4">#REF!</definedName>
    <definedName name="DISPLAY" localSheetId="3">#REF!</definedName>
    <definedName name="DISPLAY" localSheetId="5">#REF!</definedName>
    <definedName name="DISPLAY" localSheetId="1">#REF!</definedName>
    <definedName name="DISPLAY">#REF!</definedName>
    <definedName name="DPO" localSheetId="4">#REF!</definedName>
    <definedName name="DPO" localSheetId="3">#REF!</definedName>
    <definedName name="DPO" localSheetId="5">#REF!</definedName>
    <definedName name="DPO" localSheetId="1">#REF!</definedName>
    <definedName name="DPO">#REF!</definedName>
    <definedName name="draft1">[23]draft1!$A$1:$L$52</definedName>
    <definedName name="DSM">'[8]10 - Revs'!$E$14:$E$188</definedName>
    <definedName name="DSMCLASS">'[8]DSM Data'!$D:$D</definedName>
    <definedName name="DSMKWH">'[8]DSM Data'!$H:$H</definedName>
    <definedName name="DSMLM">'[8]10 - Revs'!$F$14:$F$188</definedName>
    <definedName name="DSMLMCLASS">'[8]DSMLM Data'!$C:$C</definedName>
    <definedName name="DSMLMRATE">[24]Inputs!$D:$D</definedName>
    <definedName name="DSMLMREV">'[8]DSMLM Data'!$F:$F</definedName>
    <definedName name="DSMLMSP">'[8]DSMLM Data'!$D:$D</definedName>
    <definedName name="DSMREV">'[8]DSM Data'!$G:$G</definedName>
    <definedName name="DSMSP">'[8]DSM Data'!$E:$E</definedName>
    <definedName name="DSO" localSheetId="4">#REF!</definedName>
    <definedName name="DSO" localSheetId="3">#REF!</definedName>
    <definedName name="DSO" localSheetId="5">#REF!</definedName>
    <definedName name="DSO" localSheetId="1">#REF!</definedName>
    <definedName name="DSO">#REF!</definedName>
    <definedName name="Dues_OneMonth_InputTab" localSheetId="4">#REF!</definedName>
    <definedName name="Dues_OneMonth_InputTab" localSheetId="3">#REF!</definedName>
    <definedName name="Dues_OneMonth_InputTab" localSheetId="5">#REF!</definedName>
    <definedName name="Dues_OneMonth_InputTab" localSheetId="1">#REF!</definedName>
    <definedName name="Dues_OneMonth_InputTab">#REF!</definedName>
    <definedName name="Dues_YrlyAmt_InputTab" localSheetId="4">#REF!</definedName>
    <definedName name="Dues_YrlyAmt_InputTab" localSheetId="3">#REF!</definedName>
    <definedName name="Dues_YrlyAmt_InputTab" localSheetId="5">#REF!</definedName>
    <definedName name="Dues_YrlyAmt_InputTab" localSheetId="1">#REF!</definedName>
    <definedName name="Dues_YrlyAmt_InputTab">#REF!</definedName>
    <definedName name="DuesCategoryChgd_InputTab" localSheetId="4">#REF!</definedName>
    <definedName name="DuesCategoryChgd_InputTab" localSheetId="3">#REF!</definedName>
    <definedName name="DuesCategoryChgd_InputTab" localSheetId="5">#REF!</definedName>
    <definedName name="DuesCategoryChgd_InputTab" localSheetId="1">#REF!</definedName>
    <definedName name="DuesCategoryChgd_InputTab">#REF!</definedName>
    <definedName name="e">[21]Assumptions!$F$9</definedName>
    <definedName name="e_1" localSheetId="4">#REF!</definedName>
    <definedName name="e_1" localSheetId="3">#REF!</definedName>
    <definedName name="e_1" localSheetId="5">#REF!</definedName>
    <definedName name="e_1" localSheetId="1">#REF!</definedName>
    <definedName name="e_1">#REF!</definedName>
    <definedName name="ebf">[21]Assumptions!$D$9</definedName>
    <definedName name="ec" localSheetId="4">#REF!</definedName>
    <definedName name="ec" localSheetId="3">#REF!</definedName>
    <definedName name="ec" localSheetId="5">#REF!</definedName>
    <definedName name="ec" localSheetId="1">#REF!</definedName>
    <definedName name="ec">#REF!</definedName>
    <definedName name="ec_1" localSheetId="4">#REF!</definedName>
    <definedName name="ec_1" localSheetId="3">#REF!</definedName>
    <definedName name="ec_1" localSheetId="5">#REF!</definedName>
    <definedName name="ec_1" localSheetId="1">#REF!</definedName>
    <definedName name="ec_1">#REF!</definedName>
    <definedName name="ecbf" localSheetId="4">#REF!</definedName>
    <definedName name="ecbf" localSheetId="3">#REF!</definedName>
    <definedName name="ecbf" localSheetId="5">#REF!</definedName>
    <definedName name="ecbf" localSheetId="1">#REF!</definedName>
    <definedName name="ecbf">#REF!</definedName>
    <definedName name="ECRMRev">'[25]Detail Report'!$C$2:$C$500</definedName>
    <definedName name="ECRMUsage">'[25]Detail Report'!$D$2:$D$500</definedName>
    <definedName name="EdisonFoundation_InputTab" localSheetId="4">#REF!</definedName>
    <definedName name="EdisonFoundation_InputTab" localSheetId="3">#REF!</definedName>
    <definedName name="EdisonFoundation_InputTab" localSheetId="5">#REF!</definedName>
    <definedName name="EdisonFoundation_InputTab" localSheetId="1">#REF!</definedName>
    <definedName name="EdisonFoundation_InputTab">#REF!</definedName>
    <definedName name="EEIPercentages_InputTab" localSheetId="4">#REF!</definedName>
    <definedName name="EEIPercentages_InputTab" localSheetId="3">#REF!</definedName>
    <definedName name="EEIPercentages_InputTab" localSheetId="5">#REF!</definedName>
    <definedName name="EEIPercentages_InputTab" localSheetId="1">#REF!</definedName>
    <definedName name="EEIPercentages_InputTab">#REF!</definedName>
    <definedName name="efuture" localSheetId="4">#REF!</definedName>
    <definedName name="efuture" localSheetId="3">#REF!</definedName>
    <definedName name="efuture" localSheetId="5">#REF!</definedName>
    <definedName name="efuture" localSheetId="1">#REF!</definedName>
    <definedName name="efuture">#REF!</definedName>
    <definedName name="elec">[23]electric!$A$1:$J$30</definedName>
    <definedName name="ElecPRRatio1_Input" localSheetId="4">#REF!</definedName>
    <definedName name="ElecPRRatio1_Input" localSheetId="3">#REF!</definedName>
    <definedName name="ElecPRRatio1_Input" localSheetId="5">#REF!</definedName>
    <definedName name="ElecPRRatio1_Input" localSheetId="1">#REF!</definedName>
    <definedName name="ElecPRRatio1_Input">#REF!</definedName>
    <definedName name="ElecPRRatio2_Input" localSheetId="4">#REF!</definedName>
    <definedName name="ElecPRRatio2_Input" localSheetId="3">#REF!</definedName>
    <definedName name="ElecPRRatio2_Input" localSheetId="5">#REF!</definedName>
    <definedName name="ElecPRRatio2_Input" localSheetId="1">#REF!</definedName>
    <definedName name="ElecPRRatio2_Input">#REF!</definedName>
    <definedName name="ElecPRRatio3_Input" localSheetId="4">#REF!</definedName>
    <definedName name="ElecPRRatio3_Input" localSheetId="3">#REF!</definedName>
    <definedName name="ElecPRRatio3_Input" localSheetId="5">#REF!</definedName>
    <definedName name="ElecPRRatio3_Input" localSheetId="1">#REF!</definedName>
    <definedName name="ElecPRRatio3_Input">#REF!</definedName>
    <definedName name="Electric_Mo_PensionTab" localSheetId="4">#REF!</definedName>
    <definedName name="Electric_Mo_PensionTab" localSheetId="3">#REF!</definedName>
    <definedName name="Electric_Mo_PensionTab" localSheetId="5">#REF!</definedName>
    <definedName name="Electric_Mo_PensionTab" localSheetId="1">#REF!</definedName>
    <definedName name="Electric_Mo_PensionTab">#REF!</definedName>
    <definedName name="ElectricHide" localSheetId="4">#REF!</definedName>
    <definedName name="ElectricHide" localSheetId="3">#REF!</definedName>
    <definedName name="ElectricHide" localSheetId="5">#REF!</definedName>
    <definedName name="ElectricHide" localSheetId="1">#REF!</definedName>
    <definedName name="ElectricHide">#REF!</definedName>
    <definedName name="ElectricPct_AllocTab" localSheetId="4">#REF!</definedName>
    <definedName name="ElectricPct_AllocTab" localSheetId="3">#REF!</definedName>
    <definedName name="ElectricPct_AllocTab" localSheetId="5">#REF!</definedName>
    <definedName name="ElectricPct_AllocTab" localSheetId="1">#REF!</definedName>
    <definedName name="ElectricPct_AllocTab">#REF!</definedName>
    <definedName name="ElectricPct_PensionTab" localSheetId="4">#REF!</definedName>
    <definedName name="ElectricPct_PensionTab" localSheetId="3">#REF!</definedName>
    <definedName name="ElectricPct_PensionTab" localSheetId="5">#REF!</definedName>
    <definedName name="ElectricPct_PensionTab" localSheetId="1">#REF!</definedName>
    <definedName name="ElectricPct_PensionTab">#REF!</definedName>
    <definedName name="ent" localSheetId="4">#REF!</definedName>
    <definedName name="ent" localSheetId="3">#REF!</definedName>
    <definedName name="ent" localSheetId="5">#REF!</definedName>
    <definedName name="ent" localSheetId="1">#REF!</definedName>
    <definedName name="ent">#REF!</definedName>
    <definedName name="ent_1" localSheetId="4">#REF!</definedName>
    <definedName name="ent_1" localSheetId="3">#REF!</definedName>
    <definedName name="ent_1" localSheetId="5">#REF!</definedName>
    <definedName name="ent_1" localSheetId="1">#REF!</definedName>
    <definedName name="ent_1">#REF!</definedName>
    <definedName name="entbf" localSheetId="4">#REF!</definedName>
    <definedName name="entbf" localSheetId="3">#REF!</definedName>
    <definedName name="entbf" localSheetId="5">#REF!</definedName>
    <definedName name="entbf" localSheetId="1">#REF!</definedName>
    <definedName name="entbf">#REF!</definedName>
    <definedName name="EQ_Frac" localSheetId="4">#REF!</definedName>
    <definedName name="EQ_Frac" localSheetId="3">#REF!</definedName>
    <definedName name="EQ_Frac" localSheetId="5">#REF!</definedName>
    <definedName name="EQ_Frac" localSheetId="1">#REF!</definedName>
    <definedName name="EQ_Frac">#REF!</definedName>
    <definedName name="Equity_Period" localSheetId="4">#REF!</definedName>
    <definedName name="Equity_Period" localSheetId="3">#REF!</definedName>
    <definedName name="Equity_Period" localSheetId="5">#REF!</definedName>
    <definedName name="Equity_Period" localSheetId="1">#REF!</definedName>
    <definedName name="Equity_Period">#REF!</definedName>
    <definedName name="ernie" localSheetId="4">#REF!</definedName>
    <definedName name="ernie" localSheetId="3">#REF!</definedName>
    <definedName name="ernie" localSheetId="5">#REF!</definedName>
    <definedName name="ernie" localSheetId="1">#REF!</definedName>
    <definedName name="ernie">#REF!</definedName>
    <definedName name="et" localSheetId="4">#REF!</definedName>
    <definedName name="et" localSheetId="3">#REF!</definedName>
    <definedName name="et" localSheetId="5">#REF!</definedName>
    <definedName name="et" localSheetId="1">#REF!</definedName>
    <definedName name="et">#REF!</definedName>
    <definedName name="et_1" localSheetId="4">#REF!</definedName>
    <definedName name="et_1" localSheetId="3">#REF!</definedName>
    <definedName name="et_1" localSheetId="5">#REF!</definedName>
    <definedName name="et_1" localSheetId="1">#REF!</definedName>
    <definedName name="et_1">#REF!</definedName>
    <definedName name="etbf" localSheetId="4">#REF!</definedName>
    <definedName name="etbf" localSheetId="3">#REF!</definedName>
    <definedName name="etbf" localSheetId="5">#REF!</definedName>
    <definedName name="etbf" localSheetId="1">#REF!</definedName>
    <definedName name="etbf">#REF!</definedName>
    <definedName name="Eval_Period" localSheetId="4">#REF!</definedName>
    <definedName name="Eval_Period" localSheetId="3">#REF!</definedName>
    <definedName name="Eval_Period" localSheetId="5">#REF!</definedName>
    <definedName name="Eval_Period" localSheetId="1">#REF!</definedName>
    <definedName name="Eval_Period">#REF!</definedName>
    <definedName name="EXPDIST32" localSheetId="1">'[5]A WS'!#REF!</definedName>
    <definedName name="EXPDIST32">'[5]A WS'!#REF!</definedName>
    <definedName name="EXPDIST34" localSheetId="1">'[5]A WS'!#REF!</definedName>
    <definedName name="EXPDIST34">'[5]A WS'!#REF!</definedName>
    <definedName name="EXPDIST35" localSheetId="1">'[5]A WS'!#REF!</definedName>
    <definedName name="EXPDIST35">'[5]A WS'!#REF!</definedName>
    <definedName name="EXPDIST37" localSheetId="1">'[5]A WS'!#REF!</definedName>
    <definedName name="EXPDIST37">'[5]A WS'!#REF!</definedName>
    <definedName name="EXPDIST38" localSheetId="1">'[5]A WS'!#REF!</definedName>
    <definedName name="EXPDIST38">'[5]A WS'!#REF!</definedName>
    <definedName name="Expense_NQPension" localSheetId="4">#REF!</definedName>
    <definedName name="Expense_NQPension" localSheetId="3">#REF!</definedName>
    <definedName name="Expense_NQPension" localSheetId="5">#REF!</definedName>
    <definedName name="Expense_NQPension" localSheetId="1">#REF!</definedName>
    <definedName name="Expense_NQPension">#REF!</definedName>
    <definedName name="Expense_QualPension" localSheetId="4">#REF!</definedName>
    <definedName name="Expense_QualPension" localSheetId="3">#REF!</definedName>
    <definedName name="Expense_QualPension" localSheetId="5">#REF!</definedName>
    <definedName name="Expense_QualPension" localSheetId="1">#REF!</definedName>
    <definedName name="Expense_QualPension">#REF!</definedName>
    <definedName name="Expense_RL" localSheetId="4">#REF!</definedName>
    <definedName name="Expense_RL" localSheetId="3">#REF!</definedName>
    <definedName name="Expense_RL" localSheetId="5">#REF!</definedName>
    <definedName name="Expense_RL" localSheetId="1">#REF!</definedName>
    <definedName name="Expense_RL">#REF!</definedName>
    <definedName name="Expense_RM" localSheetId="4">#REF!</definedName>
    <definedName name="Expense_RM" localSheetId="3">#REF!</definedName>
    <definedName name="Expense_RM" localSheetId="5">#REF!</definedName>
    <definedName name="Expense_RM" localSheetId="1">#REF!</definedName>
    <definedName name="Expense_RM">#REF!</definedName>
    <definedName name="Expense_RM_NoD" localSheetId="4">#REF!</definedName>
    <definedName name="Expense_RM_NoD" localSheetId="3">#REF!</definedName>
    <definedName name="Expense_RM_NoD" localSheetId="5">#REF!</definedName>
    <definedName name="Expense_RM_NoD" localSheetId="1">#REF!</definedName>
    <definedName name="Expense_RM_NoD">#REF!</definedName>
    <definedName name="EXPPROD51" localSheetId="1">'[5]A WS'!#REF!</definedName>
    <definedName name="EXPPROD51">'[5]A WS'!#REF!</definedName>
    <definedName name="EXPTRAN14" localSheetId="1">'[5]A WS'!#REF!</definedName>
    <definedName name="EXPTRAN14">'[5]A WS'!#REF!</definedName>
    <definedName name="EXPTRAN51" localSheetId="1">'[5]A WS'!#REF!</definedName>
    <definedName name="EXPTRAN51">'[5]A WS'!#REF!</definedName>
    <definedName name="_xlnm.Extract" localSheetId="4">#REF!</definedName>
    <definedName name="_xlnm.Extract" localSheetId="3">#REF!</definedName>
    <definedName name="_xlnm.Extract" localSheetId="5">#REF!</definedName>
    <definedName name="_xlnm.Extract" localSheetId="1">#REF!</definedName>
    <definedName name="_xlnm.Extract">#REF!</definedName>
    <definedName name="F" localSheetId="4">#REF!</definedName>
    <definedName name="F" localSheetId="3">#REF!</definedName>
    <definedName name="F" localSheetId="5">#REF!</definedName>
    <definedName name="F" localSheetId="1">#REF!</definedName>
    <definedName name="F">#REF!</definedName>
    <definedName name="FAC_Int">'[9]3.1 Cost Detail'!$F$20:$K$20</definedName>
    <definedName name="FAC675deferred">[10]Margins!$F$115</definedName>
    <definedName name="FAC675reversal">'[8]WP1 - FAC sch4'!$Q$19</definedName>
    <definedName name="FACdeferred" localSheetId="6">'[8]WP1 - FAC sch4'!#REF!</definedName>
    <definedName name="FACdeferred" localSheetId="7">'[8]WP1 - FAC sch4'!#REF!</definedName>
    <definedName name="FACdeferred" localSheetId="8">'[8]WP1 - FAC sch4'!#REF!</definedName>
    <definedName name="FACdeferred" localSheetId="4">'[8]WP1 - FAC sch4'!#REF!</definedName>
    <definedName name="FACdeferred" localSheetId="3">'[8]WP1 - FAC sch4'!#REF!</definedName>
    <definedName name="FACdeferred" localSheetId="5">'[8]WP1 - FAC sch4'!#REF!</definedName>
    <definedName name="FACdeferred" localSheetId="1">'[8]WP1 - FAC sch4'!#REF!</definedName>
    <definedName name="FACdeferred">'[8]WP1 - FAC sch4'!#REF!</definedName>
    <definedName name="FACdeferreddiff">[8]Margins!$AB$14</definedName>
    <definedName name="FACfuelrevenues">[10]Margins!$I$14:$I$215</definedName>
    <definedName name="FACreversal">'[8]WP1 - FAC sch4'!$S$19</definedName>
    <definedName name="FADIST32" localSheetId="6">'[5]A WS'!#REF!</definedName>
    <definedName name="FADIST32" localSheetId="7">'[5]A WS'!#REF!</definedName>
    <definedName name="FADIST32" localSheetId="8">'[5]A WS'!#REF!</definedName>
    <definedName name="FADIST32" localSheetId="4">'[5]A WS'!#REF!</definedName>
    <definedName name="FADIST32" localSheetId="3">'[5]A WS'!#REF!</definedName>
    <definedName name="FADIST32" localSheetId="5">'[5]A WS'!#REF!</definedName>
    <definedName name="FADIST32" localSheetId="1">'[5]A WS'!#REF!</definedName>
    <definedName name="FADIST32">'[5]A WS'!#REF!</definedName>
    <definedName name="FADIST34" localSheetId="4">'[5]A WS'!#REF!</definedName>
    <definedName name="FADIST34" localSheetId="3">'[5]A WS'!#REF!</definedName>
    <definedName name="FADIST34" localSheetId="5">'[5]A WS'!#REF!</definedName>
    <definedName name="FADIST34" localSheetId="1">'[5]A WS'!#REF!</definedName>
    <definedName name="FADIST34">'[5]A WS'!#REF!</definedName>
    <definedName name="FADIST35" localSheetId="4">'[5]A WS'!#REF!</definedName>
    <definedName name="FADIST35" localSheetId="3">'[5]A WS'!#REF!</definedName>
    <definedName name="FADIST35" localSheetId="5">'[5]A WS'!#REF!</definedName>
    <definedName name="FADIST35" localSheetId="1">'[5]A WS'!#REF!</definedName>
    <definedName name="FADIST35">'[5]A WS'!#REF!</definedName>
    <definedName name="FADIST37" localSheetId="4">'[5]A WS'!#REF!</definedName>
    <definedName name="FADIST37" localSheetId="3">'[5]A WS'!#REF!</definedName>
    <definedName name="FADIST37" localSheetId="5">'[5]A WS'!#REF!</definedName>
    <definedName name="FADIST37" localSheetId="1">'[5]A WS'!#REF!</definedName>
    <definedName name="FADIST37">'[5]A WS'!#REF!</definedName>
    <definedName name="FADIST38" localSheetId="1">'[5]A WS'!#REF!</definedName>
    <definedName name="FADIST38">'[5]A WS'!#REF!</definedName>
    <definedName name="FADSIT37" localSheetId="1">'[5]A WS'!#REF!</definedName>
    <definedName name="FADSIT37">'[5]A WS'!#REF!</definedName>
    <definedName name="FAPROD51" localSheetId="1">'[5]A WS'!#REF!</definedName>
    <definedName name="FAPROD51">'[5]A WS'!#REF!</definedName>
    <definedName name="FATRAN14" localSheetId="1">'[5]A WS'!#REF!</definedName>
    <definedName name="FATRAN14">'[5]A WS'!#REF!</definedName>
    <definedName name="FATRAN51" localSheetId="1">'[5]A WS'!#REF!</definedName>
    <definedName name="FATRAN51">'[5]A WS'!#REF!</definedName>
    <definedName name="FC_Margin">'[8]Margins to access'!$M$14:$M$395</definedName>
    <definedName name="Fed_Tax" localSheetId="4">#REF!</definedName>
    <definedName name="Fed_Tax" localSheetId="3">#REF!</definedName>
    <definedName name="Fed_Tax" localSheetId="5">#REF!</definedName>
    <definedName name="Fed_Tax" localSheetId="1">#REF!</definedName>
    <definedName name="Fed_Tax">#REF!</definedName>
    <definedName name="FEDELECT" localSheetId="4">#REF!</definedName>
    <definedName name="FEDELECT" localSheetId="3">#REF!</definedName>
    <definedName name="FEDELECT" localSheetId="5">#REF!</definedName>
    <definedName name="FEDELECT" localSheetId="1">#REF!</definedName>
    <definedName name="FEDELECT">#REF!</definedName>
    <definedName name="FEDTOTAL" localSheetId="4">#REF!</definedName>
    <definedName name="FEDTOTAL" localSheetId="3">#REF!</definedName>
    <definedName name="FEDTOTAL" localSheetId="5">#REF!</definedName>
    <definedName name="FEDTOTAL" localSheetId="1">#REF!</definedName>
    <definedName name="FEDTOTAL">#REF!</definedName>
    <definedName name="FERC" localSheetId="4">#REF!</definedName>
    <definedName name="FERC" localSheetId="3">#REF!</definedName>
    <definedName name="FERC" localSheetId="5">#REF!</definedName>
    <definedName name="FERC" localSheetId="1">#REF!</definedName>
    <definedName name="FERC">#REF!</definedName>
    <definedName name="FERCCurMoAmt" localSheetId="4">#REF!</definedName>
    <definedName name="FERCCurMoAmt" localSheetId="3">#REF!</definedName>
    <definedName name="FERCCurMoAmt" localSheetId="5">#REF!</definedName>
    <definedName name="FERCCurMoAmt" localSheetId="1">#REF!</definedName>
    <definedName name="FERCCurMoAmt">#REF!</definedName>
    <definedName name="FERCYTDAmt" localSheetId="4">#REF!</definedName>
    <definedName name="FERCYTDAmt" localSheetId="3">#REF!</definedName>
    <definedName name="FERCYTDAmt" localSheetId="5">#REF!</definedName>
    <definedName name="FERCYTDAmt" localSheetId="1">#REF!</definedName>
    <definedName name="FERCYTDAmt">#REF!</definedName>
    <definedName name="fffff" localSheetId="6" hidden="1">{"ALL",#N/A,FALSE,"A"}</definedName>
    <definedName name="fffff" localSheetId="7" hidden="1">{"ALL",#N/A,FALSE,"A"}</definedName>
    <definedName name="fffff" localSheetId="8" hidden="1">{"ALL",#N/A,FALSE,"A"}</definedName>
    <definedName name="fffff" localSheetId="4" hidden="1">{"ALL",#N/A,FALSE,"A"}</definedName>
    <definedName name="fffff" localSheetId="3" hidden="1">{"ALL",#N/A,FALSE,"A"}</definedName>
    <definedName name="fffff" localSheetId="5" hidden="1">{"ALL",#N/A,FALSE,"A"}</definedName>
    <definedName name="fffff" hidden="1">{"ALL",#N/A,FALSE,"A"}</definedName>
    <definedName name="fifteen" localSheetId="4">#REF!</definedName>
    <definedName name="fifteen" localSheetId="3">#REF!</definedName>
    <definedName name="fifteen" localSheetId="5">#REF!</definedName>
    <definedName name="fifteen" localSheetId="1">#REF!</definedName>
    <definedName name="fifteen">#REF!</definedName>
    <definedName name="Fill" localSheetId="4" hidden="1">#REF!</definedName>
    <definedName name="Fill" localSheetId="3" hidden="1">#REF!</definedName>
    <definedName name="Fill" localSheetId="5" hidden="1">#REF!</definedName>
    <definedName name="Fill" localSheetId="1" hidden="1">#REF!</definedName>
    <definedName name="Fill" hidden="1">#REF!</definedName>
    <definedName name="five" localSheetId="4">#REF!</definedName>
    <definedName name="five" localSheetId="3">#REF!</definedName>
    <definedName name="five" localSheetId="5">#REF!</definedName>
    <definedName name="five" localSheetId="1">#REF!</definedName>
    <definedName name="five">#REF!</definedName>
    <definedName name="FiveYr" localSheetId="4">#REF!</definedName>
    <definedName name="FiveYr" localSheetId="3">#REF!</definedName>
    <definedName name="FiveYr" localSheetId="5">#REF!</definedName>
    <definedName name="FiveYr" localSheetId="1">#REF!</definedName>
    <definedName name="FiveYr">#REF!</definedName>
    <definedName name="forecast_losses1">'[26]short term forecast'!$K$5</definedName>
    <definedName name="forecast_losses2">'[26]short term forecast'!$K$6</definedName>
    <definedName name="forecast_losses3">'[26]short term forecast'!$K$7</definedName>
    <definedName name="fsdfsad" localSheetId="6" hidden="1">{"ALL",#N/A,FALSE,"A"}</definedName>
    <definedName name="fsdfsad" localSheetId="7" hidden="1">{"ALL",#N/A,FALSE,"A"}</definedName>
    <definedName name="fsdfsad" localSheetId="8" hidden="1">{"ALL",#N/A,FALSE,"A"}</definedName>
    <definedName name="fsdfsad" localSheetId="4" hidden="1">{"ALL",#N/A,FALSE,"A"}</definedName>
    <definedName name="fsdfsad" localSheetId="3" hidden="1">{"ALL",#N/A,FALSE,"A"}</definedName>
    <definedName name="fsdfsad" localSheetId="5" hidden="1">{"ALL",#N/A,FALSE,"A"}</definedName>
    <definedName name="fsdfsad" hidden="1">{"ALL",#N/A,FALSE,"A"}</definedName>
    <definedName name="g_a02" localSheetId="4">#REF!</definedName>
    <definedName name="g_a02" localSheetId="3">#REF!</definedName>
    <definedName name="g_a02" localSheetId="5">#REF!</definedName>
    <definedName name="g_a02" localSheetId="1">#REF!</definedName>
    <definedName name="g_a02">#REF!</definedName>
    <definedName name="g_a03" localSheetId="4">#REF!</definedName>
    <definedName name="g_a03" localSheetId="3">#REF!</definedName>
    <definedName name="g_a03" localSheetId="5">#REF!</definedName>
    <definedName name="g_a03" localSheetId="1">#REF!</definedName>
    <definedName name="g_a03">#REF!</definedName>
    <definedName name="gas">[23]gas!$A$1:$J$33</definedName>
    <definedName name="Gas_Mo_PensionTab" localSheetId="4">#REF!</definedName>
    <definedName name="Gas_Mo_PensionTab" localSheetId="3">#REF!</definedName>
    <definedName name="Gas_Mo_PensionTab" localSheetId="5">#REF!</definedName>
    <definedName name="Gas_Mo_PensionTab" localSheetId="1">#REF!</definedName>
    <definedName name="Gas_Mo_PensionTab">#REF!</definedName>
    <definedName name="gascons_costs">'[8]Manual Inputs'!$F$127:$F$149</definedName>
    <definedName name="GASNOTE" localSheetId="4">#REF!</definedName>
    <definedName name="GASNOTE" localSheetId="3">#REF!</definedName>
    <definedName name="GASNOTE" localSheetId="5">#REF!</definedName>
    <definedName name="GASNOTE" localSheetId="1">#REF!</definedName>
    <definedName name="GASNOTE">#REF!</definedName>
    <definedName name="GasPct_AllocTab" localSheetId="4">#REF!</definedName>
    <definedName name="GasPct_AllocTab" localSheetId="3">#REF!</definedName>
    <definedName name="GasPct_AllocTab" localSheetId="5">#REF!</definedName>
    <definedName name="GasPct_AllocTab" localSheetId="1">#REF!</definedName>
    <definedName name="GasPct_AllocTab">#REF!</definedName>
    <definedName name="GasPct_PensionTab" localSheetId="4">#REF!</definedName>
    <definedName name="GasPct_PensionTab" localSheetId="3">#REF!</definedName>
    <definedName name="GasPct_PensionTab" localSheetId="5">#REF!</definedName>
    <definedName name="GasPct_PensionTab" localSheetId="1">#REF!</definedName>
    <definedName name="GasPct_PensionTab">#REF!</definedName>
    <definedName name="GasPRRatio1_Input" localSheetId="4">#REF!</definedName>
    <definedName name="GasPRRatio1_Input" localSheetId="3">#REF!</definedName>
    <definedName name="GasPRRatio1_Input" localSheetId="5">#REF!</definedName>
    <definedName name="GasPRRatio1_Input" localSheetId="1">#REF!</definedName>
    <definedName name="GasPRRatio1_Input">#REF!</definedName>
    <definedName name="GasPRRatio2_Input" localSheetId="4">#REF!</definedName>
    <definedName name="GasPRRatio2_Input" localSheetId="3">#REF!</definedName>
    <definedName name="GasPRRatio2_Input" localSheetId="5">#REF!</definedName>
    <definedName name="GasPRRatio2_Input" localSheetId="1">#REF!</definedName>
    <definedName name="GasPRRatio2_Input">#REF!</definedName>
    <definedName name="GasPRRatio3_Input" localSheetId="4">#REF!</definedName>
    <definedName name="GasPRRatio3_Input" localSheetId="3">#REF!</definedName>
    <definedName name="GasPRRatio3_Input" localSheetId="5">#REF!</definedName>
    <definedName name="GasPRRatio3_Input" localSheetId="1">#REF!</definedName>
    <definedName name="GasPRRatio3_Input">#REF!</definedName>
    <definedName name="GNL_GNL">'[8]Margins to access'!$B$14:$B$395</definedName>
    <definedName name="GPClass">'[8]Green Power Data'!$C$2:$C$150</definedName>
    <definedName name="GPKWH">'[8]Green Power Data'!$F$2:$F$150</definedName>
    <definedName name="GPREV">'[8]Green Power Data'!$E$2:$E$150</definedName>
    <definedName name="GPSP">'[8]Green Power Data'!$D$2:$D$150</definedName>
    <definedName name="H" localSheetId="4">#REF!</definedName>
    <definedName name="H" localSheetId="3">#REF!</definedName>
    <definedName name="H" localSheetId="5">#REF!</definedName>
    <definedName name="H" localSheetId="1">#REF!</definedName>
    <definedName name="H">#REF!</definedName>
    <definedName name="help" localSheetId="6" hidden="1">{"ALL",#N/A,FALSE,"A"}</definedName>
    <definedName name="help" localSheetId="7" hidden="1">{"ALL",#N/A,FALSE,"A"}</definedName>
    <definedName name="help" localSheetId="8" hidden="1">{"ALL",#N/A,FALSE,"A"}</definedName>
    <definedName name="help" localSheetId="4" hidden="1">{"ALL",#N/A,FALSE,"A"}</definedName>
    <definedName name="help" localSheetId="3" hidden="1">{"ALL",#N/A,FALSE,"A"}</definedName>
    <definedName name="help" localSheetId="5" hidden="1">{"ALL",#N/A,FALSE,"A"}</definedName>
    <definedName name="help" hidden="1">{"ALL",#N/A,FALSE,"A"}</definedName>
    <definedName name="HewittCommon5YrAvg" localSheetId="4">#REF!</definedName>
    <definedName name="HewittCommon5YrAvg" localSheetId="3">#REF!</definedName>
    <definedName name="HewittCommon5YrAvg" localSheetId="5">#REF!</definedName>
    <definedName name="HewittCommon5YrAvg" localSheetId="1">#REF!</definedName>
    <definedName name="HewittCommon5YrAvg">#REF!</definedName>
    <definedName name="HewittCommonNonQualified5YrAvg" localSheetId="4">#REF!</definedName>
    <definedName name="HewittCommonNonQualified5YrAvg" localSheetId="3">#REF!</definedName>
    <definedName name="HewittCommonNonQualified5YrAvg" localSheetId="5">#REF!</definedName>
    <definedName name="HewittCommonNonQualified5YrAvg" localSheetId="1">#REF!</definedName>
    <definedName name="HewittCommonNonQualified5YrAvg">#REF!</definedName>
    <definedName name="HewittCommonQualified5YrAvg" localSheetId="4">#REF!</definedName>
    <definedName name="HewittCommonQualified5YrAvg" localSheetId="3">#REF!</definedName>
    <definedName name="HewittCommonQualified5YrAvg" localSheetId="5">#REF!</definedName>
    <definedName name="HewittCommonQualified5YrAvg" localSheetId="1">#REF!</definedName>
    <definedName name="HewittCommonQualified5YrAvg">#REF!</definedName>
    <definedName name="HewittElectricNonQualified5YrAvg" localSheetId="4">#REF!</definedName>
    <definedName name="HewittElectricNonQualified5YrAvg" localSheetId="3">#REF!</definedName>
    <definedName name="HewittElectricNonQualified5YrAvg" localSheetId="5">#REF!</definedName>
    <definedName name="HewittElectricNonQualified5YrAvg" localSheetId="1">#REF!</definedName>
    <definedName name="HewittElectricNonQualified5YrAvg">#REF!</definedName>
    <definedName name="HewittElectricQualified5YrAvg" localSheetId="4">#REF!</definedName>
    <definedName name="HewittElectricQualified5YrAvg" localSheetId="3">#REF!</definedName>
    <definedName name="HewittElectricQualified5YrAvg" localSheetId="5">#REF!</definedName>
    <definedName name="HewittElectricQualified5YrAvg" localSheetId="1">#REF!</definedName>
    <definedName name="HewittElectricQualified5YrAvg">#REF!</definedName>
    <definedName name="HewittElectricYrAvg" localSheetId="4">#REF!</definedName>
    <definedName name="HewittElectricYrAvg" localSheetId="3">#REF!</definedName>
    <definedName name="HewittElectricYrAvg" localSheetId="5">#REF!</definedName>
    <definedName name="HewittElectricYrAvg" localSheetId="1">#REF!</definedName>
    <definedName name="HewittElectricYrAvg">#REF!</definedName>
    <definedName name="HewittGas5YrAvg" localSheetId="4">#REF!</definedName>
    <definedName name="HewittGas5YrAvg" localSheetId="3">#REF!</definedName>
    <definedName name="HewittGas5YrAvg" localSheetId="5">#REF!</definedName>
    <definedName name="HewittGas5YrAvg" localSheetId="1">#REF!</definedName>
    <definedName name="HewittGas5YrAvg">#REF!</definedName>
    <definedName name="HewittGasNonQualified5YrAvg" localSheetId="4">#REF!</definedName>
    <definedName name="HewittGasNonQualified5YrAvg" localSheetId="3">#REF!</definedName>
    <definedName name="HewittGasNonQualified5YrAvg" localSheetId="5">#REF!</definedName>
    <definedName name="HewittGasNonQualified5YrAvg" localSheetId="1">#REF!</definedName>
    <definedName name="HewittGasNonQualified5YrAvg">#REF!</definedName>
    <definedName name="HewittGasQualified5YrAvg" localSheetId="4">#REF!</definedName>
    <definedName name="HewittGasQualified5YrAvg" localSheetId="3">#REF!</definedName>
    <definedName name="HewittGasQualified5YrAvg" localSheetId="5">#REF!</definedName>
    <definedName name="HewittGasQualified5YrAvg" localSheetId="1">#REF!</definedName>
    <definedName name="HewittGasQualified5YrAvg">#REF!</definedName>
    <definedName name="HewittPensionTable_InputTab" localSheetId="4">#REF!</definedName>
    <definedName name="HewittPensionTable_InputTab" localSheetId="3">#REF!</definedName>
    <definedName name="HewittPensionTable_InputTab" localSheetId="5">#REF!</definedName>
    <definedName name="HewittPensionTable_InputTab" localSheetId="1">#REF!</definedName>
    <definedName name="HewittPensionTable_InputTab">#REF!</definedName>
    <definedName name="HewittPensionTableTitles_InputTab" localSheetId="4">#REF!</definedName>
    <definedName name="HewittPensionTableTitles_InputTab" localSheetId="3">#REF!</definedName>
    <definedName name="HewittPensionTableTitles_InputTab" localSheetId="5">#REF!</definedName>
    <definedName name="HewittPensionTableTitles_InputTab" localSheetId="1">#REF!</definedName>
    <definedName name="HewittPensionTableTitles_InputTab">#REF!</definedName>
    <definedName name="HewittPensionTableYrs_InputTab" localSheetId="4">#REF!</definedName>
    <definedName name="HewittPensionTableYrs_InputTab" localSheetId="3">#REF!</definedName>
    <definedName name="HewittPensionTableYrs_InputTab" localSheetId="5">#REF!</definedName>
    <definedName name="HewittPensionTableYrs_InputTab" localSheetId="1">#REF!</definedName>
    <definedName name="HewittPensionTableYrs_InputTab">#REF!</definedName>
    <definedName name="HewittTestYr_Mo1" localSheetId="4">#REF!</definedName>
    <definedName name="HewittTestYr_Mo1" localSheetId="3">#REF!</definedName>
    <definedName name="HewittTestYr_Mo1" localSheetId="5">#REF!</definedName>
    <definedName name="HewittTestYr_Mo1" localSheetId="1">#REF!</definedName>
    <definedName name="HewittTestYr_Mo1">#REF!</definedName>
    <definedName name="HewittTestYr_Mo10" localSheetId="4">#REF!</definedName>
    <definedName name="HewittTestYr_Mo10" localSheetId="3">#REF!</definedName>
    <definedName name="HewittTestYr_Mo10" localSheetId="5">#REF!</definedName>
    <definedName name="HewittTestYr_Mo10" localSheetId="1">#REF!</definedName>
    <definedName name="HewittTestYr_Mo10">#REF!</definedName>
    <definedName name="HewittTestYr_Mo10Yr" localSheetId="4">#REF!</definedName>
    <definedName name="HewittTestYr_Mo10Yr" localSheetId="3">#REF!</definedName>
    <definedName name="HewittTestYr_Mo10Yr" localSheetId="5">#REF!</definedName>
    <definedName name="HewittTestYr_Mo10Yr" localSheetId="1">#REF!</definedName>
    <definedName name="HewittTestYr_Mo10Yr">#REF!</definedName>
    <definedName name="HewittTestYr_Mo11" localSheetId="4">#REF!</definedName>
    <definedName name="HewittTestYr_Mo11" localSheetId="3">#REF!</definedName>
    <definedName name="HewittTestYr_Mo11" localSheetId="5">#REF!</definedName>
    <definedName name="HewittTestYr_Mo11" localSheetId="1">#REF!</definedName>
    <definedName name="HewittTestYr_Mo11">#REF!</definedName>
    <definedName name="HewittTestYr_Mo11Yr" localSheetId="4">#REF!</definedName>
    <definedName name="HewittTestYr_Mo11Yr" localSheetId="3">#REF!</definedName>
    <definedName name="HewittTestYr_Mo11Yr" localSheetId="5">#REF!</definedName>
    <definedName name="HewittTestYr_Mo11Yr" localSheetId="1">#REF!</definedName>
    <definedName name="HewittTestYr_Mo11Yr">#REF!</definedName>
    <definedName name="HewittTestYr_Mo12" localSheetId="4">#REF!</definedName>
    <definedName name="HewittTestYr_Mo12" localSheetId="3">#REF!</definedName>
    <definedName name="HewittTestYr_Mo12" localSheetId="5">#REF!</definedName>
    <definedName name="HewittTestYr_Mo12" localSheetId="1">#REF!</definedName>
    <definedName name="HewittTestYr_Mo12">#REF!</definedName>
    <definedName name="HewittTestYr_Mo12Yr" localSheetId="4">#REF!</definedName>
    <definedName name="HewittTestYr_Mo12Yr" localSheetId="3">#REF!</definedName>
    <definedName name="HewittTestYr_Mo12Yr" localSheetId="5">#REF!</definedName>
    <definedName name="HewittTestYr_Mo12Yr" localSheetId="1">#REF!</definedName>
    <definedName name="HewittTestYr_Mo12Yr">#REF!</definedName>
    <definedName name="HewittTestYr_Mo1Yr" localSheetId="4">#REF!</definedName>
    <definedName name="HewittTestYr_Mo1Yr" localSheetId="3">#REF!</definedName>
    <definedName name="HewittTestYr_Mo1Yr" localSheetId="5">#REF!</definedName>
    <definedName name="HewittTestYr_Mo1Yr" localSheetId="1">#REF!</definedName>
    <definedName name="HewittTestYr_Mo1Yr">#REF!</definedName>
    <definedName name="HewittTestYr_Mo2" localSheetId="4">#REF!</definedName>
    <definedName name="HewittTestYr_Mo2" localSheetId="3">#REF!</definedName>
    <definedName name="HewittTestYr_Mo2" localSheetId="5">#REF!</definedName>
    <definedName name="HewittTestYr_Mo2" localSheetId="1">#REF!</definedName>
    <definedName name="HewittTestYr_Mo2">#REF!</definedName>
    <definedName name="HewittTestYr_Mo2Yr" localSheetId="4">#REF!</definedName>
    <definedName name="HewittTestYr_Mo2Yr" localSheetId="3">#REF!</definedName>
    <definedName name="HewittTestYr_Mo2Yr" localSheetId="5">#REF!</definedName>
    <definedName name="HewittTestYr_Mo2Yr" localSheetId="1">#REF!</definedName>
    <definedName name="HewittTestYr_Mo2Yr">#REF!</definedName>
    <definedName name="HewittTestYr_Mo3" localSheetId="4">#REF!</definedName>
    <definedName name="HewittTestYr_Mo3" localSheetId="3">#REF!</definedName>
    <definedName name="HewittTestYr_Mo3" localSheetId="5">#REF!</definedName>
    <definedName name="HewittTestYr_Mo3" localSheetId="1">#REF!</definedName>
    <definedName name="HewittTestYr_Mo3">#REF!</definedName>
    <definedName name="HewittTestYr_Mo3Yr" localSheetId="4">#REF!</definedName>
    <definedName name="HewittTestYr_Mo3Yr" localSheetId="3">#REF!</definedName>
    <definedName name="HewittTestYr_Mo3Yr" localSheetId="5">#REF!</definedName>
    <definedName name="HewittTestYr_Mo3Yr" localSheetId="1">#REF!</definedName>
    <definedName name="HewittTestYr_Mo3Yr">#REF!</definedName>
    <definedName name="HewittTestYr_Mo4" localSheetId="4">#REF!</definedName>
    <definedName name="HewittTestYr_Mo4" localSheetId="3">#REF!</definedName>
    <definedName name="HewittTestYr_Mo4" localSheetId="5">#REF!</definedName>
    <definedName name="HewittTestYr_Mo4" localSheetId="1">#REF!</definedName>
    <definedName name="HewittTestYr_Mo4">#REF!</definedName>
    <definedName name="HewittTestYr_Mo4Yr" localSheetId="4">#REF!</definedName>
    <definedName name="HewittTestYr_Mo4Yr" localSheetId="3">#REF!</definedName>
    <definedName name="HewittTestYr_Mo4Yr" localSheetId="5">#REF!</definedName>
    <definedName name="HewittTestYr_Mo4Yr" localSheetId="1">#REF!</definedName>
    <definedName name="HewittTestYr_Mo4Yr">#REF!</definedName>
    <definedName name="HewittTestYr_Mo5" localSheetId="4">#REF!</definedName>
    <definedName name="HewittTestYr_Mo5" localSheetId="3">#REF!</definedName>
    <definedName name="HewittTestYr_Mo5" localSheetId="5">#REF!</definedName>
    <definedName name="HewittTestYr_Mo5" localSheetId="1">#REF!</definedName>
    <definedName name="HewittTestYr_Mo5">#REF!</definedName>
    <definedName name="HewittTestYr_Mo5Yr" localSheetId="4">#REF!</definedName>
    <definedName name="HewittTestYr_Mo5Yr" localSheetId="3">#REF!</definedName>
    <definedName name="HewittTestYr_Mo5Yr" localSheetId="5">#REF!</definedName>
    <definedName name="HewittTestYr_Mo5Yr" localSheetId="1">#REF!</definedName>
    <definedName name="HewittTestYr_Mo5Yr">#REF!</definedName>
    <definedName name="HewittTestYr_Mo6" localSheetId="4">#REF!</definedName>
    <definedName name="HewittTestYr_Mo6" localSheetId="3">#REF!</definedName>
    <definedName name="HewittTestYr_Mo6" localSheetId="5">#REF!</definedName>
    <definedName name="HewittTestYr_Mo6" localSheetId="1">#REF!</definedName>
    <definedName name="HewittTestYr_Mo6">#REF!</definedName>
    <definedName name="HewittTestYr_Mo6Yr" localSheetId="4">#REF!</definedName>
    <definedName name="HewittTestYr_Mo6Yr" localSheetId="3">#REF!</definedName>
    <definedName name="HewittTestYr_Mo6Yr" localSheetId="5">#REF!</definedName>
    <definedName name="HewittTestYr_Mo6Yr" localSheetId="1">#REF!</definedName>
    <definedName name="HewittTestYr_Mo6Yr">#REF!</definedName>
    <definedName name="HewittTestYr_Mo7" localSheetId="4">#REF!</definedName>
    <definedName name="HewittTestYr_Mo7" localSheetId="3">#REF!</definedName>
    <definedName name="HewittTestYr_Mo7" localSheetId="5">#REF!</definedName>
    <definedName name="HewittTestYr_Mo7" localSheetId="1">#REF!</definedName>
    <definedName name="HewittTestYr_Mo7">#REF!</definedName>
    <definedName name="HewittTestYr_Mo7Yr" localSheetId="4">#REF!</definedName>
    <definedName name="HewittTestYr_Mo7Yr" localSheetId="3">#REF!</definedName>
    <definedName name="HewittTestYr_Mo7Yr" localSheetId="5">#REF!</definedName>
    <definedName name="HewittTestYr_Mo7Yr" localSheetId="1">#REF!</definedName>
    <definedName name="HewittTestYr_Mo7Yr">#REF!</definedName>
    <definedName name="HewittTestYr_Mo8" localSheetId="4">#REF!</definedName>
    <definedName name="HewittTestYr_Mo8" localSheetId="3">#REF!</definedName>
    <definedName name="HewittTestYr_Mo8" localSheetId="5">#REF!</definedName>
    <definedName name="HewittTestYr_Mo8" localSheetId="1">#REF!</definedName>
    <definedName name="HewittTestYr_Mo8">#REF!</definedName>
    <definedName name="HewittTestYr_Mo8Yr" localSheetId="4">#REF!</definedName>
    <definedName name="HewittTestYr_Mo8Yr" localSheetId="3">#REF!</definedName>
    <definedName name="HewittTestYr_Mo8Yr" localSheetId="5">#REF!</definedName>
    <definedName name="HewittTestYr_Mo8Yr" localSheetId="1">#REF!</definedName>
    <definedName name="HewittTestYr_Mo8Yr">#REF!</definedName>
    <definedName name="HewittTestYr_Mo9" localSheetId="4">#REF!</definedName>
    <definedName name="HewittTestYr_Mo9" localSheetId="3">#REF!</definedName>
    <definedName name="HewittTestYr_Mo9" localSheetId="5">#REF!</definedName>
    <definedName name="HewittTestYr_Mo9" localSheetId="1">#REF!</definedName>
    <definedName name="HewittTestYr_Mo9">#REF!</definedName>
    <definedName name="HewittTestYr_Mo9Yr" localSheetId="4">#REF!</definedName>
    <definedName name="HewittTestYr_Mo9Yr" localSheetId="3">#REF!</definedName>
    <definedName name="HewittTestYr_Mo9Yr" localSheetId="5">#REF!</definedName>
    <definedName name="HewittTestYr_Mo9Yr" localSheetId="1">#REF!</definedName>
    <definedName name="HewittTestYr_Mo9Yr">#REF!</definedName>
    <definedName name="HewittTestYrEnded_InputTab" localSheetId="4">#REF!</definedName>
    <definedName name="HewittTestYrEnded_InputTab" localSheetId="3">#REF!</definedName>
    <definedName name="HewittTestYrEnded_InputTab" localSheetId="5">#REF!</definedName>
    <definedName name="HewittTestYrEnded_InputTab" localSheetId="1">#REF!</definedName>
    <definedName name="HewittTestYrEnded_InputTab">#REF!</definedName>
    <definedName name="HewittYr_5yrAvgTab" localSheetId="4">#REF!</definedName>
    <definedName name="HewittYr_5yrAvgTab" localSheetId="3">#REF!</definedName>
    <definedName name="HewittYr_5yrAvgTab" localSheetId="5">#REF!</definedName>
    <definedName name="HewittYr_5yrAvgTab" localSheetId="1">#REF!</definedName>
    <definedName name="HewittYr_5yrAvgTab">#REF!</definedName>
    <definedName name="HewittYr1_PensionTab" localSheetId="4">#REF!</definedName>
    <definedName name="HewittYr1_PensionTab" localSheetId="3">#REF!</definedName>
    <definedName name="HewittYr1_PensionTab" localSheetId="5">#REF!</definedName>
    <definedName name="HewittYr1_PensionTab" localSheetId="1">#REF!</definedName>
    <definedName name="HewittYr1_PensionTab">#REF!</definedName>
    <definedName name="HewittYr10_PensionTab" localSheetId="4">#REF!</definedName>
    <definedName name="HewittYr10_PensionTab" localSheetId="3">#REF!</definedName>
    <definedName name="HewittYr10_PensionTab" localSheetId="5">#REF!</definedName>
    <definedName name="HewittYr10_PensionTab" localSheetId="1">#REF!</definedName>
    <definedName name="HewittYr10_PensionTab">#REF!</definedName>
    <definedName name="HewittYr11_PensionTab" localSheetId="4">#REF!</definedName>
    <definedName name="HewittYr11_PensionTab" localSheetId="3">#REF!</definedName>
    <definedName name="HewittYr11_PensionTab" localSheetId="5">#REF!</definedName>
    <definedName name="HewittYr11_PensionTab" localSheetId="1">#REF!</definedName>
    <definedName name="HewittYr11_PensionTab">#REF!</definedName>
    <definedName name="HewittYr12_PensionTab" localSheetId="4">#REF!</definedName>
    <definedName name="HewittYr12_PensionTab" localSheetId="3">#REF!</definedName>
    <definedName name="HewittYr12_PensionTab" localSheetId="5">#REF!</definedName>
    <definedName name="HewittYr12_PensionTab" localSheetId="1">#REF!</definedName>
    <definedName name="HewittYr12_PensionTab">#REF!</definedName>
    <definedName name="HewittYr2_PensionTab" localSheetId="4">#REF!</definedName>
    <definedName name="HewittYr2_PensionTab" localSheetId="3">#REF!</definedName>
    <definedName name="HewittYr2_PensionTab" localSheetId="5">#REF!</definedName>
    <definedName name="HewittYr2_PensionTab" localSheetId="1">#REF!</definedName>
    <definedName name="HewittYr2_PensionTab">#REF!</definedName>
    <definedName name="HewittYr3_PensionTab" localSheetId="4">#REF!</definedName>
    <definedName name="HewittYr3_PensionTab" localSheetId="3">#REF!</definedName>
    <definedName name="HewittYr3_PensionTab" localSheetId="5">#REF!</definedName>
    <definedName name="HewittYr3_PensionTab" localSheetId="1">#REF!</definedName>
    <definedName name="HewittYr3_PensionTab">#REF!</definedName>
    <definedName name="HewittYr4_PensionTab" localSheetId="4">#REF!</definedName>
    <definedName name="HewittYr4_PensionTab" localSheetId="3">#REF!</definedName>
    <definedName name="HewittYr4_PensionTab" localSheetId="5">#REF!</definedName>
    <definedName name="HewittYr4_PensionTab" localSheetId="1">#REF!</definedName>
    <definedName name="HewittYr4_PensionTab">#REF!</definedName>
    <definedName name="HewittYr5_PensionTab" localSheetId="4">#REF!</definedName>
    <definedName name="HewittYr5_PensionTab" localSheetId="3">#REF!</definedName>
    <definedName name="HewittYr5_PensionTab" localSheetId="5">#REF!</definedName>
    <definedName name="HewittYr5_PensionTab" localSheetId="1">#REF!</definedName>
    <definedName name="HewittYr5_PensionTab">#REF!</definedName>
    <definedName name="HewittYr6_PensionTab" localSheetId="4">#REF!</definedName>
    <definedName name="HewittYr6_PensionTab" localSheetId="3">#REF!</definedName>
    <definedName name="HewittYr6_PensionTab" localSheetId="5">#REF!</definedName>
    <definedName name="HewittYr6_PensionTab" localSheetId="1">#REF!</definedName>
    <definedName name="HewittYr6_PensionTab">#REF!</definedName>
    <definedName name="HewittYr7_PensionTab" localSheetId="4">#REF!</definedName>
    <definedName name="HewittYr7_PensionTab" localSheetId="3">#REF!</definedName>
    <definedName name="HewittYr7_PensionTab" localSheetId="5">#REF!</definedName>
    <definedName name="HewittYr7_PensionTab" localSheetId="1">#REF!</definedName>
    <definedName name="HewittYr7_PensionTab">#REF!</definedName>
    <definedName name="HewittYr8_PensionTab" localSheetId="4">#REF!</definedName>
    <definedName name="HewittYr8_PensionTab" localSheetId="3">#REF!</definedName>
    <definedName name="HewittYr8_PensionTab" localSheetId="5">#REF!</definedName>
    <definedName name="HewittYr8_PensionTab" localSheetId="1">#REF!</definedName>
    <definedName name="HewittYr8_PensionTab">#REF!</definedName>
    <definedName name="HewittYr9_PensionTab" localSheetId="4">#REF!</definedName>
    <definedName name="HewittYr9_PensionTab" localSheetId="3">#REF!</definedName>
    <definedName name="HewittYr9_PensionTab" localSheetId="5">#REF!</definedName>
    <definedName name="HewittYr9_PensionTab" localSheetId="1">#REF!</definedName>
    <definedName name="HewittYr9_PensionTab">#REF!</definedName>
    <definedName name="Hour">'[20]2-CP'!$C$5:$Z$5</definedName>
    <definedName name="i_at" localSheetId="4">#REF!</definedName>
    <definedName name="i_at" localSheetId="3">#REF!</definedName>
    <definedName name="i_at" localSheetId="5">#REF!</definedName>
    <definedName name="i_at" localSheetId="1">#REF!</definedName>
    <definedName name="i_at">#REF!</definedName>
    <definedName name="IMFILE" localSheetId="4">#REF!</definedName>
    <definedName name="IMFILE" localSheetId="3">#REF!</definedName>
    <definedName name="IMFILE" localSheetId="5">#REF!</definedName>
    <definedName name="IMFILE" localSheetId="1">#REF!</definedName>
    <definedName name="IMFILE">#REF!</definedName>
    <definedName name="IncentivePlanTitle_CIPHistoryTab">'[18]CIP history'!$A$3:$G$3</definedName>
    <definedName name="IncentiveTarget_ActualDetailTab" localSheetId="4">#REF!</definedName>
    <definedName name="IncentiveTarget_ActualDetailTab" localSheetId="3">#REF!</definedName>
    <definedName name="IncentiveTarget_ActualDetailTab" localSheetId="5">#REF!</definedName>
    <definedName name="IncentiveTarget_ActualDetailTab" localSheetId="1">#REF!</definedName>
    <definedName name="IncentiveTarget_ActualDetailTab">#REF!</definedName>
    <definedName name="IncentiveTargetFinal_Input">[18]Input!$C$12</definedName>
    <definedName name="IncPlanHistory_CIPHistoryTab">'[18]CIP history'!$A$3:$G$11</definedName>
    <definedName name="IndirectHide" localSheetId="4">#REF!</definedName>
    <definedName name="IndirectHide" localSheetId="3">#REF!</definedName>
    <definedName name="IndirectHide" localSheetId="5">#REF!</definedName>
    <definedName name="IndirectHide" localSheetId="1">#REF!</definedName>
    <definedName name="IndirectHide">#REF!</definedName>
    <definedName name="IndustrialIssues_InputTab" localSheetId="4">#REF!</definedName>
    <definedName name="IndustrialIssues_InputTab" localSheetId="3">#REF!</definedName>
    <definedName name="IndustrialIssues_InputTab" localSheetId="5">#REF!</definedName>
    <definedName name="IndustrialIssues_InputTab" localSheetId="1">#REF!</definedName>
    <definedName name="IndustrialIssues_InputTab">#REF!</definedName>
    <definedName name="inflation" localSheetId="4">#REF!</definedName>
    <definedName name="inflation" localSheetId="3">#REF!</definedName>
    <definedName name="inflation" localSheetId="5">#REF!</definedName>
    <definedName name="inflation" localSheetId="1">#REF!</definedName>
    <definedName name="inflation">#REF!</definedName>
    <definedName name="Ins_Rate" localSheetId="4">#REF!</definedName>
    <definedName name="Ins_Rate" localSheetId="3">#REF!</definedName>
    <definedName name="Ins_Rate" localSheetId="5">#REF!</definedName>
    <definedName name="Ins_Rate" localSheetId="1">#REF!</definedName>
    <definedName name="Ins_Rate">#REF!</definedName>
    <definedName name="INS_remove" localSheetId="4">#REF!</definedName>
    <definedName name="INS_remove" localSheetId="3">#REF!</definedName>
    <definedName name="INS_remove" localSheetId="5">#REF!</definedName>
    <definedName name="INS_remove" localSheetId="1">#REF!</definedName>
    <definedName name="INS_remove">#REF!</definedName>
    <definedName name="InsulateHide" localSheetId="4">#REF!</definedName>
    <definedName name="InsulateHide" localSheetId="3">#REF!</definedName>
    <definedName name="InsulateHide" localSheetId="5">#REF!</definedName>
    <definedName name="InsulateHide" localSheetId="1">#REF!</definedName>
    <definedName name="InsulateHide">#REF!</definedName>
    <definedName name="Int_Closing_Total">'[9]Interruptible Rev Close'!$W$32</definedName>
    <definedName name="Int_Filing_Total">'[9]Interruptible Rev Filing'!$W$32</definedName>
    <definedName name="int_ScenarioCount">[27]Data!$C$67</definedName>
    <definedName name="IntCred_month1">'[9]3.1 Cost Detail'!$F$16</definedName>
    <definedName name="IntCred_month2">'[9]3.1 Cost Detail'!$G$16</definedName>
    <definedName name="IntCred_month3">'[9]3.1 Cost Detail'!$H$16</definedName>
    <definedName name="IntCred_month4">'[9]3.1 Cost Detail'!$I$16</definedName>
    <definedName name="IntCred_month5">'[9]3.1 Cost Detail'!$J$16</definedName>
    <definedName name="IntCred_month6">'[9]3.1 Cost Detail'!$K$16</definedName>
    <definedName name="IntCreditstorecover">'[9]Sch 3'!$E$28</definedName>
    <definedName name="interest" localSheetId="4">#REF!</definedName>
    <definedName name="interest" localSheetId="3">#REF!</definedName>
    <definedName name="interest" localSheetId="5">#REF!</definedName>
    <definedName name="interest" localSheetId="1">#REF!</definedName>
    <definedName name="interest">#REF!</definedName>
    <definedName name="interest02" localSheetId="4">#REF!</definedName>
    <definedName name="interest02" localSheetId="3">#REF!</definedName>
    <definedName name="interest02" localSheetId="5">#REF!</definedName>
    <definedName name="interest02" localSheetId="1">#REF!</definedName>
    <definedName name="interest02">#REF!</definedName>
    <definedName name="interest03" localSheetId="4">#REF!</definedName>
    <definedName name="interest03" localSheetId="3">#REF!</definedName>
    <definedName name="interest03" localSheetId="5">#REF!</definedName>
    <definedName name="interest03" localSheetId="1">#REF!</definedName>
    <definedName name="interest03">#REF!</definedName>
    <definedName name="interest04" localSheetId="4">#REF!</definedName>
    <definedName name="interest04" localSheetId="3">#REF!</definedName>
    <definedName name="interest04" localSheetId="5">#REF!</definedName>
    <definedName name="interest04" localSheetId="1">#REF!</definedName>
    <definedName name="interest04">#REF!</definedName>
    <definedName name="interest05" localSheetId="4">#REF!</definedName>
    <definedName name="interest05" localSheetId="3">#REF!</definedName>
    <definedName name="interest05" localSheetId="5">#REF!</definedName>
    <definedName name="interest05" localSheetId="1">#REF!</definedName>
    <definedName name="interest05">#REF!</definedName>
    <definedName name="interest06" localSheetId="4">#REF!</definedName>
    <definedName name="interest06" localSheetId="3">#REF!</definedName>
    <definedName name="interest06" localSheetId="5">#REF!</definedName>
    <definedName name="interest06" localSheetId="1">#REF!</definedName>
    <definedName name="interest06">#REF!</definedName>
    <definedName name="Inventory" localSheetId="4">#REF!</definedName>
    <definedName name="Inventory" localSheetId="3">#REF!</definedName>
    <definedName name="Inventory" localSheetId="5">#REF!</definedName>
    <definedName name="Inventory" localSheetId="1">#REF!</definedName>
    <definedName name="Inventory">#REF!</definedName>
    <definedName name="Invest_Net" localSheetId="4">#REF!</definedName>
    <definedName name="Invest_Net" localSheetId="3">#REF!</definedName>
    <definedName name="Invest_Net" localSheetId="5">#REF!</definedName>
    <definedName name="Invest_Net" localSheetId="1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 localSheetId="4">#REF!</definedName>
    <definedName name="J52ELBUS" localSheetId="3">#REF!</definedName>
    <definedName name="J52ELBUS" localSheetId="5">#REF!</definedName>
    <definedName name="J52ELBUS" localSheetId="1">#REF!</definedName>
    <definedName name="J52ELBUS">#REF!</definedName>
    <definedName name="Key_1" localSheetId="4" hidden="1">#REF!</definedName>
    <definedName name="Key_1" localSheetId="3" hidden="1">#REF!</definedName>
    <definedName name="Key_1" localSheetId="5" hidden="1">#REF!</definedName>
    <definedName name="Key_1" localSheetId="1" hidden="1">#REF!</definedName>
    <definedName name="Key_1" hidden="1">#REF!</definedName>
    <definedName name="KWH">'[28]Rev&amp;StatData'!$E$2:$E$501</definedName>
    <definedName name="KWH_billed">[10]Margins!$D$14:$D$215</definedName>
    <definedName name="KWH_Margin">'[8]Margins to access'!$E$14:$E$395</definedName>
    <definedName name="LABRATE" localSheetId="4">#REF!</definedName>
    <definedName name="LABRATE" localSheetId="3">#REF!</definedName>
    <definedName name="LABRATE" localSheetId="5">#REF!</definedName>
    <definedName name="LABRATE" localSheetId="1">#REF!</definedName>
    <definedName name="LABRATE">#REF!</definedName>
    <definedName name="LAF" localSheetId="4">#REF!</definedName>
    <definedName name="LAF" localSheetId="3">#REF!</definedName>
    <definedName name="LAF" localSheetId="5">#REF!</definedName>
    <definedName name="LAF" localSheetId="1">#REF!</definedName>
    <definedName name="LAF">#REF!</definedName>
    <definedName name="LastActualPayout_Input">[18]Input!$C$19</definedName>
    <definedName name="liab" localSheetId="6">'[13]NIPSCO BAL SHEET DATA'!#REF!</definedName>
    <definedName name="liab" localSheetId="7">'[13]NIPSCO BAL SHEET DATA'!#REF!</definedName>
    <definedName name="liab" localSheetId="8">'[13]NIPSCO BAL SHEET DATA'!#REF!</definedName>
    <definedName name="liab" localSheetId="4">'[13]NIPSCO BAL SHEET DATA'!#REF!</definedName>
    <definedName name="liab" localSheetId="3">'[13]NIPSCO BAL SHEET DATA'!#REF!</definedName>
    <definedName name="liab" localSheetId="5">'[13]NIPSCO BAL SHEET DATA'!#REF!</definedName>
    <definedName name="liab" localSheetId="1">'[13]NIPSCO BAL SHEET DATA'!#REF!</definedName>
    <definedName name="liab">'[13]NIPSCO BAL SHEET DATA'!#REF!</definedName>
    <definedName name="liab98" localSheetId="4">'[13]NIPSCO BAL SHEET DATA'!#REF!</definedName>
    <definedName name="liab98" localSheetId="3">'[13]NIPSCO BAL SHEET DATA'!#REF!</definedName>
    <definedName name="liab98" localSheetId="5">'[13]NIPSCO BAL SHEET DATA'!#REF!</definedName>
    <definedName name="liab98" localSheetId="1">'[13]NIPSCO BAL SHEET DATA'!#REF!</definedName>
    <definedName name="liab98">'[13]NIPSCO BAL SHEET DATA'!#REF!</definedName>
    <definedName name="Limit">[29]Inputs!$J$5</definedName>
    <definedName name="List">'[30]1-RTO Forecast'!$C$7:$N$7</definedName>
    <definedName name="Loan_Period" localSheetId="4">#REF!</definedName>
    <definedName name="Loan_Period" localSheetId="3">#REF!</definedName>
    <definedName name="Loan_Period" localSheetId="5">#REF!</definedName>
    <definedName name="Loan_Period" localSheetId="1">#REF!</definedName>
    <definedName name="Loan_Period">#REF!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 localSheetId="4">#REF!</definedName>
    <definedName name="Long_Term_Debt" localSheetId="3">#REF!</definedName>
    <definedName name="Long_Term_Debt" localSheetId="5">#REF!</definedName>
    <definedName name="Long_Term_Debt" localSheetId="1">#REF!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 localSheetId="4">#REF!</definedName>
    <definedName name="Macro3" localSheetId="3">#REF!</definedName>
    <definedName name="Macro3" localSheetId="5">#REF!</definedName>
    <definedName name="Macro3" localSheetId="1">#REF!</definedName>
    <definedName name="Macro3">#REF!</definedName>
    <definedName name="MACRS" localSheetId="4">#REF!</definedName>
    <definedName name="MACRS" localSheetId="3">#REF!</definedName>
    <definedName name="MACRS" localSheetId="5">#REF!</definedName>
    <definedName name="MACRS" localSheetId="1">#REF!</definedName>
    <definedName name="MACRS">#REF!</definedName>
    <definedName name="margin_budget">'[8]Margin Budget'!$B$9:$N$76</definedName>
    <definedName name="Margin_budget_class">'[8]Margin Budget'!$A$9:$A$73</definedName>
    <definedName name="Margin_Margin">'[8]Margins to access'!$Q$14:$Q$395</definedName>
    <definedName name="Margin_Month">'[8]Margin Budget'!$B$6:$N$6</definedName>
    <definedName name="Margins_Booked_KWH">[8]Margins!$U$14:$U$320</definedName>
    <definedName name="Margins_Booked_Margins">[8]Margins!$Y$14:$Y$320</definedName>
    <definedName name="Margins_class">[8]Margins!$B$14:$B$320</definedName>
    <definedName name="Margins_Rev_Deferred">[8]Margins!$V$14:$V$320</definedName>
    <definedName name="Margins_sp">[8]Margins!$C$14:$C$320</definedName>
    <definedName name="margins_unbilledkwh">[10]Margins!$P$14:$P$215</definedName>
    <definedName name="mcfill">[31]Sheet1!$BL$243:$BL$254</definedName>
    <definedName name="MCLLBR" localSheetId="4">#REF!</definedName>
    <definedName name="MCLLBR" localSheetId="3">#REF!</definedName>
    <definedName name="MCLLBR" localSheetId="5">#REF!</definedName>
    <definedName name="MCLLBR" localSheetId="1">#REF!</definedName>
    <definedName name="MCLLBR">#REF!</definedName>
    <definedName name="mdt" localSheetId="4">#REF!</definedName>
    <definedName name="mdt" localSheetId="3">#REF!</definedName>
    <definedName name="mdt" localSheetId="5">#REF!</definedName>
    <definedName name="mdt" localSheetId="1">#REF!</definedName>
    <definedName name="mdt">#REF!</definedName>
    <definedName name="MechHide" localSheetId="4">#REF!</definedName>
    <definedName name="MechHide" localSheetId="3">#REF!</definedName>
    <definedName name="MechHide" localSheetId="5">#REF!</definedName>
    <definedName name="MechHide" localSheetId="1">#REF!</definedName>
    <definedName name="MechHide">#REF!</definedName>
    <definedName name="med_pr">'[14]Variable Assumptions'!$B$20</definedName>
    <definedName name="medical" localSheetId="4">#REF!</definedName>
    <definedName name="medical" localSheetId="3">#REF!</definedName>
    <definedName name="medical" localSheetId="5">#REF!</definedName>
    <definedName name="medical" localSheetId="1">#REF!</definedName>
    <definedName name="medical">#REF!</definedName>
    <definedName name="medical02" localSheetId="4">#REF!</definedName>
    <definedName name="medical02" localSheetId="3">#REF!</definedName>
    <definedName name="medical02" localSheetId="5">#REF!</definedName>
    <definedName name="medical02" localSheetId="1">#REF!</definedName>
    <definedName name="medical02">#REF!</definedName>
    <definedName name="medical03" localSheetId="4">#REF!</definedName>
    <definedName name="medical03" localSheetId="3">#REF!</definedName>
    <definedName name="medical03" localSheetId="5">#REF!</definedName>
    <definedName name="medical03" localSheetId="1">#REF!</definedName>
    <definedName name="medical03">#REF!</definedName>
    <definedName name="medical04" localSheetId="4">#REF!</definedName>
    <definedName name="medical04" localSheetId="3">#REF!</definedName>
    <definedName name="medical04" localSheetId="5">#REF!</definedName>
    <definedName name="medical04" localSheetId="1">#REF!</definedName>
    <definedName name="medical04">#REF!</definedName>
    <definedName name="medical05" localSheetId="4">#REF!</definedName>
    <definedName name="medical05" localSheetId="3">#REF!</definedName>
    <definedName name="medical05" localSheetId="5">#REF!</definedName>
    <definedName name="medical05" localSheetId="1">#REF!</definedName>
    <definedName name="medical05">#REF!</definedName>
    <definedName name="medical06" localSheetId="4">#REF!</definedName>
    <definedName name="medical06" localSheetId="3">#REF!</definedName>
    <definedName name="medical06" localSheetId="5">#REF!</definedName>
    <definedName name="medical06" localSheetId="1">#REF!</definedName>
    <definedName name="medical06">#REF!</definedName>
    <definedName name="MEHINST" localSheetId="4">#REF!</definedName>
    <definedName name="MEHINST" localSheetId="3">#REF!</definedName>
    <definedName name="MEHINST" localSheetId="5">#REF!</definedName>
    <definedName name="MEHINST" localSheetId="1">#REF!</definedName>
    <definedName name="MEHINST">#REF!</definedName>
    <definedName name="MEHLBR" localSheetId="4">#REF!</definedName>
    <definedName name="MEHLBR" localSheetId="3">#REF!</definedName>
    <definedName name="MEHLBR" localSheetId="5">#REF!</definedName>
    <definedName name="MEHLBR" localSheetId="1">#REF!</definedName>
    <definedName name="MEHLBR">#REF!</definedName>
    <definedName name="MEHMAT" localSheetId="4">#REF!</definedName>
    <definedName name="MEHMAT" localSheetId="3">#REF!</definedName>
    <definedName name="MEHMAT" localSheetId="5">#REF!</definedName>
    <definedName name="MEHMAT" localSheetId="1">#REF!</definedName>
    <definedName name="MEHMAT">#REF!</definedName>
    <definedName name="merchantsumm" localSheetId="4">#REF!</definedName>
    <definedName name="merchantsumm" localSheetId="3">#REF!</definedName>
    <definedName name="merchantsumm" localSheetId="5">#REF!</definedName>
    <definedName name="merchantsumm" localSheetId="1">#REF!</definedName>
    <definedName name="merchantsumm">#REF!</definedName>
    <definedName name="migcust">[31]Sheet1!$BL$242</definedName>
    <definedName name="miggraphs">[31]Sheet1!$BL$3:$BO$302</definedName>
    <definedName name="migvol">[31]Sheet1!$BN$242</definedName>
    <definedName name="Mo" localSheetId="4">#REF!</definedName>
    <definedName name="Mo" localSheetId="3">#REF!</definedName>
    <definedName name="Mo" localSheetId="5">#REF!</definedName>
    <definedName name="Mo" localSheetId="1">#REF!</definedName>
    <definedName name="Mo">#REF!</definedName>
    <definedName name="Month">'[9]SOX Ties'!$I$2</definedName>
    <definedName name="Month_Summary">'[9]Acct Summary Jul-Dec Close'!$F$9:$K$9</definedName>
    <definedName name="Month1">[9]Inputs!$C$10</definedName>
    <definedName name="Month1CapPurch">'[9]SOX Ties'!$D$109</definedName>
    <definedName name="Month2">[9]Inputs!$C$11</definedName>
    <definedName name="Month2CapPurch">'[9]SOX Ties'!$D$110</definedName>
    <definedName name="Month3">[9]Inputs!$C$12</definedName>
    <definedName name="Month3CapPurch">'[9]SOX Ties'!$D$111</definedName>
    <definedName name="Month4">[9]Inputs!$C$13</definedName>
    <definedName name="Month4CapPurch">'[9]SOX Ties'!$D$112</definedName>
    <definedName name="Month5">[9]Inputs!$C$14</definedName>
    <definedName name="Month5CapPurch">'[9]SOX Ties'!$D$113</definedName>
    <definedName name="Month6">[9]Inputs!$C$15</definedName>
    <definedName name="Month6CapPurch">'[9]SOX Ties'!$D$114</definedName>
    <definedName name="MonthYear">'[8]Manual Inputs'!$C$320:$C$428</definedName>
    <definedName name="MOTINST" localSheetId="4">#REF!</definedName>
    <definedName name="MOTINST" localSheetId="3">#REF!</definedName>
    <definedName name="MOTINST" localSheetId="5">#REF!</definedName>
    <definedName name="MOTINST" localSheetId="1">#REF!</definedName>
    <definedName name="MOTINST">#REF!</definedName>
    <definedName name="mwh_budget">'[8]MWH Budget'!$B$9:$N$29</definedName>
    <definedName name="mwh_class">'[8]MWH Budget'!$A$9:$A$29</definedName>
    <definedName name="mwh_month">'[8]MWH Budget'!$B$6:$N$6</definedName>
    <definedName name="net_unbilled">[10]Margins!$S$14:$S$216</definedName>
    <definedName name="NEWFILE" localSheetId="4">#REF!</definedName>
    <definedName name="NEWFILE" localSheetId="3">#REF!</definedName>
    <definedName name="NEWFILE" localSheetId="5">#REF!</definedName>
    <definedName name="NEWFILE" localSheetId="1">#REF!</definedName>
    <definedName name="NEWFILE">#REF!</definedName>
    <definedName name="NLMK_C">'[9]3.1 Cost Detail'!$F$33:$K$33</definedName>
    <definedName name="nq_0_12" localSheetId="4">#REF!</definedName>
    <definedName name="nq_0_12" localSheetId="3">#REF!</definedName>
    <definedName name="nq_0_12" localSheetId="5">#REF!</definedName>
    <definedName name="nq_0_12" localSheetId="1">#REF!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 localSheetId="4">#REF!</definedName>
    <definedName name="NYC_Flag" localSheetId="3">#REF!</definedName>
    <definedName name="NYC_Flag" localSheetId="5">#REF!</definedName>
    <definedName name="NYC_Flag" localSheetId="1">#REF!</definedName>
    <definedName name="NYC_Flag">#REF!</definedName>
    <definedName name="OPEB_CurYrCommon" localSheetId="4">#REF!</definedName>
    <definedName name="OPEB_CurYrCommon" localSheetId="3">#REF!</definedName>
    <definedName name="OPEB_CurYrCommon" localSheetId="5">#REF!</definedName>
    <definedName name="OPEB_CurYrCommon" localSheetId="1">#REF!</definedName>
    <definedName name="OPEB_CurYrCommon">#REF!</definedName>
    <definedName name="OPEB_MoCode" localSheetId="4">#REF!</definedName>
    <definedName name="OPEB_MoCode" localSheetId="3">#REF!</definedName>
    <definedName name="OPEB_MoCode" localSheetId="5">#REF!</definedName>
    <definedName name="OPEB_MoCode" localSheetId="1">#REF!</definedName>
    <definedName name="OPEB_MoCode">#REF!</definedName>
    <definedName name="Order1" hidden="1">255</definedName>
    <definedName name="original" localSheetId="4">#REF!</definedName>
    <definedName name="original" localSheetId="3">#REF!</definedName>
    <definedName name="original" localSheetId="5">#REF!</definedName>
    <definedName name="original" localSheetId="1">#REF!</definedName>
    <definedName name="original">#REF!</definedName>
    <definedName name="OSBLHide" localSheetId="4">#REF!</definedName>
    <definedName name="OSBLHide" localSheetId="3">#REF!</definedName>
    <definedName name="OSBLHide" localSheetId="5">#REF!</definedName>
    <definedName name="OSBLHide" localSheetId="1">#REF!</definedName>
    <definedName name="OSBLHide">#REF!</definedName>
    <definedName name="OTHER_INC" localSheetId="4">#REF!</definedName>
    <definedName name="OTHER_INC" localSheetId="3">#REF!</definedName>
    <definedName name="OTHER_INC" localSheetId="5">#REF!</definedName>
    <definedName name="OTHER_INC" localSheetId="1">#REF!</definedName>
    <definedName name="OTHER_INC">#REF!</definedName>
    <definedName name="OUCCjune15">'[32]OUCC June 15 Proposal'!$B$7:$T$33</definedName>
    <definedName name="OutYears_InputTab">[33]Input!$A$59:$E$73</definedName>
    <definedName name="OutYearTitle_InputTab">[33]Input!$A$60:$E$60</definedName>
    <definedName name="PageOf">'[8]Manual Inputs'!$D$320:$D$322</definedName>
    <definedName name="PaintHide" localSheetId="4">#REF!</definedName>
    <definedName name="PaintHide" localSheetId="3">#REF!</definedName>
    <definedName name="PaintHide" localSheetId="5">#REF!</definedName>
    <definedName name="PaintHide" localSheetId="1">#REF!</definedName>
    <definedName name="PaintHide">#REF!</definedName>
    <definedName name="PANIT" localSheetId="4">#REF!</definedName>
    <definedName name="PANIT" localSheetId="3">#REF!</definedName>
    <definedName name="PANIT" localSheetId="5">#REF!</definedName>
    <definedName name="PANIT" localSheetId="1">#REF!</definedName>
    <definedName name="PANIT">#REF!</definedName>
    <definedName name="Pension_CurYrCommon" localSheetId="4">#REF!</definedName>
    <definedName name="Pension_CurYrCommon" localSheetId="3">#REF!</definedName>
    <definedName name="Pension_CurYrCommon" localSheetId="5">#REF!</definedName>
    <definedName name="Pension_CurYrCommon" localSheetId="1">#REF!</definedName>
    <definedName name="Pension_CurYrCommon">#REF!</definedName>
    <definedName name="Pension_MoCode" localSheetId="4">#REF!</definedName>
    <definedName name="Pension_MoCode" localSheetId="3">#REF!</definedName>
    <definedName name="Pension_MoCode" localSheetId="5">#REF!</definedName>
    <definedName name="Pension_MoCode" localSheetId="1">#REF!</definedName>
    <definedName name="Pension_MoCode">#REF!</definedName>
    <definedName name="PensionMo" localSheetId="4">#REF!</definedName>
    <definedName name="PensionMo" localSheetId="3">#REF!</definedName>
    <definedName name="PensionMo" localSheetId="5">#REF!</definedName>
    <definedName name="PensionMo" localSheetId="1">#REF!</definedName>
    <definedName name="PensionMo">#REF!</definedName>
    <definedName name="PG1AM1050" localSheetId="1">[34]miscell.!#REF!</definedName>
    <definedName name="PG1AM1050">[34]miscell.!#REF!</definedName>
    <definedName name="PG3AM1070" localSheetId="1">'[35]U - E'!#REF!</definedName>
    <definedName name="PG3AM1070">'[35]U - E'!#REF!</definedName>
    <definedName name="PG4AM1070" localSheetId="1">'[35]U - E'!#REF!</definedName>
    <definedName name="PG4AM1070">'[35]U - E'!#REF!</definedName>
    <definedName name="PilingHide" localSheetId="4">#REF!</definedName>
    <definedName name="PilingHide" localSheetId="3">#REF!</definedName>
    <definedName name="PilingHide" localSheetId="5">#REF!</definedName>
    <definedName name="PilingHide" localSheetId="1">#REF!</definedName>
    <definedName name="PilingHide">#REF!</definedName>
    <definedName name="PIPE_DATA" localSheetId="4">#REF!</definedName>
    <definedName name="PIPE_DATA" localSheetId="3">#REF!</definedName>
    <definedName name="PIPE_DATA" localSheetId="5">#REF!</definedName>
    <definedName name="PIPE_DATA" localSheetId="1">#REF!</definedName>
    <definedName name="PIPE_DATA">#REF!</definedName>
    <definedName name="PipingHide" localSheetId="4">#REF!</definedName>
    <definedName name="PipingHide" localSheetId="3">#REF!</definedName>
    <definedName name="PipingHide" localSheetId="5">#REF!</definedName>
    <definedName name="PipingHide" localSheetId="1">#REF!</definedName>
    <definedName name="PipingHide">#REF!</definedName>
    <definedName name="pivot" localSheetId="4">#REF!</definedName>
    <definedName name="pivot" localSheetId="3">#REF!</definedName>
    <definedName name="pivot" localSheetId="5">#REF!</definedName>
    <definedName name="pivot" localSheetId="1">#REF!</definedName>
    <definedName name="pivot">#REF!</definedName>
    <definedName name="plug" localSheetId="4">#REF!</definedName>
    <definedName name="plug" localSheetId="3">#REF!</definedName>
    <definedName name="plug" localSheetId="5">#REF!</definedName>
    <definedName name="plug" localSheetId="1">#REF!</definedName>
    <definedName name="plug">#REF!</definedName>
    <definedName name="plug1" localSheetId="4">#REF!</definedName>
    <definedName name="plug1" localSheetId="3">#REF!</definedName>
    <definedName name="plug1" localSheetId="5">#REF!</definedName>
    <definedName name="plug1" localSheetId="1">#REF!</definedName>
    <definedName name="plug1">#REF!</definedName>
    <definedName name="POWINST" localSheetId="4">#REF!</definedName>
    <definedName name="POWINST" localSheetId="3">#REF!</definedName>
    <definedName name="POWINST" localSheetId="5">#REF!</definedName>
    <definedName name="POWINST" localSheetId="1">#REF!</definedName>
    <definedName name="POWINST">#REF!</definedName>
    <definedName name="pr_tax" localSheetId="4">#REF!</definedName>
    <definedName name="pr_tax" localSheetId="3">#REF!</definedName>
    <definedName name="pr_tax" localSheetId="5">#REF!</definedName>
    <definedName name="pr_tax" localSheetId="1">#REF!</definedName>
    <definedName name="pr_tax">#REF!</definedName>
    <definedName name="Prax_C">'[9]3.1 Cost Detail'!$F$32:$K$32</definedName>
    <definedName name="Prax_D">'[9]3.1 Cost Detail'!$F$31:$K$31</definedName>
    <definedName name="previous" localSheetId="4">#REF!</definedName>
    <definedName name="previous" localSheetId="3">#REF!</definedName>
    <definedName name="previous" localSheetId="5">#REF!</definedName>
    <definedName name="previous" localSheetId="1">#REF!</definedName>
    <definedName name="previous">#REF!</definedName>
    <definedName name="PRINT" localSheetId="4">#REF!</definedName>
    <definedName name="PRINT" localSheetId="3">#REF!</definedName>
    <definedName name="PRINT" localSheetId="5">#REF!</definedName>
    <definedName name="PRINT" localSheetId="1">#REF!</definedName>
    <definedName name="PRINT">#REF!</definedName>
    <definedName name="_xlnm.Print_Area" localSheetId="4">#REF!</definedName>
    <definedName name="_xlnm.Print_Area" localSheetId="3">#REF!</definedName>
    <definedName name="_xlnm.Print_Area" localSheetId="5">#REF!</definedName>
    <definedName name="_xlnm.Print_Area" localSheetId="1">#REF!</definedName>
    <definedName name="_xlnm.Print_Area">#REF!</definedName>
    <definedName name="PRINT_AREA_MI" localSheetId="4">#REF!</definedName>
    <definedName name="PRINT_AREA_MI" localSheetId="3">#REF!</definedName>
    <definedName name="PRINT_AREA_MI" localSheetId="5">#REF!</definedName>
    <definedName name="PRINT_AREA_MI" localSheetId="1">#REF!</definedName>
    <definedName name="PRINT_AREA_MI">#REF!</definedName>
    <definedName name="PRINT_FORECAST" localSheetId="1">[36]Summary!#REF!</definedName>
    <definedName name="PRINT_FORECAST">[36]Summary!#REF!</definedName>
    <definedName name="_xlnm.Print_Titles">#N/A</definedName>
    <definedName name="PRINT_TITLES_MI" localSheetId="4">#REF!</definedName>
    <definedName name="PRINT_TITLES_MI" localSheetId="3">#REF!</definedName>
    <definedName name="PRINT_TITLES_MI" localSheetId="5">#REF!</definedName>
    <definedName name="PRINT_TITLES_MI" localSheetId="1">#REF!</definedName>
    <definedName name="PRINT_TITLES_MI">#REF!</definedName>
    <definedName name="PriorYear_InputTab">[18]Input!$B$7</definedName>
    <definedName name="profit_sharing" localSheetId="4">#REF!</definedName>
    <definedName name="profit_sharing" localSheetId="3">#REF!</definedName>
    <definedName name="profit_sharing" localSheetId="5">#REF!</definedName>
    <definedName name="profit_sharing" localSheetId="1">#REF!</definedName>
    <definedName name="profit_sharing">#REF!</definedName>
    <definedName name="Promod_steam1">[26]Promod!$B$8:$B$9</definedName>
    <definedName name="Promod_steam2">[26]Promod!$C$8:$C$9</definedName>
    <definedName name="Promod_Steam3">[26]Promod!$D$8:$D$9</definedName>
    <definedName name="Prop_Tax" localSheetId="4">#REF!</definedName>
    <definedName name="Prop_Tax" localSheetId="3">#REF!</definedName>
    <definedName name="Prop_Tax" localSheetId="5">#REF!</definedName>
    <definedName name="Prop_Tax" localSheetId="1">#REF!</definedName>
    <definedName name="Prop_Tax">#REF!</definedName>
    <definedName name="Prop_Tax_Rate" localSheetId="4">#REF!</definedName>
    <definedName name="Prop_Tax_Rate" localSheetId="3">#REF!</definedName>
    <definedName name="Prop_Tax_Rate" localSheetId="5">#REF!</definedName>
    <definedName name="Prop_Tax_Rate" localSheetId="1">#REF!</definedName>
    <definedName name="Prop_Tax_Rate">#REF!</definedName>
    <definedName name="PRYR" localSheetId="4">'[37]inctax calc'!#REF!</definedName>
    <definedName name="PRYR" localSheetId="3">'[37]inctax calc'!#REF!</definedName>
    <definedName name="PRYR" localSheetId="5">'[37]inctax calc'!#REF!</definedName>
    <definedName name="PRYR" localSheetId="1">'[37]inctax calc'!#REF!</definedName>
    <definedName name="PRYR">'[37]inctax calc'!#REF!</definedName>
    <definedName name="PSTRESS_RELIEVI" localSheetId="4">#REF!</definedName>
    <definedName name="PSTRESS_RELIEVI" localSheetId="3">#REF!</definedName>
    <definedName name="PSTRESS_RELIEVI" localSheetId="5">#REF!</definedName>
    <definedName name="PSTRESS_RELIEVI" localSheetId="1">#REF!</definedName>
    <definedName name="PSTRESS_RELIEVI">#REF!</definedName>
    <definedName name="PT_esc" localSheetId="4">#REF!</definedName>
    <definedName name="PT_esc" localSheetId="3">#REF!</definedName>
    <definedName name="PT_esc" localSheetId="5">#REF!</definedName>
    <definedName name="PT_esc" localSheetId="1">#REF!</definedName>
    <definedName name="PT_esc">#REF!</definedName>
    <definedName name="PT_exempt" localSheetId="4">#REF!</definedName>
    <definedName name="PT_exempt" localSheetId="3">#REF!</definedName>
    <definedName name="PT_exempt" localSheetId="5">#REF!</definedName>
    <definedName name="PT_exempt" localSheetId="1">#REF!</definedName>
    <definedName name="PT_exempt">#REF!</definedName>
    <definedName name="purch97" localSheetId="4">[38]OPERATIONS!#REF!</definedName>
    <definedName name="purch97" localSheetId="3">[38]OPERATIONS!#REF!</definedName>
    <definedName name="purch97" localSheetId="5">[38]OPERATIONS!#REF!</definedName>
    <definedName name="purch97" localSheetId="1">[38]OPERATIONS!#REF!</definedName>
    <definedName name="purch97">[38]OPERATIONS!#REF!</definedName>
    <definedName name="purch98" localSheetId="4">#REF!</definedName>
    <definedName name="purch98" localSheetId="3">#REF!</definedName>
    <definedName name="purch98" localSheetId="5">#REF!</definedName>
    <definedName name="purch98" localSheetId="1">#REF!</definedName>
    <definedName name="purch98">#REF!</definedName>
    <definedName name="qual_0_12" localSheetId="4">#REF!</definedName>
    <definedName name="qual_0_12" localSheetId="3">#REF!</definedName>
    <definedName name="qual_0_12" localSheetId="5">#REF!</definedName>
    <definedName name="qual_0_12" localSheetId="1">#REF!</definedName>
    <definedName name="qual_0_12">#REF!</definedName>
    <definedName name="QXPORT" localSheetId="4">#REF!</definedName>
    <definedName name="QXPORT" localSheetId="3">#REF!</definedName>
    <definedName name="QXPORT" localSheetId="5">#REF!</definedName>
    <definedName name="QXPORT" localSheetId="1">#REF!</definedName>
    <definedName name="QXPORT">#REF!</definedName>
    <definedName name="RA_BILLEDREV">'[39]By Rate'!$C$8:$C$79</definedName>
    <definedName name="RA_Cappur">'[8]Manual Inputs'!$E$251</definedName>
    <definedName name="RA_Costs_to_Defer">'[9]Acct Summary Jul-Dec Close'!$F$21:$K$21</definedName>
    <definedName name="RA_Intcrd">'[8]Manual Inputs'!$E$252</definedName>
    <definedName name="RA_PPVar">'[8]Manual Inputs'!$E$253</definedName>
    <definedName name="RA_Rev_1">[9]RA_Jan!$U:$U</definedName>
    <definedName name="RA_Rev_2">[9]RA_Feb!$U:$U</definedName>
    <definedName name="RA_Rev_3">[9]RA_Mar!$U:$U</definedName>
    <definedName name="RA_Rev_4">[9]RA_Apr!$U:$U</definedName>
    <definedName name="RA_Rev_5">[9]RA_May!$U:$U</definedName>
    <definedName name="RA_Rev_6">[9]RA_Jun!$U:$U</definedName>
    <definedName name="RA_Rev_Filing">[9]RA_Dec!$U:$U</definedName>
    <definedName name="RA_Rev_Filing2">[9]RA_Nov!$U:$U</definedName>
    <definedName name="RA_REVCLASS">'[39]By Rate'!$A$8:$A$79</definedName>
    <definedName name="RA_REVRATE">'[39]By Rate'!$B$8:$B$79</definedName>
    <definedName name="RA_RevrsVar">'[8]Manual Inputs'!$E$254</definedName>
    <definedName name="RA_Title_1">[9]RA_Jan!$Q:$Q</definedName>
    <definedName name="RA_Title_2">[9]RA_Feb!$Q:$Q</definedName>
    <definedName name="RA_Title_3">[9]RA_Mar!$Q:$Q</definedName>
    <definedName name="RA_Title_4">[9]RA_Apr!$Q:$Q</definedName>
    <definedName name="RA_Title_5">[9]RA_May!$Q:$Q</definedName>
    <definedName name="RA_Title_6">[9]RA_Jun!$Q:$Q</definedName>
    <definedName name="RA_Title_Filing">[9]RA_Dec!$Q:$Q</definedName>
    <definedName name="RA_Title_Filing2">[9]RA_Nov!$Q:$Q</definedName>
    <definedName name="RA_Vol_1">[9]RA_Jan!$T:$T</definedName>
    <definedName name="RA_Vol_2">[9]RA_Feb!$T:$T</definedName>
    <definedName name="RA_Vol_3">[9]RA_Mar!$T:$T</definedName>
    <definedName name="RA_Vol_4">[9]RA_Apr!$T:$T</definedName>
    <definedName name="RA_Vol_5">[9]RA_May!$T:$T</definedName>
    <definedName name="RA_Vol_6">[9]RA_Jun!$T:$T</definedName>
    <definedName name="RA_Vol_Filing">[9]RA_Dec!$T:$T</definedName>
    <definedName name="RA_Vol_Filing2">[9]RA_Nov!$T:$T</definedName>
    <definedName name="RA675deferred">[10]Margins!$F$116</definedName>
    <definedName name="RAClass">'[39]Detail Report'!$A$2:$A$500</definedName>
    <definedName name="RAIntCred_month1">'[9]3.1 Cost Detail'!$F$19</definedName>
    <definedName name="RAIntCred_month2">'[9]3.1 Cost Detail'!$G$19</definedName>
    <definedName name="RAIntCred_month3">'[9]3.1 Cost Detail'!$H$19</definedName>
    <definedName name="RAIntCred_month4">'[9]3.1 Cost Detail'!$I$19</definedName>
    <definedName name="RAIntCred_month5">'[9]3.1 Cost Detail'!$J$19</definedName>
    <definedName name="RAIntCred_month6">'[9]3.1 Cost Detail'!$K$19</definedName>
    <definedName name="RAminus1Costs">[9]Inputs!$D$58:$I$58</definedName>
    <definedName name="RAminus1Months">[9]Inputs!$D$36:$I$36</definedName>
    <definedName name="RAminus2Costs">[9]Inputs!$D$88:$I$88</definedName>
    <definedName name="RAminus2Months">[9]Inputs!$D$66:$I$66</definedName>
    <definedName name="RASP">'[39]Detail Report'!$B$2:$B$500</definedName>
    <definedName name="Rate">[24]Inputs!$H:$H</definedName>
    <definedName name="Rate_632_1">'[9]675 Jan'!$B:$B</definedName>
    <definedName name="Rate_632_2">'[9]675 Feb'!$B:$B</definedName>
    <definedName name="Rate_632_3">'[9]675 Mar'!$B:$B</definedName>
    <definedName name="Rate_632_4">'[9]675 Apr'!$B:$B</definedName>
    <definedName name="Rate_632_5">'[9]675 May'!$B:$B</definedName>
    <definedName name="Rate_632_6">'[9]675 Jun'!$B:$B</definedName>
    <definedName name="Rate_632_Filing">'[9]675 Dec'!$B:$B</definedName>
    <definedName name="Rate_632_Filing2">'[9]675 Nov'!$B:$B</definedName>
    <definedName name="Rate_676_1">'[9]675 Jan'!$E:$E</definedName>
    <definedName name="Rate_676_2">'[9]675 Feb'!$E:$E</definedName>
    <definedName name="Rate_676_3">'[9]675 Mar'!$E:$E</definedName>
    <definedName name="Rate_676_4">'[9]675 Apr'!$E:$E</definedName>
    <definedName name="Rate_676_5">'[9]675 May'!$E:$E</definedName>
    <definedName name="Rate_676_6">'[9]675 Jun'!$E:$E</definedName>
    <definedName name="Rate_676_Filing">'[9]675 Dec'!$E:$E</definedName>
    <definedName name="Rate_676_Filing2">'[9]675 Nov'!$E:$E</definedName>
    <definedName name="Rate_Amount_1">'[9]675 Jan'!$J:$J</definedName>
    <definedName name="Rate_Amount_2">'[9]675 Feb'!$J:$J</definedName>
    <definedName name="Rate_Amount_3">'[9]675 Mar'!$J:$J</definedName>
    <definedName name="Rate_Amount_4">'[9]675 Apr'!$J:$J</definedName>
    <definedName name="Rate_Amount_5">'[9]675 May'!$J:$J</definedName>
    <definedName name="Rate_Amount_6">'[9]675 Jun'!$J:$J</definedName>
    <definedName name="Rate_Amount_Filing">'[9]675 Dec'!$J:$J</definedName>
    <definedName name="Rate_Amount_Filing2">'[9]675 Nov'!$J:$J</definedName>
    <definedName name="Rate_Code_1">[9]RA_Jan!$N:$N</definedName>
    <definedName name="Rate_Code_2">[9]RA_Feb!$N:$N</definedName>
    <definedName name="Rate_Code_3">[9]RA_Mar!$N:$N</definedName>
    <definedName name="Rate_Code_4">[9]RA_Apr!$N:$N</definedName>
    <definedName name="Rate_Code_5">[9]RA_May!$N:$N</definedName>
    <definedName name="Rate_Code_6">[9]RA_Jun!$N:$N</definedName>
    <definedName name="Rate_Code_Filing">[9]RA_Dec!$N:$N</definedName>
    <definedName name="Rate_Code_Filing2">[9]RA_Nov!$N:$N</definedName>
    <definedName name="Rates___SelectPymts" localSheetId="4">#REF!</definedName>
    <definedName name="Rates___SelectPymts" localSheetId="3">#REF!</definedName>
    <definedName name="Rates___SelectPymts" localSheetId="5">#REF!</definedName>
    <definedName name="Rates___SelectPymts" localSheetId="1">#REF!</definedName>
    <definedName name="Rates___SelectPymts">#REF!</definedName>
    <definedName name="Rates_Generic" localSheetId="4">#REF!</definedName>
    <definedName name="Rates_Generic" localSheetId="3">#REF!</definedName>
    <definedName name="Rates_Generic" localSheetId="5">#REF!</definedName>
    <definedName name="Rates_Generic" localSheetId="1">#REF!</definedName>
    <definedName name="Rates_Generic">#REF!</definedName>
    <definedName name="Ratio5_InputTab" localSheetId="4">#REF!</definedName>
    <definedName name="Ratio5_InputTab" localSheetId="3">#REF!</definedName>
    <definedName name="Ratio5_InputTab" localSheetId="5">#REF!</definedName>
    <definedName name="Ratio5_InputTab" localSheetId="1">#REF!</definedName>
    <definedName name="Ratio5_InputTab">#REF!</definedName>
    <definedName name="Ratio5Years_InputTab" localSheetId="4">#REF!</definedName>
    <definedName name="Ratio5Years_InputTab" localSheetId="3">#REF!</definedName>
    <definedName name="Ratio5Years_InputTab" localSheetId="5">#REF!</definedName>
    <definedName name="Ratio5Years_InputTab" localSheetId="1">#REF!</definedName>
    <definedName name="Ratio5Years_InputTab">#REF!</definedName>
    <definedName name="RAvariance_setup">[10]Margins!$E$209</definedName>
    <definedName name="RBN">[40]WCE!$AC$1</definedName>
    <definedName name="RCD_CLASS">'[8]Cognos 55 Base Data'!$G:$G</definedName>
    <definedName name="RCD_COMP_TYPE">'[8]Cognos 55 Base Data'!$Q:$Q</definedName>
    <definedName name="RCD_RATE">'[8]Cognos 55 Base Data'!$N:$N</definedName>
    <definedName name="RCD_REV">'[8]Cognos 55 Base Data'!$U:$U</definedName>
    <definedName name="RCD_VOL">'[8]Cognos 55 Base Data'!$T:$T</definedName>
    <definedName name="Rd_adj" localSheetId="4">#REF!</definedName>
    <definedName name="Rd_adj" localSheetId="3">#REF!</definedName>
    <definedName name="Rd_adj" localSheetId="5">#REF!</definedName>
    <definedName name="Rd_adj" localSheetId="1">#REF!</definedName>
    <definedName name="Rd_adj">#REF!</definedName>
    <definedName name="Re_adj" localSheetId="4">#REF!</definedName>
    <definedName name="Re_adj" localSheetId="3">#REF!</definedName>
    <definedName name="Re_adj" localSheetId="5">#REF!</definedName>
    <definedName name="Re_adj" localSheetId="1">#REF!</definedName>
    <definedName name="Re_adj">#REF!</definedName>
    <definedName name="RealDollarYear">[17]Config!$D$30</definedName>
    <definedName name="RegActivities_InputTab" localSheetId="4">#REF!</definedName>
    <definedName name="RegActivities_InputTab" localSheetId="3">#REF!</definedName>
    <definedName name="RegActivities_InputTab" localSheetId="5">#REF!</definedName>
    <definedName name="RegActivities_InputTab" localSheetId="1">#REF!</definedName>
    <definedName name="RegActivities_InputTab">#REF!</definedName>
    <definedName name="Restoration_InputTab" localSheetId="4">#REF!</definedName>
    <definedName name="Restoration_InputTab" localSheetId="3">#REF!</definedName>
    <definedName name="Restoration_InputTab" localSheetId="5">#REF!</definedName>
    <definedName name="Restoration_InputTab" localSheetId="1">#REF!</definedName>
    <definedName name="Restoration_InputTab">#REF!</definedName>
    <definedName name="Restorations_InputTab" localSheetId="4">#REF!</definedName>
    <definedName name="Restorations_InputTab" localSheetId="3">#REF!</definedName>
    <definedName name="Restorations_InputTab" localSheetId="5">#REF!</definedName>
    <definedName name="Restorations_InputTab" localSheetId="1">#REF!</definedName>
    <definedName name="Restorations_InputTab">#REF!</definedName>
    <definedName name="Rev">[24]Inputs!$E:$E</definedName>
    <definedName name="Rev_and_Stat_With_Setup">'[9]3.1 Cost Detail'!$F$53:$K$53</definedName>
    <definedName name="Rev_Budget">'[8]Revenue Budget'!$B$9:$N$63</definedName>
    <definedName name="Rev_Budget_Class">'[8]Revenue Budget'!$A$9:$A$66</definedName>
    <definedName name="REV_Margins">'[8]Margins to access'!$I$14:$I$395</definedName>
    <definedName name="Rev_Month">'[8]Revenue Budget'!$B$6:$M$6</definedName>
    <definedName name="Rev_Summary_Closing_Total">'[9]RA Revenues Summary Close'!$K$33</definedName>
    <definedName name="Rev_Summary_Filing_Total">'[9]RA Revenues Summary Filing'!$K$33</definedName>
    <definedName name="Rev_Summary_Interdepartmental">'[9]RA Revenues Summary Close'!$E$31:$K$31</definedName>
    <definedName name="Rev_Summary_Month">'[9]RA Revenues Summary Close'!$E$9:$K$9</definedName>
    <definedName name="Rev_Summary_Total">'[9]RA Revenues Summary Close'!$E$33:$K$33</definedName>
    <definedName name="RevStat">'[8]10 -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VBA_Formats" localSheetId="4" xml:space="preserve"> OFFSET(#REF!, 0, 0,#REF!)</definedName>
    <definedName name="rng_VBA_Formats" localSheetId="3" xml:space="preserve"> OFFSET(#REF!, 0, 0,#REF!)</definedName>
    <definedName name="rng_VBA_Formats" localSheetId="5" xml:space="preserve"> OFFSET(#REF!, 0, 0,#REF!)</definedName>
    <definedName name="rng_VBA_Formats" localSheetId="1" xml:space="preserve"> OFFSET(#REF!, 0, 0,#REF!)</definedName>
    <definedName name="rng_VBA_Formats" xml:space="preserve"> OFFSET(#REF!, 0, 0,#REF!)</definedName>
    <definedName name="rng_VBA_HeaderContents" localSheetId="4">#REF!</definedName>
    <definedName name="rng_VBA_HeaderContents" localSheetId="3">#REF!</definedName>
    <definedName name="rng_VBA_HeaderContents" localSheetId="5">#REF!</definedName>
    <definedName name="rng_VBA_HeaderContents" localSheetId="1">#REF!</definedName>
    <definedName name="rng_VBA_HeaderContents">#REF!</definedName>
    <definedName name="rng_VBA_LineStyles" localSheetId="4" xml:space="preserve"> OFFSET(#REF!, 0, 0,#REF!)</definedName>
    <definedName name="rng_VBA_LineStyles" localSheetId="3" xml:space="preserve"> OFFSET(#REF!, 0, 0,#REF!)</definedName>
    <definedName name="rng_VBA_LineStyles" localSheetId="5" xml:space="preserve"> OFFSET(#REF!, 0, 0,#REF!)</definedName>
    <definedName name="rng_VBA_LineStyles" localSheetId="1" xml:space="preserve"> OFFSET(#REF!, 0, 0,#REF!)</definedName>
    <definedName name="rng_VBA_LineStyles" xml:space="preserve"> OFFSET(#REF!, 0, 0,#REF!)</definedName>
    <definedName name="rng_VBA_Names" localSheetId="4" xml:space="preserve"> OFFSET(#REF!, 0, 0,#REF!)</definedName>
    <definedName name="rng_VBA_Names" localSheetId="3" xml:space="preserve"> OFFSET(#REF!, 0, 0,#REF!)</definedName>
    <definedName name="rng_VBA_Names" localSheetId="5" xml:space="preserve"> OFFSET(#REF!, 0, 0,#REF!)</definedName>
    <definedName name="rng_VBA_Names" localSheetId="1" xml:space="preserve"> OFFSET(#REF!, 0, 0,#REF!)</definedName>
    <definedName name="rng_VBA_Names" xml:space="preserve"> OFFSET(#REF!, 0, 0,#REF!)</definedName>
    <definedName name="ROOMLBR" localSheetId="4">#REF!</definedName>
    <definedName name="ROOMLBR" localSheetId="3">#REF!</definedName>
    <definedName name="ROOMLBR" localSheetId="5">#REF!</definedName>
    <definedName name="ROOMLBR" localSheetId="1">#REF!</definedName>
    <definedName name="ROOMLBR">#REF!</definedName>
    <definedName name="RS_CLASS">'[8]Rev&amp;StatData'!$D:$D</definedName>
    <definedName name="RS_CUSTOMER">'[8]Rev&amp;StatData'!$G:$G</definedName>
    <definedName name="RS_KWH">'[8]Rev&amp;StatData'!$E:$E</definedName>
    <definedName name="RS_REVENUE">'[8]Rev&amp;StatData'!$F:$F</definedName>
    <definedName name="RS_SERVPLAN">'[8]Rev&amp;StatData'!$C:$C</definedName>
    <definedName name="RTT" localSheetId="4">#REF!</definedName>
    <definedName name="RTT" localSheetId="3">#REF!</definedName>
    <definedName name="RTT" localSheetId="5">#REF!</definedName>
    <definedName name="RTT" localSheetId="1">#REF!</definedName>
    <definedName name="RTT">#REF!</definedName>
    <definedName name="RunID" localSheetId="6">[17]Config!#REF!</definedName>
    <definedName name="RunID" localSheetId="7">[17]Config!#REF!</definedName>
    <definedName name="RunID" localSheetId="8">[17]Config!#REF!</definedName>
    <definedName name="RunID" localSheetId="4">[17]Config!#REF!</definedName>
    <definedName name="RunID" localSheetId="3">[17]Config!#REF!</definedName>
    <definedName name="RunID" localSheetId="5">[17]Config!#REF!</definedName>
    <definedName name="RunID" localSheetId="1">[17]Config!#REF!</definedName>
    <definedName name="RunID">[17]Config!#REF!</definedName>
    <definedName name="salary" localSheetId="4">#REF!</definedName>
    <definedName name="salary" localSheetId="3">#REF!</definedName>
    <definedName name="salary" localSheetId="5">#REF!</definedName>
    <definedName name="salary" localSheetId="1">#REF!</definedName>
    <definedName name="salary">#REF!</definedName>
    <definedName name="Scenario">[17]Config!$D$7</definedName>
    <definedName name="ScenTitle">[17]Config!$D$29</definedName>
    <definedName name="SCH_17_1of2" localSheetId="4">#REF!</definedName>
    <definedName name="SCH_17_1of2" localSheetId="3">#REF!</definedName>
    <definedName name="SCH_17_1of2" localSheetId="5">#REF!</definedName>
    <definedName name="SCH_17_1of2" localSheetId="1">#REF!</definedName>
    <definedName name="SCH_17_1of2">#REF!</definedName>
    <definedName name="SCH_17_2of2" localSheetId="4">#REF!</definedName>
    <definedName name="SCH_17_2of2" localSheetId="3">#REF!</definedName>
    <definedName name="SCH_17_2of2" localSheetId="5">#REF!</definedName>
    <definedName name="SCH_17_2of2" localSheetId="1">#REF!</definedName>
    <definedName name="SCH_17_2of2">#REF!</definedName>
    <definedName name="Sch1_Cap">'[9]Sch 1'!$F$12</definedName>
    <definedName name="Sch1IntCred">'[9]Sch 1'!$F$14</definedName>
    <definedName name="Sch1Var">'[9]Sch 1'!$F$16</definedName>
    <definedName name="sch35b" localSheetId="4">#REF!</definedName>
    <definedName name="sch35b" localSheetId="3">#REF!</definedName>
    <definedName name="sch35b" localSheetId="5">#REF!</definedName>
    <definedName name="sch35b" localSheetId="1">#REF!</definedName>
    <definedName name="sch35b">#REF!</definedName>
    <definedName name="Sch4_Total_Rev">'[9]Sch 4'!$D$38</definedName>
    <definedName name="Sch5_Forecast">'[8]Sch 5 Forecast '!$B$18:$L$53</definedName>
    <definedName name="SCHA" localSheetId="4">#REF!</definedName>
    <definedName name="SCHA" localSheetId="3">#REF!</definedName>
    <definedName name="SCHA" localSheetId="5">#REF!</definedName>
    <definedName name="SCHA" localSheetId="1">#REF!</definedName>
    <definedName name="SCHA">#REF!</definedName>
    <definedName name="SCHB" localSheetId="4">#REF!</definedName>
    <definedName name="SCHB" localSheetId="3">#REF!</definedName>
    <definedName name="SCHB" localSheetId="5">#REF!</definedName>
    <definedName name="SCHB" localSheetId="1">#REF!</definedName>
    <definedName name="SCHB">#REF!</definedName>
    <definedName name="SCHC" localSheetId="4">#REF!</definedName>
    <definedName name="SCHC" localSheetId="3">#REF!</definedName>
    <definedName name="SCHC" localSheetId="5">#REF!</definedName>
    <definedName name="SCHC" localSheetId="1">#REF!</definedName>
    <definedName name="SCHC">#REF!</definedName>
    <definedName name="SCHD" localSheetId="4">#REF!</definedName>
    <definedName name="SCHD" localSheetId="3">#REF!</definedName>
    <definedName name="SCHD" localSheetId="5">#REF!</definedName>
    <definedName name="SCHD" localSheetId="1">#REF!</definedName>
    <definedName name="SCHD">#REF!</definedName>
    <definedName name="SCHDPRIN" localSheetId="4">#REF!</definedName>
    <definedName name="SCHDPRIN" localSheetId="3">#REF!</definedName>
    <definedName name="SCHDPRIN" localSheetId="5">#REF!</definedName>
    <definedName name="SCHDPRIN" localSheetId="1">#REF!</definedName>
    <definedName name="SCHDPRIN">#REF!</definedName>
    <definedName name="SCHE" localSheetId="4">#REF!</definedName>
    <definedName name="SCHE" localSheetId="3">#REF!</definedName>
    <definedName name="SCHE" localSheetId="5">#REF!</definedName>
    <definedName name="SCHE" localSheetId="1">#REF!</definedName>
    <definedName name="SCHE">#REF!</definedName>
    <definedName name="secondprev_Forecast_Rate">'[16]SecondPrev Forecast'!$B$102:$B$121</definedName>
    <definedName name="SecPrev_CaptoRecover_Month1">'[16]SecondPrev Forecast'!$T$102:$T$121</definedName>
    <definedName name="SecPrev_Captorecover_Month2">'[16]SecondPrev Forecast'!$U$102:$U$121</definedName>
    <definedName name="SecPrev_CaptoRecover_Month3">'[16]SecondPrev Forecast'!$V$102:$V$121</definedName>
    <definedName name="SecPrev_CaptoRecover_Month4">'[16]SecondPrev Forecast'!$W$102:$W$121</definedName>
    <definedName name="SecPrev_CaptoRecover_Month5">'[16]SecondPrev Forecast'!$X$102:$X$121</definedName>
    <definedName name="SecPrev_CaptoRecover_Month6">'[16]SecondPrev Forecast'!$Y$102:$Y$121</definedName>
    <definedName name="selectall" localSheetId="4">#REF!</definedName>
    <definedName name="selectall" localSheetId="3">#REF!</definedName>
    <definedName name="selectall" localSheetId="5">#REF!</definedName>
    <definedName name="selectall" localSheetId="1">#REF!</definedName>
    <definedName name="selectall">#REF!</definedName>
    <definedName name="ServicePlan">'[8]10 - Revs'!$B$14:$B$212</definedName>
    <definedName name="Set_Up_Reversals">'[8]10 - Revs'!$I$14:$I$188</definedName>
    <definedName name="Set_Ups">'[8]10 - Revs'!$H$14:$H$188</definedName>
    <definedName name="seven" localSheetId="4">#REF!</definedName>
    <definedName name="seven" localSheetId="3">#REF!</definedName>
    <definedName name="seven" localSheetId="5">#REF!</definedName>
    <definedName name="seven" localSheetId="1">#REF!</definedName>
    <definedName name="seven">#REF!</definedName>
    <definedName name="Sheet1_DataTable" localSheetId="4">#REF!</definedName>
    <definedName name="Sheet1_DataTable" localSheetId="3">#REF!</definedName>
    <definedName name="Sheet1_DataTable" localSheetId="5">#REF!</definedName>
    <definedName name="Sheet1_DataTable" localSheetId="1">#REF!</definedName>
    <definedName name="Sheet1_DataTable">#REF!</definedName>
    <definedName name="SM_ADJ">'[8]Special Markets'!$G$7:$G$110</definedName>
    <definedName name="SM_KWH">'[8]Special Markets'!$E$7:$E$110</definedName>
    <definedName name="SM_RATE">'[8]Special Markets'!$D$7:$D$110</definedName>
    <definedName name="SM_Revenue">'[8]Special Markets'!$F$7:$F$110</definedName>
    <definedName name="Sort" localSheetId="4" hidden="1">#REF!</definedName>
    <definedName name="Sort" localSheetId="3" hidden="1">#REF!</definedName>
    <definedName name="Sort" localSheetId="5" hidden="1">#REF!</definedName>
    <definedName name="Sort" localSheetId="1" hidden="1">#REF!</definedName>
    <definedName name="Sort" hidden="1">#REF!</definedName>
    <definedName name="SOX_Int_KWH">'[9]SOX Ties'!$E$177:$E$184</definedName>
    <definedName name="SOX_Int_KWH_Month">'[9]SOX Ties'!$B$177:$B$184</definedName>
    <definedName name="sp_margin">'[8]Margins to access'!$D$14:$D$395</definedName>
    <definedName name="ss" localSheetId="4">#REF!</definedName>
    <definedName name="ss" localSheetId="3">#REF!</definedName>
    <definedName name="ss" localSheetId="5">#REF!</definedName>
    <definedName name="ss" localSheetId="1">#REF!</definedName>
    <definedName name="ss">#REF!</definedName>
    <definedName name="SS_AVG_SIZE" localSheetId="4">#REF!</definedName>
    <definedName name="SS_AVG_SIZE" localSheetId="3">#REF!</definedName>
    <definedName name="SS_AVG_SIZE" localSheetId="5">#REF!</definedName>
    <definedName name="SS_AVG_SIZE" localSheetId="1">#REF!</definedName>
    <definedName name="SS_AVG_SIZE">#REF!</definedName>
    <definedName name="SS_WELDING" localSheetId="4">#REF!</definedName>
    <definedName name="SS_WELDING" localSheetId="3">#REF!</definedName>
    <definedName name="SS_WELDING" localSheetId="5">#REF!</definedName>
    <definedName name="SS_WELDING" localSheetId="1">#REF!</definedName>
    <definedName name="SS_WELDING">#REF!</definedName>
    <definedName name="ssml" localSheetId="4">#REF!</definedName>
    <definedName name="ssml" localSheetId="3">#REF!</definedName>
    <definedName name="ssml" localSheetId="5">#REF!</definedName>
    <definedName name="ssml" localSheetId="1">#REF!</definedName>
    <definedName name="ssml">#REF!</definedName>
    <definedName name="StartYear">[17]Config!$D$11</definedName>
    <definedName name="State_Tax" localSheetId="4">#REF!</definedName>
    <definedName name="State_Tax" localSheetId="3">#REF!</definedName>
    <definedName name="State_Tax" localSheetId="5">#REF!</definedName>
    <definedName name="State_Tax" localSheetId="1">#REF!</definedName>
    <definedName name="State_Tax">#REF!</definedName>
    <definedName name="SteelHide" localSheetId="4">#REF!</definedName>
    <definedName name="SteelHide" localSheetId="3">#REF!</definedName>
    <definedName name="SteelHide" localSheetId="5">#REF!</definedName>
    <definedName name="SteelHide" localSheetId="1">#REF!</definedName>
    <definedName name="SteelHide">#REF!</definedName>
    <definedName name="STRESS_RELIEVIN" localSheetId="4">#REF!</definedName>
    <definedName name="STRESS_RELIEVIN" localSheetId="3">#REF!</definedName>
    <definedName name="STRESS_RELIEVIN" localSheetId="5">#REF!</definedName>
    <definedName name="STRESS_RELIEVIN" localSheetId="1">#REF!</definedName>
    <definedName name="STRESS_RELIEVIN">#REF!</definedName>
    <definedName name="SUBHEAD2" localSheetId="4">'[35]U - E'!#REF!</definedName>
    <definedName name="SUBHEAD2" localSheetId="3">'[35]U - E'!#REF!</definedName>
    <definedName name="SUBHEAD2" localSheetId="5">'[35]U - E'!#REF!</definedName>
    <definedName name="SUBHEAD2" localSheetId="1">'[35]U - E'!#REF!</definedName>
    <definedName name="SUBHEAD2">'[35]U - E'!#REF!</definedName>
    <definedName name="subs97" localSheetId="4">'[38]SUBCONTRACTED SERVICES'!#REF!</definedName>
    <definedName name="subs97" localSheetId="3">'[38]SUBCONTRACTED SERVICES'!#REF!</definedName>
    <definedName name="subs97" localSheetId="5">'[38]SUBCONTRACTED SERVICES'!#REF!</definedName>
    <definedName name="subs97" localSheetId="1">'[38]SUBCONTRACTED SERVICES'!#REF!</definedName>
    <definedName name="subs97">'[38]SUBCONTRACTED SERVICES'!#REF!</definedName>
    <definedName name="subs98" localSheetId="4">#REF!</definedName>
    <definedName name="subs98" localSheetId="3">#REF!</definedName>
    <definedName name="subs98" localSheetId="5">#REF!</definedName>
    <definedName name="subs98" localSheetId="1">#REF!</definedName>
    <definedName name="subs98">#REF!</definedName>
    <definedName name="SUM6406E" localSheetId="4">'[5]B WS'!#REF!</definedName>
    <definedName name="SUM6406E" localSheetId="3">'[5]B WS'!#REF!</definedName>
    <definedName name="SUM6406E" localSheetId="5">'[5]B WS'!#REF!</definedName>
    <definedName name="SUM6406E" localSheetId="1">'[5]B WS'!#REF!</definedName>
    <definedName name="SUM6406E">'[5]B WS'!#REF!</definedName>
    <definedName name="SUM6406P" localSheetId="4">'[5]B WS'!#REF!</definedName>
    <definedName name="SUM6406P" localSheetId="3">'[5]B WS'!#REF!</definedName>
    <definedName name="SUM6406P" localSheetId="5">'[5]B WS'!#REF!</definedName>
    <definedName name="SUM6406P" localSheetId="1">'[5]B WS'!#REF!</definedName>
    <definedName name="SUM6406P">'[5]B WS'!#REF!</definedName>
    <definedName name="SUM6503E" localSheetId="4">'[5]B WS'!#REF!</definedName>
    <definedName name="SUM6503E" localSheetId="3">'[5]B WS'!#REF!</definedName>
    <definedName name="SUM6503E" localSheetId="5">'[5]B WS'!#REF!</definedName>
    <definedName name="SUM6503E" localSheetId="1">'[5]B WS'!#REF!</definedName>
    <definedName name="SUM6503E">'[5]B WS'!#REF!</definedName>
    <definedName name="SUM6503P" localSheetId="4">'[5]B WS'!#REF!</definedName>
    <definedName name="SUM6503P" localSheetId="3">'[5]B WS'!#REF!</definedName>
    <definedName name="SUM6503P" localSheetId="5">'[5]B WS'!#REF!</definedName>
    <definedName name="SUM6503P" localSheetId="1">'[5]B WS'!#REF!</definedName>
    <definedName name="SUM6503P">'[5]B WS'!#REF!</definedName>
    <definedName name="SUM6703E" localSheetId="1">'[5]B WS'!#REF!</definedName>
    <definedName name="SUM6703E">'[5]B WS'!#REF!</definedName>
    <definedName name="SUM6703P" localSheetId="1">'[5]B WS'!#REF!</definedName>
    <definedName name="SUM6703P">'[5]B WS'!#REF!</definedName>
    <definedName name="SUM7203E" localSheetId="1">'[5]B WS'!#REF!</definedName>
    <definedName name="SUM7203E">'[5]B WS'!#REF!</definedName>
    <definedName name="SUM7203P" localSheetId="1">'[5]B WS'!#REF!</definedName>
    <definedName name="SUM7203P">'[5]B WS'!#REF!</definedName>
    <definedName name="SUM8703E" localSheetId="1">'[5]B WS'!#REF!</definedName>
    <definedName name="SUM8703E">'[5]B WS'!#REF!</definedName>
    <definedName name="SUM8703P" localSheetId="1">'[5]B WS'!#REF!</definedName>
    <definedName name="SUM8703P">'[5]B WS'!#REF!</definedName>
    <definedName name="Summ_Table">[29]Summary!$A$3:$P$127</definedName>
    <definedName name="Summ_Table_GD">[29]Summary!$D$3:$D$127</definedName>
    <definedName name="Summ_Table_Header">[29]Summary!$A$3:$P$3</definedName>
    <definedName name="SUMMARIES" localSheetId="4">#REF!</definedName>
    <definedName name="SUMMARIES" localSheetId="3">#REF!</definedName>
    <definedName name="SUMMARIES" localSheetId="5">#REF!</definedName>
    <definedName name="SUMMARIES" localSheetId="1">#REF!</definedName>
    <definedName name="SUMMARIES">#REF!</definedName>
    <definedName name="Summary_Prev_Def">'[9]Acct Summary Jul-Dec Close'!$F$19:$K$19</definedName>
    <definedName name="t" localSheetId="4">#REF!</definedName>
    <definedName name="t" localSheetId="3">#REF!</definedName>
    <definedName name="t" localSheetId="5">#REF!</definedName>
    <definedName name="t" localSheetId="1">#REF!</definedName>
    <definedName name="t">#REF!</definedName>
    <definedName name="tax" localSheetId="4">#REF!</definedName>
    <definedName name="tax" localSheetId="3">#REF!</definedName>
    <definedName name="tax" localSheetId="5">#REF!</definedName>
    <definedName name="tax" localSheetId="1">#REF!</definedName>
    <definedName name="tax">#REF!</definedName>
    <definedName name="Tax_Depr" localSheetId="4">#REF!</definedName>
    <definedName name="Tax_Depr" localSheetId="3">#REF!</definedName>
    <definedName name="Tax_Depr" localSheetId="5">#REF!</definedName>
    <definedName name="Tax_Depr" localSheetId="1">#REF!</definedName>
    <definedName name="Tax_Depr">#REF!</definedName>
    <definedName name="tbl_standardColours" localSheetId="4">#REF!</definedName>
    <definedName name="tbl_standardColours" localSheetId="3">#REF!</definedName>
    <definedName name="tbl_standardColours" localSheetId="5">#REF!</definedName>
    <definedName name="tbl_standardColours" localSheetId="1">#REF!</definedName>
    <definedName name="tbl_standardColours">#REF!</definedName>
    <definedName name="Teff" localSheetId="4">#REF!</definedName>
    <definedName name="Teff" localSheetId="3">#REF!</definedName>
    <definedName name="Teff" localSheetId="5">#REF!</definedName>
    <definedName name="Teff" localSheetId="1">#REF!</definedName>
    <definedName name="Teff">#REF!</definedName>
    <definedName name="TEMP" localSheetId="4">#REF!</definedName>
    <definedName name="TEMP" localSheetId="3">#REF!</definedName>
    <definedName name="TEMP" localSheetId="5">#REF!</definedName>
    <definedName name="TEMP" localSheetId="1">#REF!</definedName>
    <definedName name="TEMP">#REF!</definedName>
    <definedName name="TemplateYrOneFirstMo" localSheetId="4">#REF!</definedName>
    <definedName name="TemplateYrOneFirstMo" localSheetId="3">#REF!</definedName>
    <definedName name="TemplateYrOneFirstMo" localSheetId="5">#REF!</definedName>
    <definedName name="TemplateYrOneFirstMo" localSheetId="1">#REF!</definedName>
    <definedName name="TemplateYrOneFirstMo">#REF!</definedName>
    <definedName name="ten" localSheetId="4">#REF!</definedName>
    <definedName name="ten" localSheetId="3">#REF!</definedName>
    <definedName name="ten" localSheetId="5">#REF!</definedName>
    <definedName name="ten" localSheetId="1">#REF!</definedName>
    <definedName name="ten">#REF!</definedName>
    <definedName name="TestYearEnded_InputTab" localSheetId="4">#REF!</definedName>
    <definedName name="TestYearEnded_InputTab" localSheetId="3">#REF!</definedName>
    <definedName name="TestYearEnded_InputTab" localSheetId="5">#REF!</definedName>
    <definedName name="TestYearEnded_InputTab" localSheetId="1">#REF!</definedName>
    <definedName name="TestYearEnded_InputTab">#REF!</definedName>
    <definedName name="TestYearTemplateMos_Input">[18]Input!$C$22:$C$35</definedName>
    <definedName name="TestYearTemplateYrs_Input">[18]Input!$B$22:$B$35</definedName>
    <definedName name="TestYr_Mo1" localSheetId="4">#REF!</definedName>
    <definedName name="TestYr_Mo1" localSheetId="3">#REF!</definedName>
    <definedName name="TestYr_Mo1" localSheetId="5">#REF!</definedName>
    <definedName name="TestYr_Mo1" localSheetId="1">#REF!</definedName>
    <definedName name="TestYr_Mo1">#REF!</definedName>
    <definedName name="TestYr_Mo10" localSheetId="4">#REF!</definedName>
    <definedName name="TestYr_Mo10" localSheetId="3">#REF!</definedName>
    <definedName name="TestYr_Mo10" localSheetId="5">#REF!</definedName>
    <definedName name="TestYr_Mo10" localSheetId="1">#REF!</definedName>
    <definedName name="TestYr_Mo10">#REF!</definedName>
    <definedName name="TestYr_Mo10Yr" localSheetId="4">#REF!</definedName>
    <definedName name="TestYr_Mo10Yr" localSheetId="3">#REF!</definedName>
    <definedName name="TestYr_Mo10Yr" localSheetId="5">#REF!</definedName>
    <definedName name="TestYr_Mo10Yr" localSheetId="1">#REF!</definedName>
    <definedName name="TestYr_Mo10Yr">#REF!</definedName>
    <definedName name="TestYr_Mo11" localSheetId="4">#REF!</definedName>
    <definedName name="TestYr_Mo11" localSheetId="3">#REF!</definedName>
    <definedName name="TestYr_Mo11" localSheetId="5">#REF!</definedName>
    <definedName name="TestYr_Mo11" localSheetId="1">#REF!</definedName>
    <definedName name="TestYr_Mo11">#REF!</definedName>
    <definedName name="TestYr_Mo11Yr" localSheetId="4">#REF!</definedName>
    <definedName name="TestYr_Mo11Yr" localSheetId="3">#REF!</definedName>
    <definedName name="TestYr_Mo11Yr" localSheetId="5">#REF!</definedName>
    <definedName name="TestYr_Mo11Yr" localSheetId="1">#REF!</definedName>
    <definedName name="TestYr_Mo11Yr">#REF!</definedName>
    <definedName name="TestYr_Mo12" localSheetId="4">#REF!</definedName>
    <definedName name="TestYr_Mo12" localSheetId="3">#REF!</definedName>
    <definedName name="TestYr_Mo12" localSheetId="5">#REF!</definedName>
    <definedName name="TestYr_Mo12" localSheetId="1">#REF!</definedName>
    <definedName name="TestYr_Mo12">#REF!</definedName>
    <definedName name="TestYr_Mo12Yr" localSheetId="4">#REF!</definedName>
    <definedName name="TestYr_Mo12Yr" localSheetId="3">#REF!</definedName>
    <definedName name="TestYr_Mo12Yr" localSheetId="5">#REF!</definedName>
    <definedName name="TestYr_Mo12Yr" localSheetId="1">#REF!</definedName>
    <definedName name="TestYr_Mo12Yr">#REF!</definedName>
    <definedName name="TestYr_Mo1Yr" localSheetId="4">#REF!</definedName>
    <definedName name="TestYr_Mo1Yr" localSheetId="3">#REF!</definedName>
    <definedName name="TestYr_Mo1Yr" localSheetId="5">#REF!</definedName>
    <definedName name="TestYr_Mo1Yr" localSheetId="1">#REF!</definedName>
    <definedName name="TestYr_Mo1Yr">#REF!</definedName>
    <definedName name="TestYr_Mo2" localSheetId="4">#REF!</definedName>
    <definedName name="TestYr_Mo2" localSheetId="3">#REF!</definedName>
    <definedName name="TestYr_Mo2" localSheetId="5">#REF!</definedName>
    <definedName name="TestYr_Mo2" localSheetId="1">#REF!</definedName>
    <definedName name="TestYr_Mo2">#REF!</definedName>
    <definedName name="TestYr_Mo2Yr" localSheetId="4">#REF!</definedName>
    <definedName name="TestYr_Mo2Yr" localSheetId="3">#REF!</definedName>
    <definedName name="TestYr_Mo2Yr" localSheetId="5">#REF!</definedName>
    <definedName name="TestYr_Mo2Yr" localSheetId="1">#REF!</definedName>
    <definedName name="TestYr_Mo2Yr">#REF!</definedName>
    <definedName name="TestYr_Mo3" localSheetId="4">#REF!</definedName>
    <definedName name="TestYr_Mo3" localSheetId="3">#REF!</definedName>
    <definedName name="TestYr_Mo3" localSheetId="5">#REF!</definedName>
    <definedName name="TestYr_Mo3" localSheetId="1">#REF!</definedName>
    <definedName name="TestYr_Mo3">#REF!</definedName>
    <definedName name="TestYr_Mo3Yr" localSheetId="4">#REF!</definedName>
    <definedName name="TestYr_Mo3Yr" localSheetId="3">#REF!</definedName>
    <definedName name="TestYr_Mo3Yr" localSheetId="5">#REF!</definedName>
    <definedName name="TestYr_Mo3Yr" localSheetId="1">#REF!</definedName>
    <definedName name="TestYr_Mo3Yr">#REF!</definedName>
    <definedName name="TestYr_Mo4" localSheetId="4">#REF!</definedName>
    <definedName name="TestYr_Mo4" localSheetId="3">#REF!</definedName>
    <definedName name="TestYr_Mo4" localSheetId="5">#REF!</definedName>
    <definedName name="TestYr_Mo4" localSheetId="1">#REF!</definedName>
    <definedName name="TestYr_Mo4">#REF!</definedName>
    <definedName name="TestYr_Mo4Yr" localSheetId="4">#REF!</definedName>
    <definedName name="TestYr_Mo4Yr" localSheetId="3">#REF!</definedName>
    <definedName name="TestYr_Mo4Yr" localSheetId="5">#REF!</definedName>
    <definedName name="TestYr_Mo4Yr" localSheetId="1">#REF!</definedName>
    <definedName name="TestYr_Mo4Yr">#REF!</definedName>
    <definedName name="TestYr_Mo5" localSheetId="4">#REF!</definedName>
    <definedName name="TestYr_Mo5" localSheetId="3">#REF!</definedName>
    <definedName name="TestYr_Mo5" localSheetId="5">#REF!</definedName>
    <definedName name="TestYr_Mo5" localSheetId="1">#REF!</definedName>
    <definedName name="TestYr_Mo5">#REF!</definedName>
    <definedName name="TestYr_Mo5Yr" localSheetId="4">#REF!</definedName>
    <definedName name="TestYr_Mo5Yr" localSheetId="3">#REF!</definedName>
    <definedName name="TestYr_Mo5Yr" localSheetId="5">#REF!</definedName>
    <definedName name="TestYr_Mo5Yr" localSheetId="1">#REF!</definedName>
    <definedName name="TestYr_Mo5Yr">#REF!</definedName>
    <definedName name="TestYr_Mo6" localSheetId="4">#REF!</definedName>
    <definedName name="TestYr_Mo6" localSheetId="3">#REF!</definedName>
    <definedName name="TestYr_Mo6" localSheetId="5">#REF!</definedName>
    <definedName name="TestYr_Mo6" localSheetId="1">#REF!</definedName>
    <definedName name="TestYr_Mo6">#REF!</definedName>
    <definedName name="TestYr_Mo6Yr" localSheetId="4">#REF!</definedName>
    <definedName name="TestYr_Mo6Yr" localSheetId="3">#REF!</definedName>
    <definedName name="TestYr_Mo6Yr" localSheetId="5">#REF!</definedName>
    <definedName name="TestYr_Mo6Yr" localSheetId="1">#REF!</definedName>
    <definedName name="TestYr_Mo6Yr">#REF!</definedName>
    <definedName name="TestYr_Mo7" localSheetId="4">#REF!</definedName>
    <definedName name="TestYr_Mo7" localSheetId="3">#REF!</definedName>
    <definedName name="TestYr_Mo7" localSheetId="5">#REF!</definedName>
    <definedName name="TestYr_Mo7" localSheetId="1">#REF!</definedName>
    <definedName name="TestYr_Mo7">#REF!</definedName>
    <definedName name="TestYr_Mo7Yr" localSheetId="4">#REF!</definedName>
    <definedName name="TestYr_Mo7Yr" localSheetId="3">#REF!</definedName>
    <definedName name="TestYr_Mo7Yr" localSheetId="5">#REF!</definedName>
    <definedName name="TestYr_Mo7Yr" localSheetId="1">#REF!</definedName>
    <definedName name="TestYr_Mo7Yr">#REF!</definedName>
    <definedName name="TestYr_Mo8" localSheetId="4">#REF!</definedName>
    <definedName name="TestYr_Mo8" localSheetId="3">#REF!</definedName>
    <definedName name="TestYr_Mo8" localSheetId="5">#REF!</definedName>
    <definedName name="TestYr_Mo8" localSheetId="1">#REF!</definedName>
    <definedName name="TestYr_Mo8">#REF!</definedName>
    <definedName name="TestYr_Mo8Yr" localSheetId="4">#REF!</definedName>
    <definedName name="TestYr_Mo8Yr" localSheetId="3">#REF!</definedName>
    <definedName name="TestYr_Mo8Yr" localSheetId="5">#REF!</definedName>
    <definedName name="TestYr_Mo8Yr" localSheetId="1">#REF!</definedName>
    <definedName name="TestYr_Mo8Yr">#REF!</definedName>
    <definedName name="TestYr_Mo9" localSheetId="4">#REF!</definedName>
    <definedName name="TestYr_Mo9" localSheetId="3">#REF!</definedName>
    <definedName name="TestYr_Mo9" localSheetId="5">#REF!</definedName>
    <definedName name="TestYr_Mo9" localSheetId="1">#REF!</definedName>
    <definedName name="TestYr_Mo9">#REF!</definedName>
    <definedName name="TestYr_Mo9Yr" localSheetId="4">#REF!</definedName>
    <definedName name="TestYr_Mo9Yr" localSheetId="3">#REF!</definedName>
    <definedName name="TestYr_Mo9Yr" localSheetId="5">#REF!</definedName>
    <definedName name="TestYr_Mo9Yr" localSheetId="1">#REF!</definedName>
    <definedName name="TestYr_Mo9Yr">#REF!</definedName>
    <definedName name="TestYrEnded_InputTab" localSheetId="4">#REF!</definedName>
    <definedName name="TestYrEnded_InputTab" localSheetId="3">#REF!</definedName>
    <definedName name="TestYrEnded_InputTab" localSheetId="5">#REF!</definedName>
    <definedName name="TestYrEnded_InputTab" localSheetId="1">#REF!</definedName>
    <definedName name="TestYrEnded_InputTab">#REF!</definedName>
    <definedName name="therms">'[8]Manual Inputs'!$E$127:$E$149</definedName>
    <definedName name="Top_Int_Cred_Month">'[9]3.1 Cost Detail'!$F$11:$K$11</definedName>
    <definedName name="Total_Assets" localSheetId="4">#REF!</definedName>
    <definedName name="Total_Assets" localSheetId="3">#REF!</definedName>
    <definedName name="Total_Assets" localSheetId="5">#REF!</definedName>
    <definedName name="Total_Assets" localSheetId="1">#REF!</definedName>
    <definedName name="Total_Assets">#REF!</definedName>
    <definedName name="Total_Cap_Liab" localSheetId="4">#REF!</definedName>
    <definedName name="Total_Cap_Liab" localSheetId="3">#REF!</definedName>
    <definedName name="Total_Cap_Liab" localSheetId="5">#REF!</definedName>
    <definedName name="Total_Cap_Liab" localSheetId="1">#REF!</definedName>
    <definedName name="Total_Cap_Liab">#REF!</definedName>
    <definedName name="Total_Rate_665">'[9]3.1 Cost Detail'!$F$48:$K$48</definedName>
    <definedName name="TotalAmort_InputTab" localSheetId="4">#REF!</definedName>
    <definedName name="TotalAmort_InputTab" localSheetId="3">#REF!</definedName>
    <definedName name="TotalAmort_InputTab" localSheetId="5">#REF!</definedName>
    <definedName name="TotalAmort_InputTab" localSheetId="1">#REF!</definedName>
    <definedName name="TotalAmort_InputTab">#REF!</definedName>
    <definedName name="TotalCapCosts_to_Recover">'[9]Sch 2'!$E$23</definedName>
    <definedName name="TotalCommon_PensionTab" localSheetId="4">#REF!</definedName>
    <definedName name="TotalCommon_PensionTab" localSheetId="3">#REF!</definedName>
    <definedName name="TotalCommon_PensionTab" localSheetId="5">#REF!</definedName>
    <definedName name="TotalCommon_PensionTab" localSheetId="1">#REF!</definedName>
    <definedName name="TotalCommon_PensionTab">#REF!</definedName>
    <definedName name="TotalElectric_PensionTab" localSheetId="4">#REF!</definedName>
    <definedName name="TotalElectric_PensionTab" localSheetId="3">#REF!</definedName>
    <definedName name="TotalElectric_PensionTab" localSheetId="5">#REF!</definedName>
    <definedName name="TotalElectric_PensionTab" localSheetId="1">#REF!</definedName>
    <definedName name="TotalElectric_PensionTab">#REF!</definedName>
    <definedName name="TotalGas_PensionTab" localSheetId="4">#REF!</definedName>
    <definedName name="TotalGas_PensionTab" localSheetId="3">#REF!</definedName>
    <definedName name="TotalGas_PensionTab" localSheetId="5">#REF!</definedName>
    <definedName name="TotalGas_PensionTab" localSheetId="1">#REF!</definedName>
    <definedName name="TotalGas_PensionTab">#REF!</definedName>
    <definedName name="TotalHewittCommon_PensionTab" localSheetId="4">#REF!</definedName>
    <definedName name="TotalHewittCommon_PensionTab" localSheetId="3">#REF!</definedName>
    <definedName name="TotalHewittCommon_PensionTab" localSheetId="5">#REF!</definedName>
    <definedName name="TotalHewittCommon_PensionTab" localSheetId="1">#REF!</definedName>
    <definedName name="TotalHewittCommon_PensionTab">#REF!</definedName>
    <definedName name="TotalHewittElectric_PensionTab" localSheetId="4">#REF!</definedName>
    <definedName name="TotalHewittElectric_PensionTab" localSheetId="3">#REF!</definedName>
    <definedName name="TotalHewittElectric_PensionTab" localSheetId="5">#REF!</definedName>
    <definedName name="TotalHewittElectric_PensionTab" localSheetId="1">#REF!</definedName>
    <definedName name="TotalHewittElectric_PensionTab">#REF!</definedName>
    <definedName name="TotalHewittElectricNonqualified_PensionTab" localSheetId="4">#REF!</definedName>
    <definedName name="TotalHewittElectricNonqualified_PensionTab" localSheetId="3">#REF!</definedName>
    <definedName name="TotalHewittElectricNonqualified_PensionTab" localSheetId="5">#REF!</definedName>
    <definedName name="TotalHewittElectricNonqualified_PensionTab" localSheetId="1">#REF!</definedName>
    <definedName name="TotalHewittElectricNonqualified_PensionTab">#REF!</definedName>
    <definedName name="TotalHewittElectricQualified_PensionTab" localSheetId="4">#REF!</definedName>
    <definedName name="TotalHewittElectricQualified_PensionTab" localSheetId="3">#REF!</definedName>
    <definedName name="TotalHewittElectricQualified_PensionTab" localSheetId="5">#REF!</definedName>
    <definedName name="TotalHewittElectricQualified_PensionTab" localSheetId="1">#REF!</definedName>
    <definedName name="TotalHewittElectricQualified_PensionTab">#REF!</definedName>
    <definedName name="TotalHewittGas_PensionTab" localSheetId="4">#REF!</definedName>
    <definedName name="TotalHewittGas_PensionTab" localSheetId="3">#REF!</definedName>
    <definedName name="TotalHewittGas_PensionTab" localSheetId="5">#REF!</definedName>
    <definedName name="TotalHewittGas_PensionTab" localSheetId="1">#REF!</definedName>
    <definedName name="TotalHewittGas_PensionTab">#REF!</definedName>
    <definedName name="TotalHewittGasNonqualified_PensionTab" localSheetId="4">#REF!</definedName>
    <definedName name="TotalHewittGasNonqualified_PensionTab" localSheetId="3">#REF!</definedName>
    <definedName name="TotalHewittGasNonqualified_PensionTab" localSheetId="5">#REF!</definedName>
    <definedName name="TotalHewittGasNonqualified_PensionTab" localSheetId="1">#REF!</definedName>
    <definedName name="TotalHewittGasNonqualified_PensionTab">#REF!</definedName>
    <definedName name="TotalHewittGasQualified_PensionTab" localSheetId="4">#REF!</definedName>
    <definedName name="TotalHewittGasQualified_PensionTab" localSheetId="3">#REF!</definedName>
    <definedName name="TotalHewittGasQualified_PensionTab" localSheetId="5">#REF!</definedName>
    <definedName name="TotalHewittGasQualified_PensionTab" localSheetId="1">#REF!</definedName>
    <definedName name="TotalHewittGasQualified_PensionTab">#REF!</definedName>
    <definedName name="TotalHewittNonqualified_PensionTab" localSheetId="4">#REF!</definedName>
    <definedName name="TotalHewittNonqualified_PensionTab" localSheetId="3">#REF!</definedName>
    <definedName name="TotalHewittNonqualified_PensionTab" localSheetId="5">#REF!</definedName>
    <definedName name="TotalHewittNonqualified_PensionTab" localSheetId="1">#REF!</definedName>
    <definedName name="TotalHewittNonqualified_PensionTab">#REF!</definedName>
    <definedName name="TotalHewittQualified_PensionTab" localSheetId="4">#REF!</definedName>
    <definedName name="TotalHewittQualified_PensionTab" localSheetId="3">#REF!</definedName>
    <definedName name="TotalHewittQualified_PensionTab" localSheetId="5">#REF!</definedName>
    <definedName name="TotalHewittQualified_PensionTab" localSheetId="1">#REF!</definedName>
    <definedName name="TotalHewittQualified_PensionTab">#REF!</definedName>
    <definedName name="Totals_Print" localSheetId="4">#REF!</definedName>
    <definedName name="Totals_Print" localSheetId="3">#REF!</definedName>
    <definedName name="Totals_Print" localSheetId="5">#REF!</definedName>
    <definedName name="Totals_Print" localSheetId="1">#REF!</definedName>
    <definedName name="Totals_Print">#REF!</definedName>
    <definedName name="trth" localSheetId="6" hidden="1">{"ALL",#N/A,FALSE,"A"}</definedName>
    <definedName name="trth" localSheetId="7" hidden="1">{"ALL",#N/A,FALSE,"A"}</definedName>
    <definedName name="trth" localSheetId="8" hidden="1">{"ALL",#N/A,FALSE,"A"}</definedName>
    <definedName name="trth" localSheetId="4" hidden="1">{"ALL",#N/A,FALSE,"A"}</definedName>
    <definedName name="trth" localSheetId="3" hidden="1">{"ALL",#N/A,FALSE,"A"}</definedName>
    <definedName name="trth" localSheetId="5" hidden="1">{"ALL",#N/A,FALSE,"A"}</definedName>
    <definedName name="trth" hidden="1">{"ALL",#N/A,FALSE,"A"}</definedName>
    <definedName name="twenty" localSheetId="4">#REF!</definedName>
    <definedName name="twenty" localSheetId="3">#REF!</definedName>
    <definedName name="twenty" localSheetId="5">#REF!</definedName>
    <definedName name="twenty" localSheetId="1">#REF!</definedName>
    <definedName name="twenty">#REF!</definedName>
    <definedName name="TYDESC">[19]B!$F$3</definedName>
    <definedName name="TypeCD" localSheetId="4">#REF!</definedName>
    <definedName name="TypeCD" localSheetId="3">#REF!</definedName>
    <definedName name="TypeCD" localSheetId="5">#REF!</definedName>
    <definedName name="TypeCD" localSheetId="1">#REF!</definedName>
    <definedName name="TypeCD">#REF!</definedName>
    <definedName name="unit">'[8]Manual Inputs'!$B$127:$B$148</definedName>
    <definedName name="UPSLBR" localSheetId="4">#REF!</definedName>
    <definedName name="UPSLBR" localSheetId="3">#REF!</definedName>
    <definedName name="UPSLBR" localSheetId="5">#REF!</definedName>
    <definedName name="UPSLBR" localSheetId="1">#REF!</definedName>
    <definedName name="UPSLBR">#REF!</definedName>
    <definedName name="USS_Mid_C">'[9]3.1 Cost Detail'!$F$37:$K$37</definedName>
    <definedName name="Var_Closing_Total">'[9]Variance Rev Close'!$W$32</definedName>
    <definedName name="Var_Filing_Total">'[9]Variance Rev Filing'!$W$32</definedName>
    <definedName name="Variance_Month1">'[8]Manual Inputs'!$F$20</definedName>
    <definedName name="Variance_Month2">'[8]Manual Inputs'!$F$21</definedName>
    <definedName name="Version" localSheetId="4">#REF!</definedName>
    <definedName name="Version" localSheetId="3">#REF!</definedName>
    <definedName name="Version" localSheetId="5">#REF!</definedName>
    <definedName name="Version" localSheetId="1">#REF!</definedName>
    <definedName name="Version">#REF!</definedName>
    <definedName name="Vol_Amt_1">'[9]675 Jan'!$K:$K</definedName>
    <definedName name="Vol_Amt_2">'[9]675 Feb'!$K:$K</definedName>
    <definedName name="Vol_Amt_3">'[9]675 Mar'!$K:$K</definedName>
    <definedName name="Vol_Amt_4">'[9]675 Apr'!$K:$K</definedName>
    <definedName name="Vol_Rate676_Jun">'[9]675 Dec'!$K:$K</definedName>
    <definedName name="Vol_Rate676_May">'[9]675 Nov'!$K:$K</definedName>
    <definedName name="WAGE_RATE" localSheetId="4">#REF!</definedName>
    <definedName name="WAGE_RATE" localSheetId="3">#REF!</definedName>
    <definedName name="WAGE_RATE" localSheetId="5">#REF!</definedName>
    <definedName name="WAGE_RATE" localSheetId="1">#REF!</definedName>
    <definedName name="WAGE_RATE">#REF!</definedName>
    <definedName name="Wage0100" localSheetId="4">#REF!</definedName>
    <definedName name="Wage0100" localSheetId="3">#REF!</definedName>
    <definedName name="Wage0100" localSheetId="5">#REF!</definedName>
    <definedName name="Wage0100" localSheetId="1">#REF!</definedName>
    <definedName name="Wage0100">#REF!</definedName>
    <definedName name="Wage0200" localSheetId="4">#REF!</definedName>
    <definedName name="Wage0200" localSheetId="3">#REF!</definedName>
    <definedName name="Wage0200" localSheetId="5">#REF!</definedName>
    <definedName name="Wage0200" localSheetId="1">#REF!</definedName>
    <definedName name="Wage0200">#REF!</definedName>
    <definedName name="Walker_Cust_therms_Rev">[41]Walker_Cust_therms_Rev!$A$1:$H$334</definedName>
    <definedName name="WGT" localSheetId="4">#REF!</definedName>
    <definedName name="WGT" localSheetId="3">#REF!</definedName>
    <definedName name="WGT" localSheetId="5">#REF!</definedName>
    <definedName name="WGT" localSheetId="1">#REF!</definedName>
    <definedName name="WGT">#REF!</definedName>
    <definedName name="workbook" localSheetId="4">#REF!</definedName>
    <definedName name="workbook" localSheetId="3">#REF!</definedName>
    <definedName name="workbook" localSheetId="5">#REF!</definedName>
    <definedName name="workbook" localSheetId="1">#REF!</definedName>
    <definedName name="workbook">#REF!</definedName>
    <definedName name="wrn.ALL." localSheetId="6" hidden="1">{"ALL",#N/A,FALSE,"A"}</definedName>
    <definedName name="wrn.ALL." localSheetId="7" hidden="1">{"ALL",#N/A,FALSE,"A"}</definedName>
    <definedName name="wrn.ALL." localSheetId="8" hidden="1">{"ALL",#N/A,FALSE,"A"}</definedName>
    <definedName name="wrn.ALL." localSheetId="4" hidden="1">{"ALL",#N/A,FALSE,"A"}</definedName>
    <definedName name="wrn.ALL." localSheetId="3" hidden="1">{"ALL",#N/A,FALSE,"A"}</definedName>
    <definedName name="wrn.ALL." localSheetId="5" hidden="1">{"ALL",#N/A,FALSE,"A"}</definedName>
    <definedName name="wrn.ALL." hidden="1">{"ALL",#N/A,FALSE,"A"}</definedName>
    <definedName name="wrn.Annual_5yr." localSheetId="6" hidden="1">{"ISP1Y5",#N/A,TRUE,"Template";"ISP2Y5",#N/A,TRUE,"Template";"BSY5",#N/A,TRUE,"Template";"ICFY5",#N/A,TRUE,"Template";"TPY5",#N/A,TRUE,"Template";"CtrlY5",#N/A,TRUE,"Template"}</definedName>
    <definedName name="wrn.Annual_5yr." localSheetId="7" hidden="1">{"ISP1Y5",#N/A,TRUE,"Template";"ISP2Y5",#N/A,TRUE,"Template";"BSY5",#N/A,TRUE,"Template";"ICFY5",#N/A,TRUE,"Template";"TPY5",#N/A,TRUE,"Template";"CtrlY5",#N/A,TRUE,"Template"}</definedName>
    <definedName name="wrn.Annual_5yr." localSheetId="8" hidden="1">{"ISP1Y5",#N/A,TRUE,"Template";"ISP2Y5",#N/A,TRUE,"Template";"BSY5",#N/A,TRUE,"Template";"ICFY5",#N/A,TRUE,"Template";"TPY5",#N/A,TRUE,"Template";"CtrlY5",#N/A,TRUE,"Template"}</definedName>
    <definedName name="wrn.Annual_5yr." localSheetId="4" hidden="1">{"ISP1Y5",#N/A,TRUE,"Template";"ISP2Y5",#N/A,TRUE,"Template";"BSY5",#N/A,TRUE,"Template";"ICFY5",#N/A,TRUE,"Template";"TPY5",#N/A,TRUE,"Template";"CtrlY5",#N/A,TRUE,"Template"}</definedName>
    <definedName name="wrn.Annual_5yr." localSheetId="3" hidden="1">{"ISP1Y5",#N/A,TRUE,"Template";"ISP2Y5",#N/A,TRUE,"Template";"BSY5",#N/A,TRUE,"Template";"ICFY5",#N/A,TRUE,"Template";"TPY5",#N/A,TRUE,"Template";"CtrlY5",#N/A,TRUE,"Template"}</definedName>
    <definedName name="wrn.Annual_5yr." localSheetId="5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localSheetId="6" hidden="1">{"ISP1Y5",#N/A,TRUE,"Template";"ISP2Y5",#N/A,TRUE,"Template";"BSY5",#N/A,TRUE,"Template";"ICFY5",#N/A,TRUE,"Template";"TPY5",#N/A,TRUE,"Template";"CtrlY5",#N/A,TRUE,"Template"}</definedName>
    <definedName name="wrn.Annual_5yr._1" localSheetId="7" hidden="1">{"ISP1Y5",#N/A,TRUE,"Template";"ISP2Y5",#N/A,TRUE,"Template";"BSY5",#N/A,TRUE,"Template";"ICFY5",#N/A,TRUE,"Template";"TPY5",#N/A,TRUE,"Template";"CtrlY5",#N/A,TRUE,"Template"}</definedName>
    <definedName name="wrn.Annual_5yr._1" localSheetId="8" hidden="1">{"ISP1Y5",#N/A,TRUE,"Template";"ISP2Y5",#N/A,TRUE,"Template";"BSY5",#N/A,TRUE,"Template";"ICFY5",#N/A,TRUE,"Template";"TPY5",#N/A,TRUE,"Template";"CtrlY5",#N/A,TRUE,"Template"}</definedName>
    <definedName name="wrn.Annual_5yr._1" localSheetId="4" hidden="1">{"ISP1Y5",#N/A,TRUE,"Template";"ISP2Y5",#N/A,TRUE,"Template";"BSY5",#N/A,TRUE,"Template";"ICFY5",#N/A,TRUE,"Template";"TPY5",#N/A,TRUE,"Template";"CtrlY5",#N/A,TRUE,"Template"}</definedName>
    <definedName name="wrn.Annual_5yr._1" localSheetId="3" hidden="1">{"ISP1Y5",#N/A,TRUE,"Template";"ISP2Y5",#N/A,TRUE,"Template";"BSY5",#N/A,TRUE,"Template";"ICFY5",#N/A,TRUE,"Template";"TPY5",#N/A,TRUE,"Template";"CtrlY5",#N/A,TRUE,"Template"}</definedName>
    <definedName name="wrn.Annual_5yr._1" localSheetId="5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localSheetId="6" hidden="1">{"ISP1Y5",#N/A,TRUE,"Template";"ISP2Y5",#N/A,TRUE,"Template";"BSY5",#N/A,TRUE,"Template";"ICFY5",#N/A,TRUE,"Template";"TPY5",#N/A,TRUE,"Template";"CtrlY5",#N/A,TRUE,"Template"}</definedName>
    <definedName name="wrn.Annual_5yr._1_1" localSheetId="7" hidden="1">{"ISP1Y5",#N/A,TRUE,"Template";"ISP2Y5",#N/A,TRUE,"Template";"BSY5",#N/A,TRUE,"Template";"ICFY5",#N/A,TRUE,"Template";"TPY5",#N/A,TRUE,"Template";"CtrlY5",#N/A,TRUE,"Template"}</definedName>
    <definedName name="wrn.Annual_5yr._1_1" localSheetId="8" hidden="1">{"ISP1Y5",#N/A,TRUE,"Template";"ISP2Y5",#N/A,TRUE,"Template";"BSY5",#N/A,TRUE,"Template";"ICFY5",#N/A,TRUE,"Template";"TPY5",#N/A,TRUE,"Template";"CtrlY5",#N/A,TRUE,"Template"}</definedName>
    <definedName name="wrn.Annual_5yr._1_1" localSheetId="4" hidden="1">{"ISP1Y5",#N/A,TRUE,"Template";"ISP2Y5",#N/A,TRUE,"Template";"BSY5",#N/A,TRUE,"Template";"ICFY5",#N/A,TRUE,"Template";"TPY5",#N/A,TRUE,"Template";"CtrlY5",#N/A,TRUE,"Template"}</definedName>
    <definedName name="wrn.Annual_5yr._1_1" localSheetId="3" hidden="1">{"ISP1Y5",#N/A,TRUE,"Template";"ISP2Y5",#N/A,TRUE,"Template";"BSY5",#N/A,TRUE,"Template";"ICFY5",#N/A,TRUE,"Template";"TPY5",#N/A,TRUE,"Template";"CtrlY5",#N/A,TRUE,"Template"}</definedName>
    <definedName name="wrn.Annual_5yr._1_1" localSheetId="5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ssets." localSheetId="6" hidden="1">{"ASSETS",#N/A,FALSE,"Assets"}</definedName>
    <definedName name="wrn.Assets." localSheetId="7" hidden="1">{"ASSETS",#N/A,FALSE,"Assets"}</definedName>
    <definedName name="wrn.Assets." localSheetId="8" hidden="1">{"ASSETS",#N/A,FALSE,"Assets"}</definedName>
    <definedName name="wrn.Assets." localSheetId="4" hidden="1">{"ASSETS",#N/A,FALSE,"Assets"}</definedName>
    <definedName name="wrn.Assets." localSheetId="3" hidden="1">{"ASSETS",#N/A,FALSE,"Assets"}</definedName>
    <definedName name="wrn.Assets." localSheetId="5" hidden="1">{"ASSETS",#N/A,FALSE,"Assets"}</definedName>
    <definedName name="wrn.Assets." hidden="1">{"ASSETS",#N/A,FALSE,"Assets"}</definedName>
    <definedName name="wrn.ASSOC_CO." localSheetId="6" hidden="1">{"ASSC_CO",#N/A,FALSE,"A"}</definedName>
    <definedName name="wrn.ASSOC_CO." localSheetId="7" hidden="1">{"ASSC_CO",#N/A,FALSE,"A"}</definedName>
    <definedName name="wrn.ASSOC_CO." localSheetId="8" hidden="1">{"ASSC_CO",#N/A,FALSE,"A"}</definedName>
    <definedName name="wrn.ASSOC_CO." localSheetId="4" hidden="1">{"ASSC_CO",#N/A,FALSE,"A"}</definedName>
    <definedName name="wrn.ASSOC_CO." localSheetId="3" hidden="1">{"ASSC_CO",#N/A,FALSE,"A"}</definedName>
    <definedName name="wrn.ASSOC_CO." localSheetId="5" hidden="1">{"ASSC_CO",#N/A,FALSE,"A"}</definedName>
    <definedName name="wrn.ASSOC_CO." hidden="1">{"ASSC_CO",#N/A,FALSE,"A"}</definedName>
    <definedName name="wrn.BS." localSheetId="6" hidden="1">{"BS",#N/A,FALSE,"A"}</definedName>
    <definedName name="wrn.BS." localSheetId="7" hidden="1">{"BS",#N/A,FALSE,"A"}</definedName>
    <definedName name="wrn.BS." localSheetId="8" hidden="1">{"BS",#N/A,FALSE,"A"}</definedName>
    <definedName name="wrn.BS." localSheetId="4" hidden="1">{"BS",#N/A,FALSE,"A"}</definedName>
    <definedName name="wrn.BS." localSheetId="3" hidden="1">{"BS",#N/A,FALSE,"A"}</definedName>
    <definedName name="wrn.BS." localSheetId="5" hidden="1">{"BS",#N/A,FALSE,"A"}</definedName>
    <definedName name="wrn.BS." hidden="1">{"BS",#N/A,FALSE,"A"}</definedName>
    <definedName name="wrn.Liab." localSheetId="6" hidden="1">{"LIAB",#N/A,FALSE,"Liab"}</definedName>
    <definedName name="wrn.Liab." localSheetId="7" hidden="1">{"LIAB",#N/A,FALSE,"Liab"}</definedName>
    <definedName name="wrn.Liab." localSheetId="8" hidden="1">{"LIAB",#N/A,FALSE,"Liab"}</definedName>
    <definedName name="wrn.Liab." localSheetId="4" hidden="1">{"LIAB",#N/A,FALSE,"Liab"}</definedName>
    <definedName name="wrn.Liab." localSheetId="3" hidden="1">{"LIAB",#N/A,FALSE,"Liab"}</definedName>
    <definedName name="wrn.Liab." localSheetId="5" hidden="1">{"LIAB",#N/A,FALSE,"Liab"}</definedName>
    <definedName name="wrn.Liab." hidden="1">{"LIAB",#N/A,FALSE,"Liab"}</definedName>
    <definedName name="wrn.Monthly_Yr1." localSheetId="6" hidden="1">{"ISP1Y1",#N/A,TRUE,"Template";"ISP2Y1",#N/A,TRUE,"Template";"BSY1",#N/A,TRUE,"Template";"ICFY1",#N/A,TRUE,"Template";"TPY1",#N/A,TRUE,"Template";"CtrlY1",#N/A,TRUE,"Template"}</definedName>
    <definedName name="wrn.Monthly_Yr1." localSheetId="7" hidden="1">{"ISP1Y1",#N/A,TRUE,"Template";"ISP2Y1",#N/A,TRUE,"Template";"BSY1",#N/A,TRUE,"Template";"ICFY1",#N/A,TRUE,"Template";"TPY1",#N/A,TRUE,"Template";"CtrlY1",#N/A,TRUE,"Template"}</definedName>
    <definedName name="wrn.Monthly_Yr1." localSheetId="8" hidden="1">{"ISP1Y1",#N/A,TRUE,"Template";"ISP2Y1",#N/A,TRUE,"Template";"BSY1",#N/A,TRUE,"Template";"ICFY1",#N/A,TRUE,"Template";"TPY1",#N/A,TRUE,"Template";"CtrlY1",#N/A,TRUE,"Template"}</definedName>
    <definedName name="wrn.Monthly_Yr1." localSheetId="4" hidden="1">{"ISP1Y1",#N/A,TRUE,"Template";"ISP2Y1",#N/A,TRUE,"Template";"BSY1",#N/A,TRUE,"Template";"ICFY1",#N/A,TRUE,"Template";"TPY1",#N/A,TRUE,"Template";"CtrlY1",#N/A,TRUE,"Template"}</definedName>
    <definedName name="wrn.Monthly_Yr1." localSheetId="3" hidden="1">{"ISP1Y1",#N/A,TRUE,"Template";"ISP2Y1",#N/A,TRUE,"Template";"BSY1",#N/A,TRUE,"Template";"ICFY1",#N/A,TRUE,"Template";"TPY1",#N/A,TRUE,"Template";"CtrlY1",#N/A,TRUE,"Template"}</definedName>
    <definedName name="wrn.Monthly_Yr1." localSheetId="5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localSheetId="6" hidden="1">{"ISP1Y1",#N/A,TRUE,"Template";"ISP2Y1",#N/A,TRUE,"Template";"BSY1",#N/A,TRUE,"Template";"ICFY1",#N/A,TRUE,"Template";"TPY1",#N/A,TRUE,"Template";"CtrlY1",#N/A,TRUE,"Template"}</definedName>
    <definedName name="wrn.Monthly_Yr1._1" localSheetId="7" hidden="1">{"ISP1Y1",#N/A,TRUE,"Template";"ISP2Y1",#N/A,TRUE,"Template";"BSY1",#N/A,TRUE,"Template";"ICFY1",#N/A,TRUE,"Template";"TPY1",#N/A,TRUE,"Template";"CtrlY1",#N/A,TRUE,"Template"}</definedName>
    <definedName name="wrn.Monthly_Yr1._1" localSheetId="8" hidden="1">{"ISP1Y1",#N/A,TRUE,"Template";"ISP2Y1",#N/A,TRUE,"Template";"BSY1",#N/A,TRUE,"Template";"ICFY1",#N/A,TRUE,"Template";"TPY1",#N/A,TRUE,"Template";"CtrlY1",#N/A,TRUE,"Template"}</definedName>
    <definedName name="wrn.Monthly_Yr1._1" localSheetId="4" hidden="1">{"ISP1Y1",#N/A,TRUE,"Template";"ISP2Y1",#N/A,TRUE,"Template";"BSY1",#N/A,TRUE,"Template";"ICFY1",#N/A,TRUE,"Template";"TPY1",#N/A,TRUE,"Template";"CtrlY1",#N/A,TRUE,"Template"}</definedName>
    <definedName name="wrn.Monthly_Yr1._1" localSheetId="3" hidden="1">{"ISP1Y1",#N/A,TRUE,"Template";"ISP2Y1",#N/A,TRUE,"Template";"BSY1",#N/A,TRUE,"Template";"ICFY1",#N/A,TRUE,"Template";"TPY1",#N/A,TRUE,"Template";"CtrlY1",#N/A,TRUE,"Template"}</definedName>
    <definedName name="wrn.Monthly_Yr1._1" localSheetId="5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localSheetId="6" hidden="1">{"ISP1Y1",#N/A,TRUE,"Template";"ISP2Y1",#N/A,TRUE,"Template";"BSY1",#N/A,TRUE,"Template";"ICFY1",#N/A,TRUE,"Template";"TPY1",#N/A,TRUE,"Template";"CtrlY1",#N/A,TRUE,"Template"}</definedName>
    <definedName name="wrn.Monthly_Yr1._1_1" localSheetId="7" hidden="1">{"ISP1Y1",#N/A,TRUE,"Template";"ISP2Y1",#N/A,TRUE,"Template";"BSY1",#N/A,TRUE,"Template";"ICFY1",#N/A,TRUE,"Template";"TPY1",#N/A,TRUE,"Template";"CtrlY1",#N/A,TRUE,"Template"}</definedName>
    <definedName name="wrn.Monthly_Yr1._1_1" localSheetId="8" hidden="1">{"ISP1Y1",#N/A,TRUE,"Template";"ISP2Y1",#N/A,TRUE,"Template";"BSY1",#N/A,TRUE,"Template";"ICFY1",#N/A,TRUE,"Template";"TPY1",#N/A,TRUE,"Template";"CtrlY1",#N/A,TRUE,"Template"}</definedName>
    <definedName name="wrn.Monthly_Yr1._1_1" localSheetId="4" hidden="1">{"ISP1Y1",#N/A,TRUE,"Template";"ISP2Y1",#N/A,TRUE,"Template";"BSY1",#N/A,TRUE,"Template";"ICFY1",#N/A,TRUE,"Template";"TPY1",#N/A,TRUE,"Template";"CtrlY1",#N/A,TRUE,"Template"}</definedName>
    <definedName name="wrn.Monthly_Yr1._1_1" localSheetId="3" hidden="1">{"ISP1Y1",#N/A,TRUE,"Template";"ISP2Y1",#N/A,TRUE,"Template";"BSY1",#N/A,TRUE,"Template";"ICFY1",#N/A,TRUE,"Template";"TPY1",#N/A,TRUE,"Template";"CtrlY1",#N/A,TRUE,"Template"}</definedName>
    <definedName name="wrn.Monthly_Yr1._1_1" localSheetId="5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2" localSheetId="6" hidden="1">{"ISP1Y1",#N/A,TRUE,"Template";"ISP2Y1",#N/A,TRUE,"Template";"BSY1",#N/A,TRUE,"Template";"ICFY1",#N/A,TRUE,"Template";"TPY1",#N/A,TRUE,"Template";"CtrlY1",#N/A,TRUE,"Template"}</definedName>
    <definedName name="wrn.monthly_yr2" localSheetId="7" hidden="1">{"ISP1Y1",#N/A,TRUE,"Template";"ISP2Y1",#N/A,TRUE,"Template";"BSY1",#N/A,TRUE,"Template";"ICFY1",#N/A,TRUE,"Template";"TPY1",#N/A,TRUE,"Template";"CtrlY1",#N/A,TRUE,"Template"}</definedName>
    <definedName name="wrn.monthly_yr2" localSheetId="8" hidden="1">{"ISP1Y1",#N/A,TRUE,"Template";"ISP2Y1",#N/A,TRUE,"Template";"BSY1",#N/A,TRUE,"Template";"ICFY1",#N/A,TRUE,"Template";"TPY1",#N/A,TRUE,"Template";"CtrlY1",#N/A,TRUE,"Template"}</definedName>
    <definedName name="wrn.monthly_yr2" localSheetId="4" hidden="1">{"ISP1Y1",#N/A,TRUE,"Template";"ISP2Y1",#N/A,TRUE,"Template";"BSY1",#N/A,TRUE,"Template";"ICFY1",#N/A,TRUE,"Template";"TPY1",#N/A,TRUE,"Template";"CtrlY1",#N/A,TRUE,"Template"}</definedName>
    <definedName name="wrn.monthly_yr2" localSheetId="3" hidden="1">{"ISP1Y1",#N/A,TRUE,"Template";"ISP2Y1",#N/A,TRUE,"Template";"BSY1",#N/A,TRUE,"Template";"ICFY1",#N/A,TRUE,"Template";"TPY1",#N/A,TRUE,"Template";"CtrlY1",#N/A,TRUE,"Template"}</definedName>
    <definedName name="wrn.monthly_yr2" localSheetId="5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6" hidden="1">{"ISP1Y2",#N/A,TRUE,"Template";"ISP2Y2",#N/A,TRUE,"Template";"BSY2",#N/A,TRUE,"Template";"ICFY2",#N/A,TRUE,"Template";"TPY2",#N/A,TRUE,"Template";"CtrlY2",#N/A,TRUE,"Template"}</definedName>
    <definedName name="wrn.Monthly_Yr2." localSheetId="7" hidden="1">{"ISP1Y2",#N/A,TRUE,"Template";"ISP2Y2",#N/A,TRUE,"Template";"BSY2",#N/A,TRUE,"Template";"ICFY2",#N/A,TRUE,"Template";"TPY2",#N/A,TRUE,"Template";"CtrlY2",#N/A,TRUE,"Template"}</definedName>
    <definedName name="wrn.Monthly_Yr2." localSheetId="8" hidden="1">{"ISP1Y2",#N/A,TRUE,"Template";"ISP2Y2",#N/A,TRUE,"Template";"BSY2",#N/A,TRUE,"Template";"ICFY2",#N/A,TRUE,"Template";"TPY2",#N/A,TRUE,"Template";"CtrlY2",#N/A,TRUE,"Template"}</definedName>
    <definedName name="wrn.Monthly_Yr2." localSheetId="4" hidden="1">{"ISP1Y2",#N/A,TRUE,"Template";"ISP2Y2",#N/A,TRUE,"Template";"BSY2",#N/A,TRUE,"Template";"ICFY2",#N/A,TRUE,"Template";"TPY2",#N/A,TRUE,"Template";"CtrlY2",#N/A,TRUE,"Template"}</definedName>
    <definedName name="wrn.Monthly_Yr2." localSheetId="3" hidden="1">{"ISP1Y2",#N/A,TRUE,"Template";"ISP2Y2",#N/A,TRUE,"Template";"BSY2",#N/A,TRUE,"Template";"ICFY2",#N/A,TRUE,"Template";"TPY2",#N/A,TRUE,"Template";"CtrlY2",#N/A,TRUE,"Template"}</definedName>
    <definedName name="wrn.Monthly_Yr2." localSheetId="5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localSheetId="6" hidden="1">{"ISP1Y2",#N/A,TRUE,"Template";"ISP2Y2",#N/A,TRUE,"Template";"BSY2",#N/A,TRUE,"Template";"ICFY2",#N/A,TRUE,"Template";"TPY2",#N/A,TRUE,"Template";"CtrlY2",#N/A,TRUE,"Template"}</definedName>
    <definedName name="wrn.Monthly_Yr2._1" localSheetId="7" hidden="1">{"ISP1Y2",#N/A,TRUE,"Template";"ISP2Y2",#N/A,TRUE,"Template";"BSY2",#N/A,TRUE,"Template";"ICFY2",#N/A,TRUE,"Template";"TPY2",#N/A,TRUE,"Template";"CtrlY2",#N/A,TRUE,"Template"}</definedName>
    <definedName name="wrn.Monthly_Yr2._1" localSheetId="8" hidden="1">{"ISP1Y2",#N/A,TRUE,"Template";"ISP2Y2",#N/A,TRUE,"Template";"BSY2",#N/A,TRUE,"Template";"ICFY2",#N/A,TRUE,"Template";"TPY2",#N/A,TRUE,"Template";"CtrlY2",#N/A,TRUE,"Template"}</definedName>
    <definedName name="wrn.Monthly_Yr2._1" localSheetId="4" hidden="1">{"ISP1Y2",#N/A,TRUE,"Template";"ISP2Y2",#N/A,TRUE,"Template";"BSY2",#N/A,TRUE,"Template";"ICFY2",#N/A,TRUE,"Template";"TPY2",#N/A,TRUE,"Template";"CtrlY2",#N/A,TRUE,"Template"}</definedName>
    <definedName name="wrn.Monthly_Yr2._1" localSheetId="3" hidden="1">{"ISP1Y2",#N/A,TRUE,"Template";"ISP2Y2",#N/A,TRUE,"Template";"BSY2",#N/A,TRUE,"Template";"ICFY2",#N/A,TRUE,"Template";"TPY2",#N/A,TRUE,"Template";"CtrlY2",#N/A,TRUE,"Template"}</definedName>
    <definedName name="wrn.Monthly_Yr2._1" localSheetId="5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localSheetId="6" hidden="1">{"ISP1Y2",#N/A,TRUE,"Template";"ISP2Y2",#N/A,TRUE,"Template";"BSY2",#N/A,TRUE,"Template";"ICFY2",#N/A,TRUE,"Template";"TPY2",#N/A,TRUE,"Template";"CtrlY2",#N/A,TRUE,"Template"}</definedName>
    <definedName name="wrn.Monthly_Yr2._1_1" localSheetId="7" hidden="1">{"ISP1Y2",#N/A,TRUE,"Template";"ISP2Y2",#N/A,TRUE,"Template";"BSY2",#N/A,TRUE,"Template";"ICFY2",#N/A,TRUE,"Template";"TPY2",#N/A,TRUE,"Template";"CtrlY2",#N/A,TRUE,"Template"}</definedName>
    <definedName name="wrn.Monthly_Yr2._1_1" localSheetId="8" hidden="1">{"ISP1Y2",#N/A,TRUE,"Template";"ISP2Y2",#N/A,TRUE,"Template";"BSY2",#N/A,TRUE,"Template";"ICFY2",#N/A,TRUE,"Template";"TPY2",#N/A,TRUE,"Template";"CtrlY2",#N/A,TRUE,"Template"}</definedName>
    <definedName name="wrn.Monthly_Yr2._1_1" localSheetId="4" hidden="1">{"ISP1Y2",#N/A,TRUE,"Template";"ISP2Y2",#N/A,TRUE,"Template";"BSY2",#N/A,TRUE,"Template";"ICFY2",#N/A,TRUE,"Template";"TPY2",#N/A,TRUE,"Template";"CtrlY2",#N/A,TRUE,"Template"}</definedName>
    <definedName name="wrn.Monthly_Yr2._1_1" localSheetId="3" hidden="1">{"ISP1Y2",#N/A,TRUE,"Template";"ISP2Y2",#N/A,TRUE,"Template";"BSY2",#N/A,TRUE,"Template";"ICFY2",#N/A,TRUE,"Template";"TPY2",#N/A,TRUE,"Template";"CtrlY2",#N/A,TRUE,"Template"}</definedName>
    <definedName name="wrn.Monthly_Yr2._1_1" localSheetId="5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NetWorth." localSheetId="6" hidden="1">{"NW",#N/A,FALSE,"STMT"}</definedName>
    <definedName name="wrn.NetWorth." localSheetId="7" hidden="1">{"NW",#N/A,FALSE,"STMT"}</definedName>
    <definedName name="wrn.NetWorth." localSheetId="8" hidden="1">{"NW",#N/A,FALSE,"STMT"}</definedName>
    <definedName name="wrn.NetWorth." localSheetId="4" hidden="1">{"NW",#N/A,FALSE,"STMT"}</definedName>
    <definedName name="wrn.NetWorth." localSheetId="3" hidden="1">{"NW",#N/A,FALSE,"STMT"}</definedName>
    <definedName name="wrn.NetWorth." localSheetId="5" hidden="1">{"NW",#N/A,FALSE,"STMT"}</definedName>
    <definedName name="wrn.NetWorth." hidden="1">{"NW",#N/A,FALSE,"STMT"}</definedName>
    <definedName name="wrn.Pfd." localSheetId="6" hidden="1">{"Pfd",#N/A,FALSE,"Pfd"}</definedName>
    <definedName name="wrn.Pfd." localSheetId="7" hidden="1">{"Pfd",#N/A,FALSE,"Pfd"}</definedName>
    <definedName name="wrn.Pfd." localSheetId="8" hidden="1">{"Pfd",#N/A,FALSE,"Pfd"}</definedName>
    <definedName name="wrn.Pfd." localSheetId="4" hidden="1">{"Pfd",#N/A,FALSE,"Pfd"}</definedName>
    <definedName name="wrn.Pfd." localSheetId="3" hidden="1">{"Pfd",#N/A,FALSE,"Pfd"}</definedName>
    <definedName name="wrn.Pfd." localSheetId="5" hidden="1">{"Pfd",#N/A,FALSE,"Pfd"}</definedName>
    <definedName name="wrn.Pfd." hidden="1">{"Pfd",#N/A,FALSE,"Pfd"}</definedName>
    <definedName name="wrn.SCHED._.BC." localSheetId="6" hidden="1">{"SCHED_B&amp;C",#N/A,FALSE,"A"}</definedName>
    <definedName name="wrn.SCHED._.BC." localSheetId="7" hidden="1">{"SCHED_B&amp;C",#N/A,FALSE,"A"}</definedName>
    <definedName name="wrn.SCHED._.BC." localSheetId="8" hidden="1">{"SCHED_B&amp;C",#N/A,FALSE,"A"}</definedName>
    <definedName name="wrn.SCHED._.BC." localSheetId="4" hidden="1">{"SCHED_B&amp;C",#N/A,FALSE,"A"}</definedName>
    <definedName name="wrn.SCHED._.BC." localSheetId="3" hidden="1">{"SCHED_B&amp;C",#N/A,FALSE,"A"}</definedName>
    <definedName name="wrn.SCHED._.BC." localSheetId="5" hidden="1">{"SCHED_B&amp;C",#N/A,FALSE,"A"}</definedName>
    <definedName name="wrn.SCHED._.BC." hidden="1">{"SCHED_B&amp;C",#N/A,FALSE,"A"}</definedName>
    <definedName name="wrn.SCHED._.DE." localSheetId="6" hidden="1">{"SCHED_D&amp;E",#N/A,FALSE,"A"}</definedName>
    <definedName name="wrn.SCHED._.DE." localSheetId="7" hidden="1">{"SCHED_D&amp;E",#N/A,FALSE,"A"}</definedName>
    <definedName name="wrn.SCHED._.DE." localSheetId="8" hidden="1">{"SCHED_D&amp;E",#N/A,FALSE,"A"}</definedName>
    <definedName name="wrn.SCHED._.DE." localSheetId="4" hidden="1">{"SCHED_D&amp;E",#N/A,FALSE,"A"}</definedName>
    <definedName name="wrn.SCHED._.DE." localSheetId="3" hidden="1">{"SCHED_D&amp;E",#N/A,FALSE,"A"}</definedName>
    <definedName name="wrn.SCHED._.DE." localSheetId="5" hidden="1">{"SCHED_D&amp;E",#N/A,FALSE,"A"}</definedName>
    <definedName name="wrn.SCHED._.DE." hidden="1">{"SCHED_D&amp;E",#N/A,FALSE,"A"}</definedName>
    <definedName name="wrn.SHEDA." localSheetId="6" hidden="1">{"SCHED_A",#N/A,FALSE,"A"}</definedName>
    <definedName name="wrn.SHEDA." localSheetId="7" hidden="1">{"SCHED_A",#N/A,FALSE,"A"}</definedName>
    <definedName name="wrn.SHEDA." localSheetId="8" hidden="1">{"SCHED_A",#N/A,FALSE,"A"}</definedName>
    <definedName name="wrn.SHEDA." localSheetId="4" hidden="1">{"SCHED_A",#N/A,FALSE,"A"}</definedName>
    <definedName name="wrn.SHEDA." localSheetId="3" hidden="1">{"SCHED_A",#N/A,FALSE,"A"}</definedName>
    <definedName name="wrn.SHEDA." localSheetId="5" hidden="1">{"SCHED_A",#N/A,FALSE,"A"}</definedName>
    <definedName name="wrn.SHEDA." hidden="1">{"SCHED_A",#N/A,FALSE,"A"}</definedName>
    <definedName name="YE_NQPension" localSheetId="4">#REF!</definedName>
    <definedName name="YE_NQPension" localSheetId="3">#REF!</definedName>
    <definedName name="YE_NQPension" localSheetId="5">#REF!</definedName>
    <definedName name="YE_NQPension" localSheetId="1">#REF!</definedName>
    <definedName name="YE_NQPension">#REF!</definedName>
    <definedName name="YE_QualPension" localSheetId="4">#REF!</definedName>
    <definedName name="YE_QualPension" localSheetId="3">#REF!</definedName>
    <definedName name="YE_QualPension" localSheetId="5">#REF!</definedName>
    <definedName name="YE_QualPension" localSheetId="1">#REF!</definedName>
    <definedName name="YE_QualPension">#REF!</definedName>
    <definedName name="YE_RL" localSheetId="4">#REF!</definedName>
    <definedName name="YE_RL" localSheetId="3">#REF!</definedName>
    <definedName name="YE_RL" localSheetId="5">#REF!</definedName>
    <definedName name="YE_RL" localSheetId="1">#REF!</definedName>
    <definedName name="YE_RL">#REF!</definedName>
    <definedName name="YE_RL_CEG" localSheetId="4">#REF!</definedName>
    <definedName name="YE_RL_CEG" localSheetId="3">#REF!</definedName>
    <definedName name="YE_RL_CEG" localSheetId="5">#REF!</definedName>
    <definedName name="YE_RL_CEG" localSheetId="1">#REF!</definedName>
    <definedName name="YE_RL_CEG">#REF!</definedName>
    <definedName name="YE_RM_D" localSheetId="4">#REF!</definedName>
    <definedName name="YE_RM_D" localSheetId="3">#REF!</definedName>
    <definedName name="YE_RM_D" localSheetId="5">#REF!</definedName>
    <definedName name="YE_RM_D" localSheetId="1">#REF!</definedName>
    <definedName name="YE_RM_D">#REF!</definedName>
    <definedName name="YE_RM_NoD" localSheetId="4">#REF!</definedName>
    <definedName name="YE_RM_NoD" localSheetId="3">#REF!</definedName>
    <definedName name="YE_RM_NoD" localSheetId="5">#REF!</definedName>
    <definedName name="YE_RM_NoD" localSheetId="1">#REF!</definedName>
    <definedName name="YE_RM_NoD">#REF!</definedName>
    <definedName name="Year" localSheetId="4">#REF!</definedName>
    <definedName name="Year" localSheetId="3">#REF!</definedName>
    <definedName name="Year" localSheetId="5">#REF!</definedName>
    <definedName name="Year" localSheetId="1">#REF!</definedName>
    <definedName name="Year">#REF!</definedName>
    <definedName name="Year_DuesCategory_InputTab" localSheetId="4">#REF!</definedName>
    <definedName name="Year_DuesCategory_InputTab" localSheetId="3">#REF!</definedName>
    <definedName name="Year_DuesCategory_InputTab" localSheetId="5">#REF!</definedName>
    <definedName name="Year_DuesCategory_InputTab" localSheetId="1">#REF!</definedName>
    <definedName name="Year_DuesCategory_InputTab">#REF!</definedName>
    <definedName name="Year1_PensionTab" localSheetId="4">#REF!</definedName>
    <definedName name="Year1_PensionTab" localSheetId="3">#REF!</definedName>
    <definedName name="Year1_PensionTab" localSheetId="5">#REF!</definedName>
    <definedName name="Year1_PensionTab" localSheetId="1">#REF!</definedName>
    <definedName name="Year1_PensionTab">#REF!</definedName>
    <definedName name="Year10_PensionTab" localSheetId="4">#REF!</definedName>
    <definedName name="Year10_PensionTab" localSheetId="3">#REF!</definedName>
    <definedName name="Year10_PensionTab" localSheetId="5">#REF!</definedName>
    <definedName name="Year10_PensionTab" localSheetId="1">#REF!</definedName>
    <definedName name="Year10_PensionTab">#REF!</definedName>
    <definedName name="Year2_PensionTab" localSheetId="4">#REF!</definedName>
    <definedName name="Year2_PensionTab" localSheetId="3">#REF!</definedName>
    <definedName name="Year2_PensionTab" localSheetId="5">#REF!</definedName>
    <definedName name="Year2_PensionTab" localSheetId="1">#REF!</definedName>
    <definedName name="Year2_PensionTab">#REF!</definedName>
    <definedName name="Year3_PensionTab" localSheetId="4">#REF!</definedName>
    <definedName name="Year3_PensionTab" localSheetId="3">#REF!</definedName>
    <definedName name="Year3_PensionTab" localSheetId="5">#REF!</definedName>
    <definedName name="Year3_PensionTab" localSheetId="1">#REF!</definedName>
    <definedName name="Year3_PensionTab">#REF!</definedName>
    <definedName name="Year4_PensionTab" localSheetId="4">#REF!</definedName>
    <definedName name="Year4_PensionTab" localSheetId="3">#REF!</definedName>
    <definedName name="Year4_PensionTab" localSheetId="5">#REF!</definedName>
    <definedName name="Year4_PensionTab" localSheetId="1">#REF!</definedName>
    <definedName name="Year4_PensionTab">#REF!</definedName>
    <definedName name="Year5_PensionTab" localSheetId="4">#REF!</definedName>
    <definedName name="Year5_PensionTab" localSheetId="3">#REF!</definedName>
    <definedName name="Year5_PensionTab" localSheetId="5">#REF!</definedName>
    <definedName name="Year5_PensionTab" localSheetId="1">#REF!</definedName>
    <definedName name="Year5_PensionTab">#REF!</definedName>
    <definedName name="Year6_PensionTab" localSheetId="4">#REF!</definedName>
    <definedName name="Year6_PensionTab" localSheetId="3">#REF!</definedName>
    <definedName name="Year6_PensionTab" localSheetId="5">#REF!</definedName>
    <definedName name="Year6_PensionTab" localSheetId="1">#REF!</definedName>
    <definedName name="Year6_PensionTab">#REF!</definedName>
    <definedName name="Year7_PensionTab" localSheetId="4">#REF!</definedName>
    <definedName name="Year7_PensionTab" localSheetId="3">#REF!</definedName>
    <definedName name="Year7_PensionTab" localSheetId="5">#REF!</definedName>
    <definedName name="Year7_PensionTab" localSheetId="1">#REF!</definedName>
    <definedName name="Year7_PensionTab">#REF!</definedName>
    <definedName name="Year8_PensionTab" localSheetId="4">#REF!</definedName>
    <definedName name="Year8_PensionTab" localSheetId="3">#REF!</definedName>
    <definedName name="Year8_PensionTab" localSheetId="5">#REF!</definedName>
    <definedName name="Year8_PensionTab" localSheetId="1">#REF!</definedName>
    <definedName name="Year8_PensionTab">#REF!</definedName>
    <definedName name="Year9_PensionTab" localSheetId="4">#REF!</definedName>
    <definedName name="Year9_PensionTab" localSheetId="3">#REF!</definedName>
    <definedName name="Year9_PensionTab" localSheetId="5">#REF!</definedName>
    <definedName name="Year9_PensionTab" localSheetId="1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 localSheetId="4">#REF!</definedName>
    <definedName name="Years_AmortChartforEEI_InputTab" localSheetId="3">#REF!</definedName>
    <definedName name="Years_AmortChartforEEI_InputTab" localSheetId="5">#REF!</definedName>
    <definedName name="Years_AmortChartforEEI_InputTab" localSheetId="1">#REF!</definedName>
    <definedName name="Years_AmortChartforEEI_InputTab">#REF!</definedName>
    <definedName name="Years_Dues_OneMonth_InputTab" localSheetId="4">#REF!</definedName>
    <definedName name="Years_Dues_OneMonth_InputTab" localSheetId="3">#REF!</definedName>
    <definedName name="Years_Dues_OneMonth_InputTab" localSheetId="5">#REF!</definedName>
    <definedName name="Years_Dues_OneMonth_InputTab" localSheetId="1">#REF!</definedName>
    <definedName name="Years_Dues_OneMonth_InputTab">#REF!</definedName>
    <definedName name="Years_HewittStmtTab" localSheetId="4">#REF!</definedName>
    <definedName name="Years_HewittStmtTab" localSheetId="3">#REF!</definedName>
    <definedName name="Years_HewittStmtTab" localSheetId="5">#REF!</definedName>
    <definedName name="Years_HewittStmtTab" localSheetId="1">#REF!</definedName>
    <definedName name="Years_HewittStmtTab">#REF!</definedName>
    <definedName name="Years_PensionTab" localSheetId="4">#REF!</definedName>
    <definedName name="Years_PensionTab" localSheetId="3">#REF!</definedName>
    <definedName name="Years_PensionTab" localSheetId="5">#REF!</definedName>
    <definedName name="Years_PensionTab" localSheetId="1">#REF!</definedName>
    <definedName name="Years_PensionTab">#REF!</definedName>
    <definedName name="Years_RCRWSTab" localSheetId="4">#REF!</definedName>
    <definedName name="Years_RCRWSTab" localSheetId="3">#REF!</definedName>
    <definedName name="Years_RCRWSTab" localSheetId="5">#REF!</definedName>
    <definedName name="Years_RCRWSTab" localSheetId="1">#REF!</definedName>
    <definedName name="Years_RCRWSTab">#REF!</definedName>
    <definedName name="YearsElectric_PensionTab" localSheetId="4">#REF!</definedName>
    <definedName name="YearsElectric_PensionTab" localSheetId="3">#REF!</definedName>
    <definedName name="YearsElectric_PensionTab" localSheetId="5">#REF!</definedName>
    <definedName name="YearsElectric_PensionTab" localSheetId="1">#REF!</definedName>
    <definedName name="YearsElectric_PensionTab">#REF!</definedName>
    <definedName name="YearsGas_PensionTab" localSheetId="4">#REF!</definedName>
    <definedName name="YearsGas_PensionTab" localSheetId="3">#REF!</definedName>
    <definedName name="YearsGas_PensionTab" localSheetId="5">#REF!</definedName>
    <definedName name="YearsGas_PensionTab" localSheetId="1">#REF!</definedName>
    <definedName name="YearsGas_PensionTab">#REF!</definedName>
    <definedName name="YearsHewitt_PensionTab" localSheetId="4">#REF!</definedName>
    <definedName name="YearsHewitt_PensionTab" localSheetId="3">#REF!</definedName>
    <definedName name="YearsHewitt_PensionTab" localSheetId="5">#REF!</definedName>
    <definedName name="YearsHewitt_PensionTab" localSheetId="1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 localSheetId="4">#REF!</definedName>
    <definedName name="Yrs_Dues_InputTab" localSheetId="3">#REF!</definedName>
    <definedName name="Yrs_Dues_InputTab" localSheetId="5">#REF!</definedName>
    <definedName name="Yrs_Dues_InputTab" localSheetId="1">#REF!</definedName>
    <definedName name="Yrs_Dues_InputTab">#REF!</definedName>
    <definedName name="Yrs_EEI_Pct_InputTab" localSheetId="4">#REF!</definedName>
    <definedName name="Yrs_EEI_Pct_InputTab" localSheetId="3">#REF!</definedName>
    <definedName name="Yrs_EEI_Pct_InputTab" localSheetId="5">#REF!</definedName>
    <definedName name="Yrs_EEI_Pct_InputTab" localSheetId="1">#REF!</definedName>
    <definedName name="Yrs_EEI_Pct_InputTab">#REF!</definedName>
    <definedName name="YTDAmt" localSheetId="4">#REF!</definedName>
    <definedName name="YTDAmt" localSheetId="3">#REF!</definedName>
    <definedName name="YTDAmt" localSheetId="5">#REF!</definedName>
    <definedName name="YTDAmt" localSheetId="1">#REF!</definedName>
    <definedName name="YTDAmt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4" l="1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18" i="9"/>
  <c r="D17" i="9"/>
  <c r="D16" i="9"/>
  <c r="C17" i="9"/>
  <c r="C18" i="9"/>
  <c r="C16" i="9"/>
  <c r="B17" i="9"/>
  <c r="B18" i="9"/>
  <c r="B16" i="9"/>
  <c r="C15" i="9"/>
  <c r="B15" i="9"/>
  <c r="A16" i="9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66" i="4"/>
  <c r="P59" i="7"/>
  <c r="O59" i="7"/>
  <c r="N59" i="7"/>
  <c r="I59" i="7"/>
  <c r="H59" i="7"/>
  <c r="G59" i="7"/>
  <c r="X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G59" i="8"/>
  <c r="AN59" i="8"/>
  <c r="Y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G62" i="6"/>
  <c r="C10" i="9"/>
  <c r="C4" i="9"/>
  <c r="C5" i="9"/>
  <c r="C3" i="9"/>
  <c r="A11" i="9"/>
  <c r="A17" i="9" s="1"/>
  <c r="A12" i="9"/>
  <c r="A18" i="9" s="1"/>
  <c r="A10" i="9"/>
  <c r="B10" i="9" s="1"/>
  <c r="B5" i="9"/>
  <c r="B4" i="9"/>
  <c r="B3" i="9"/>
  <c r="D3" i="9" l="1"/>
  <c r="B11" i="9"/>
  <c r="B12" i="9"/>
  <c r="C12" i="9"/>
  <c r="C11" i="9"/>
  <c r="D11" i="9" s="1"/>
  <c r="D5" i="9"/>
  <c r="D4" i="9"/>
  <c r="D10" i="9"/>
  <c r="D12" i="9" l="1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E11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E9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E7" i="5"/>
  <c r="B28" i="4" l="1"/>
  <c r="C28" i="4"/>
  <c r="D28" i="4" s="1"/>
  <c r="B8" i="4"/>
  <c r="C8" i="4"/>
  <c r="D8" i="4" s="1"/>
  <c r="F4" i="5" l="1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F5" i="5"/>
  <c r="F16" i="5" s="1"/>
  <c r="G5" i="5"/>
  <c r="H5" i="5"/>
  <c r="H16" i="5" s="1"/>
  <c r="I5" i="5"/>
  <c r="I16" i="5" s="1"/>
  <c r="J5" i="5"/>
  <c r="J16" i="5" s="1"/>
  <c r="K5" i="5"/>
  <c r="L5" i="5"/>
  <c r="L16" i="5" s="1"/>
  <c r="M5" i="5"/>
  <c r="M16" i="5" s="1"/>
  <c r="N5" i="5"/>
  <c r="N16" i="5" s="1"/>
  <c r="O5" i="5"/>
  <c r="P5" i="5"/>
  <c r="P16" i="5" s="1"/>
  <c r="Q5" i="5"/>
  <c r="Q16" i="5" s="1"/>
  <c r="R5" i="5"/>
  <c r="R16" i="5" s="1"/>
  <c r="S5" i="5"/>
  <c r="T5" i="5"/>
  <c r="T16" i="5" s="1"/>
  <c r="U5" i="5"/>
  <c r="U16" i="5" s="1"/>
  <c r="V5" i="5"/>
  <c r="V16" i="5" s="1"/>
  <c r="W5" i="5"/>
  <c r="X5" i="5"/>
  <c r="X16" i="5" s="1"/>
  <c r="Y5" i="5"/>
  <c r="Y16" i="5" s="1"/>
  <c r="Z5" i="5"/>
  <c r="Z16" i="5" s="1"/>
  <c r="AA5" i="5"/>
  <c r="AB5" i="5"/>
  <c r="AB16" i="5" s="1"/>
  <c r="AC5" i="5"/>
  <c r="AC16" i="5" s="1"/>
  <c r="AD5" i="5"/>
  <c r="AD16" i="5" s="1"/>
  <c r="AE5" i="5"/>
  <c r="AF5" i="5"/>
  <c r="AF16" i="5" s="1"/>
  <c r="AG5" i="5"/>
  <c r="AG16" i="5" s="1"/>
  <c r="AH5" i="5"/>
  <c r="AH16" i="5" s="1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F12" i="5"/>
  <c r="G12" i="5"/>
  <c r="H12" i="5"/>
  <c r="J12" i="5"/>
  <c r="K12" i="5"/>
  <c r="L12" i="5"/>
  <c r="N12" i="5"/>
  <c r="O12" i="5"/>
  <c r="P12" i="5"/>
  <c r="R12" i="5"/>
  <c r="S12" i="5"/>
  <c r="T12" i="5"/>
  <c r="V12" i="5"/>
  <c r="W12" i="5"/>
  <c r="X12" i="5"/>
  <c r="Z12" i="5"/>
  <c r="AA12" i="5"/>
  <c r="AB12" i="5"/>
  <c r="AD12" i="5"/>
  <c r="AE12" i="5"/>
  <c r="AF12" i="5"/>
  <c r="AH12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F13" i="5"/>
  <c r="H13" i="5"/>
  <c r="I13" i="5"/>
  <c r="J13" i="5"/>
  <c r="L13" i="5"/>
  <c r="M13" i="5"/>
  <c r="N13" i="5"/>
  <c r="P13" i="5"/>
  <c r="Q13" i="5"/>
  <c r="R13" i="5"/>
  <c r="T13" i="5"/>
  <c r="U13" i="5"/>
  <c r="V13" i="5"/>
  <c r="X13" i="5"/>
  <c r="Y13" i="5"/>
  <c r="Z13" i="5"/>
  <c r="AB13" i="5"/>
  <c r="AC13" i="5"/>
  <c r="AD13" i="5"/>
  <c r="AF13" i="5"/>
  <c r="AG13" i="5"/>
  <c r="AH13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F14" i="5"/>
  <c r="G14" i="5"/>
  <c r="H14" i="5"/>
  <c r="J14" i="5"/>
  <c r="K14" i="5"/>
  <c r="L14" i="5"/>
  <c r="N14" i="5"/>
  <c r="O14" i="5"/>
  <c r="P14" i="5"/>
  <c r="R14" i="5"/>
  <c r="S14" i="5"/>
  <c r="T14" i="5"/>
  <c r="V14" i="5"/>
  <c r="W14" i="5"/>
  <c r="X14" i="5"/>
  <c r="Z14" i="5"/>
  <c r="AA14" i="5"/>
  <c r="AB14" i="5"/>
  <c r="AD14" i="5"/>
  <c r="AE14" i="5"/>
  <c r="AF14" i="5"/>
  <c r="AH14" i="5"/>
  <c r="E10" i="5"/>
  <c r="C11" i="5"/>
  <c r="E13" i="5"/>
  <c r="E8" i="5"/>
  <c r="E6" i="5"/>
  <c r="E5" i="5"/>
  <c r="E4" i="5"/>
  <c r="C7" i="5"/>
  <c r="C9" i="5" s="1"/>
  <c r="B7" i="5"/>
  <c r="B9" i="5" s="1"/>
  <c r="B11" i="5" s="1"/>
  <c r="C6" i="5"/>
  <c r="C8" i="5" s="1"/>
  <c r="C10" i="5" s="1"/>
  <c r="B6" i="5"/>
  <c r="B8" i="5" s="1"/>
  <c r="B10" i="5" s="1"/>
  <c r="AG14" i="5" l="1"/>
  <c r="Y14" i="5"/>
  <c r="Q14" i="5"/>
  <c r="I14" i="5"/>
  <c r="AA13" i="5"/>
  <c r="AA15" i="5" s="1"/>
  <c r="S13" i="5"/>
  <c r="S15" i="5" s="1"/>
  <c r="K13" i="5"/>
  <c r="K15" i="5" s="1"/>
  <c r="AC12" i="5"/>
  <c r="U12" i="5"/>
  <c r="M12" i="5"/>
  <c r="AE16" i="5"/>
  <c r="W16" i="5"/>
  <c r="O16" i="5"/>
  <c r="G16" i="5"/>
  <c r="E16" i="5"/>
  <c r="AC14" i="5"/>
  <c r="U14" i="5"/>
  <c r="M14" i="5"/>
  <c r="AE13" i="5"/>
  <c r="AE15" i="5" s="1"/>
  <c r="W13" i="5"/>
  <c r="W15" i="5" s="1"/>
  <c r="O13" i="5"/>
  <c r="O15" i="5" s="1"/>
  <c r="G13" i="5"/>
  <c r="G15" i="5" s="1"/>
  <c r="AG12" i="5"/>
  <c r="Y12" i="5"/>
  <c r="Q12" i="5"/>
  <c r="I12" i="5"/>
  <c r="AA16" i="5"/>
  <c r="S16" i="5"/>
  <c r="K16" i="5"/>
  <c r="E12" i="5"/>
  <c r="C12" i="5" s="1"/>
  <c r="E14" i="5"/>
  <c r="E15" i="5" s="1"/>
  <c r="AD15" i="5"/>
  <c r="V15" i="5"/>
  <c r="N15" i="5"/>
  <c r="F15" i="5"/>
  <c r="AB15" i="5"/>
  <c r="T15" i="5"/>
  <c r="L15" i="5"/>
  <c r="AH15" i="5"/>
  <c r="Z15" i="5"/>
  <c r="R15" i="5"/>
  <c r="J15" i="5"/>
  <c r="AF15" i="5"/>
  <c r="X15" i="5"/>
  <c r="P15" i="5"/>
  <c r="H15" i="5"/>
  <c r="M15" i="5" l="1"/>
  <c r="C15" i="5" s="1"/>
  <c r="AC15" i="5"/>
  <c r="I15" i="5"/>
  <c r="U15" i="5"/>
  <c r="C14" i="5"/>
  <c r="AG15" i="5"/>
  <c r="C16" i="5"/>
  <c r="C13" i="5"/>
  <c r="Q15" i="5"/>
  <c r="Y15" i="5"/>
  <c r="C24" i="4"/>
  <c r="C25" i="4"/>
  <c r="C26" i="4"/>
  <c r="C27" i="4"/>
  <c r="D27" i="4" s="1"/>
  <c r="C29" i="4"/>
  <c r="D29" i="4" s="1"/>
  <c r="C30" i="4"/>
  <c r="C31" i="4"/>
  <c r="D31" i="4" s="1"/>
  <c r="C32" i="4"/>
  <c r="C33" i="4"/>
  <c r="C34" i="4"/>
  <c r="C35" i="4"/>
  <c r="C36" i="4"/>
  <c r="D36" i="4" s="1"/>
  <c r="C37" i="4"/>
  <c r="D37" i="4" s="1"/>
  <c r="C38" i="4"/>
  <c r="C23" i="4"/>
  <c r="D23" i="4" s="1"/>
  <c r="B24" i="4"/>
  <c r="B25" i="4"/>
  <c r="B26" i="4"/>
  <c r="B27" i="4"/>
  <c r="B29" i="4"/>
  <c r="B30" i="4"/>
  <c r="B31" i="4"/>
  <c r="B32" i="4"/>
  <c r="B33" i="4"/>
  <c r="B34" i="4"/>
  <c r="B35" i="4"/>
  <c r="B36" i="4"/>
  <c r="B37" i="4"/>
  <c r="B38" i="4"/>
  <c r="B23" i="4"/>
  <c r="C4" i="4"/>
  <c r="D4" i="4" s="1"/>
  <c r="C5" i="4"/>
  <c r="C6" i="4"/>
  <c r="C7" i="4"/>
  <c r="C9" i="4"/>
  <c r="C10" i="4"/>
  <c r="C11" i="4"/>
  <c r="C12" i="4"/>
  <c r="C13" i="4"/>
  <c r="D13" i="4" s="1"/>
  <c r="C14" i="4"/>
  <c r="C15" i="4"/>
  <c r="C16" i="4"/>
  <c r="C17" i="4"/>
  <c r="C18" i="4"/>
  <c r="C3" i="4"/>
  <c r="B4" i="4"/>
  <c r="B5" i="4"/>
  <c r="B6" i="4"/>
  <c r="B7" i="4"/>
  <c r="B9" i="4"/>
  <c r="B10" i="4"/>
  <c r="B11" i="4"/>
  <c r="B12" i="4"/>
  <c r="B13" i="4"/>
  <c r="B14" i="4"/>
  <c r="B15" i="4"/>
  <c r="B16" i="4"/>
  <c r="B17" i="4"/>
  <c r="B18" i="4"/>
  <c r="B3" i="4"/>
  <c r="D12" i="4" l="1"/>
  <c r="D38" i="4"/>
  <c r="D30" i="4"/>
  <c r="D17" i="4"/>
  <c r="D9" i="4"/>
  <c r="D35" i="4"/>
  <c r="D26" i="4"/>
  <c r="D34" i="4"/>
  <c r="D25" i="4"/>
  <c r="D33" i="4"/>
  <c r="D24" i="4"/>
  <c r="D32" i="4"/>
  <c r="D18" i="4"/>
  <c r="D10" i="4"/>
  <c r="D16" i="4"/>
  <c r="D7" i="4"/>
  <c r="D15" i="4"/>
  <c r="D6" i="4"/>
  <c r="D14" i="4"/>
  <c r="D5" i="4"/>
  <c r="D3" i="4"/>
  <c r="D11" i="4"/>
</calcChain>
</file>

<file path=xl/sharedStrings.xml><?xml version="1.0" encoding="utf-8"?>
<sst xmlns="http://schemas.openxmlformats.org/spreadsheetml/2006/main" count="3089" uniqueCount="142">
  <si>
    <t>Deterministic Results</t>
  </si>
  <si>
    <t>Run ID</t>
  </si>
  <si>
    <t>Iteration_1</t>
  </si>
  <si>
    <t>Groupings</t>
  </si>
  <si>
    <t>20-Year NPV</t>
  </si>
  <si>
    <t>30-Year (2019-2048) (End Effects)</t>
  </si>
  <si>
    <t>Total Portfolio Cost</t>
  </si>
  <si>
    <t>FOM</t>
  </si>
  <si>
    <t>Book Depreciation</t>
  </si>
  <si>
    <t>Taxes</t>
  </si>
  <si>
    <t>Capital Charge</t>
  </si>
  <si>
    <t>New Unit FOM</t>
  </si>
  <si>
    <t>New Unit Subhourly / Ancillary Revenue</t>
  </si>
  <si>
    <t>Other Revenues</t>
  </si>
  <si>
    <t>Avoided Distribution Revenue</t>
  </si>
  <si>
    <t>Decomissioning</t>
  </si>
  <si>
    <t>Net Market Purchases</t>
  </si>
  <si>
    <t>Contract Cost</t>
  </si>
  <si>
    <t>Granular Results</t>
  </si>
  <si>
    <t>Portfolio</t>
  </si>
  <si>
    <t>Category</t>
  </si>
  <si>
    <t>NPV</t>
  </si>
  <si>
    <t>Total Owned Cost</t>
  </si>
  <si>
    <t>Adjusted Capacity Purchases Cost</t>
  </si>
  <si>
    <t>Total Replacement PPA Cost</t>
  </si>
  <si>
    <t>Other Fixed Charges</t>
  </si>
  <si>
    <t>Portfolio Level</t>
  </si>
  <si>
    <t>Plan 0</t>
  </si>
  <si>
    <t>Least_Cost_0</t>
  </si>
  <si>
    <t>Plan 1</t>
  </si>
  <si>
    <t>Least_Cost_1</t>
  </si>
  <si>
    <t>Plan 2</t>
  </si>
  <si>
    <t>Utility_Scale_Renew_2</t>
  </si>
  <si>
    <t>Plan 2B</t>
  </si>
  <si>
    <t>Utility_Scale_Renew_2_B</t>
  </si>
  <si>
    <t>Plan 3</t>
  </si>
  <si>
    <t>Utility_Scale_Thermal_2</t>
  </si>
  <si>
    <t>Plan 5</t>
  </si>
  <si>
    <t>Dist_Thermal_2</t>
  </si>
  <si>
    <t>Plan 6</t>
  </si>
  <si>
    <t>Utility_Scale_Mix_2</t>
  </si>
  <si>
    <t>Plan 7</t>
  </si>
  <si>
    <t>Dist_Mix_2</t>
  </si>
  <si>
    <t>Plan 8</t>
  </si>
  <si>
    <t>Utility_Scale_Renew_3</t>
  </si>
  <si>
    <t>Plan 9</t>
  </si>
  <si>
    <t>Utility_Scale_Thermal_3</t>
  </si>
  <si>
    <t>Plan 10</t>
  </si>
  <si>
    <t>Dist_Renew_3</t>
  </si>
  <si>
    <t>Plan 11</t>
  </si>
  <si>
    <t>Dist_Thermal_3</t>
  </si>
  <si>
    <t>Plan 12</t>
  </si>
  <si>
    <t>Utility_Scale_Mix_3</t>
  </si>
  <si>
    <t>Plan 13</t>
  </si>
  <si>
    <t>Dist_Mix_3</t>
  </si>
  <si>
    <t>Plan 2_MAP</t>
  </si>
  <si>
    <t>Utility_Scale_Renew_2_MAP</t>
  </si>
  <si>
    <t>Total Revenue Requirement</t>
  </si>
  <si>
    <t>Asbury Fixed Coal Costs</t>
  </si>
  <si>
    <t>Plan 4</t>
  </si>
  <si>
    <t>Dist_Renew_2</t>
  </si>
  <si>
    <t>Original Results</t>
  </si>
  <si>
    <t>AD3</t>
  </si>
  <si>
    <t>AD10</t>
  </si>
  <si>
    <t xml:space="preserve">Plan 0 </t>
  </si>
  <si>
    <t>Original</t>
  </si>
  <si>
    <t>Original vs AD3</t>
  </si>
  <si>
    <t>RR Delta</t>
  </si>
  <si>
    <t>Sum</t>
  </si>
  <si>
    <t>Owned Cost Delta</t>
  </si>
  <si>
    <t>Market Purchases Delta</t>
  </si>
  <si>
    <t>Contracts Delta</t>
  </si>
  <si>
    <t>Load</t>
  </si>
  <si>
    <t>Base</t>
  </si>
  <si>
    <t>High</t>
  </si>
  <si>
    <t>Low</t>
  </si>
  <si>
    <t>20 Year NPV</t>
  </si>
  <si>
    <t>30 Year NPV</t>
  </si>
  <si>
    <t>CO2 Price</t>
  </si>
  <si>
    <t>Capital Costs</t>
  </si>
  <si>
    <t>ABB Gas / Power</t>
  </si>
  <si>
    <t>Probability</t>
  </si>
  <si>
    <t>Iteration</t>
  </si>
  <si>
    <t>Iteration_2</t>
  </si>
  <si>
    <t>Expected Value</t>
  </si>
  <si>
    <t>Iteration_32</t>
  </si>
  <si>
    <t>Iteration_44</t>
  </si>
  <si>
    <t>Iteration_41</t>
  </si>
  <si>
    <t>Iteration_3</t>
  </si>
  <si>
    <t>Iteration_19</t>
  </si>
  <si>
    <t>Iteration_4</t>
  </si>
  <si>
    <t>Iteration_5</t>
  </si>
  <si>
    <t>Iteration_6</t>
  </si>
  <si>
    <t>Iteration_7</t>
  </si>
  <si>
    <t>Iteration_8</t>
  </si>
  <si>
    <t>Iteration_9</t>
  </si>
  <si>
    <t>Iteration_10</t>
  </si>
  <si>
    <t>Iteration_11</t>
  </si>
  <si>
    <t>Iteration_12</t>
  </si>
  <si>
    <t>Iteration_13</t>
  </si>
  <si>
    <t>Iteration_14</t>
  </si>
  <si>
    <t>Iteration_15</t>
  </si>
  <si>
    <t>Iteration_16</t>
  </si>
  <si>
    <t>Iteration_17</t>
  </si>
  <si>
    <t>Iteration_18</t>
  </si>
  <si>
    <t>Iteration_20</t>
  </si>
  <si>
    <t>Iteration_21</t>
  </si>
  <si>
    <t>Iteration_22</t>
  </si>
  <si>
    <t>Iteration_23</t>
  </si>
  <si>
    <t>Iteration_24</t>
  </si>
  <si>
    <t>Iteration_25</t>
  </si>
  <si>
    <t>Iteration_26</t>
  </si>
  <si>
    <t>Iteration_27</t>
  </si>
  <si>
    <t>Iteration_28</t>
  </si>
  <si>
    <t>Iteration_29</t>
  </si>
  <si>
    <t>Iteration_30</t>
  </si>
  <si>
    <t>Iteration_31</t>
  </si>
  <si>
    <t>Iteration_33</t>
  </si>
  <si>
    <t>Iteration_34</t>
  </si>
  <si>
    <t>Iteration_35</t>
  </si>
  <si>
    <t>Iteration_36</t>
  </si>
  <si>
    <t>Iteration_37</t>
  </si>
  <si>
    <t>Iteration_38</t>
  </si>
  <si>
    <t>Iteration_39</t>
  </si>
  <si>
    <t>Iteration_40</t>
  </si>
  <si>
    <t>Iteration_42</t>
  </si>
  <si>
    <t>Iteration_43</t>
  </si>
  <si>
    <t>Iteration_45</t>
  </si>
  <si>
    <t>Iteration_46</t>
  </si>
  <si>
    <t>Iteration_47</t>
  </si>
  <si>
    <t>Iteration_48</t>
  </si>
  <si>
    <t>Iteration_49</t>
  </si>
  <si>
    <t>Iteration_50</t>
  </si>
  <si>
    <t>Iteration_51</t>
  </si>
  <si>
    <t>Iteration_52</t>
  </si>
  <si>
    <t>Iteration_53</t>
  </si>
  <si>
    <t>Iteration_54</t>
  </si>
  <si>
    <t>AD10 Delta</t>
  </si>
  <si>
    <t>AD3 Delta</t>
  </si>
  <si>
    <t>20-Year NPV - Millions $</t>
  </si>
  <si>
    <t>30-Year (2019-2048) (End Effects) - Millions $</t>
  </si>
  <si>
    <t>Expected Value - 30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</si>
</sst>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0" applyFont="1"/>
    <xf numFmtId="0" fontId="2" fillId="2" borderId="0" xfId="0" applyFont="1" applyFill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2" fillId="0" borderId="1" xfId="0" applyFont="1" applyBorder="1"/>
    <xf numFmtId="3" fontId="2" fillId="0" borderId="1" xfId="1" applyNumberFormat="1" applyFont="1" applyBorder="1" applyAlignment="1">
      <alignment horizontal="center"/>
    </xf>
    <xf numFmtId="164" fontId="2" fillId="0" borderId="0" xfId="0" applyNumberFormat="1" applyFont="1"/>
    <xf numFmtId="0" fontId="5" fillId="0" borderId="0" xfId="0" applyFont="1"/>
    <xf numFmtId="3" fontId="5" fillId="0" borderId="0" xfId="0" applyNumberFormat="1" applyFont="1"/>
    <xf numFmtId="164" fontId="6" fillId="0" borderId="0" xfId="0" applyNumberFormat="1" applyFont="1"/>
    <xf numFmtId="0" fontId="6" fillId="0" borderId="0" xfId="0" applyFont="1"/>
    <xf numFmtId="0" fontId="7" fillId="0" borderId="1" xfId="0" applyFont="1" applyBorder="1"/>
    <xf numFmtId="0" fontId="4" fillId="0" borderId="1" xfId="0" applyFont="1" applyBorder="1" applyAlignment="1">
      <alignment horizontal="center"/>
    </xf>
    <xf numFmtId="164" fontId="2" fillId="0" borderId="1" xfId="1" applyNumberFormat="1" applyFont="1" applyBorder="1"/>
    <xf numFmtId="164" fontId="4" fillId="0" borderId="1" xfId="1" applyNumberFormat="1" applyFont="1" applyBorder="1"/>
    <xf numFmtId="164" fontId="2" fillId="0" borderId="1" xfId="0" applyNumberFormat="1" applyFont="1" applyBorder="1"/>
    <xf numFmtId="0" fontId="2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64" fontId="2" fillId="0" borderId="0" xfId="1" applyNumberFormat="1" applyFont="1"/>
    <xf numFmtId="0" fontId="2" fillId="0" borderId="1" xfId="0" applyFont="1" applyBorder="1" applyAlignment="1">
      <alignment horizontal="left" indent="3"/>
    </xf>
    <xf numFmtId="0" fontId="2" fillId="0" borderId="1" xfId="0" applyFont="1" applyBorder="1" applyAlignment="1">
      <alignment horizontal="left"/>
    </xf>
    <xf numFmtId="0" fontId="0" fillId="0" borderId="1" xfId="0" applyBorder="1"/>
    <xf numFmtId="164" fontId="4" fillId="0" borderId="1" xfId="0" applyNumberFormat="1" applyFont="1" applyBorder="1"/>
    <xf numFmtId="8" fontId="2" fillId="0" borderId="0" xfId="0" applyNumberFormat="1" applyFont="1"/>
    <xf numFmtId="0" fontId="2" fillId="0" borderId="0" xfId="0" applyFont="1" applyBorder="1"/>
    <xf numFmtId="164" fontId="2" fillId="0" borderId="0" xfId="1" applyNumberFormat="1" applyFont="1" applyBorder="1"/>
    <xf numFmtId="164" fontId="4" fillId="0" borderId="0" xfId="1" applyNumberFormat="1" applyFont="1" applyBorder="1"/>
    <xf numFmtId="0" fontId="4" fillId="0" borderId="0" xfId="0" applyNumberFormat="1" applyFont="1"/>
    <xf numFmtId="0" fontId="0" fillId="0" borderId="0" xfId="0" applyAlignment="1">
      <alignment horizontal="center"/>
    </xf>
    <xf numFmtId="0" fontId="4" fillId="0" borderId="1" xfId="0" applyFont="1" applyBorder="1" applyAlignment="1"/>
    <xf numFmtId="164" fontId="0" fillId="0" borderId="0" xfId="1" applyNumberFormat="1" applyFont="1"/>
    <xf numFmtId="164" fontId="0" fillId="0" borderId="0" xfId="0" applyNumberFormat="1"/>
    <xf numFmtId="0" fontId="9" fillId="0" borderId="0" xfId="0" applyFont="1"/>
    <xf numFmtId="0" fontId="10" fillId="0" borderId="0" xfId="0" applyFont="1"/>
    <xf numFmtId="0" fontId="2" fillId="0" borderId="0" xfId="0" applyFont="1" applyFill="1" applyBorder="1"/>
    <xf numFmtId="0" fontId="2" fillId="0" borderId="2" xfId="0" applyFont="1" applyFill="1" applyBorder="1"/>
    <xf numFmtId="164" fontId="9" fillId="0" borderId="0" xfId="0" applyNumberFormat="1" applyFont="1"/>
    <xf numFmtId="164" fontId="8" fillId="0" borderId="0" xfId="0" applyNumberFormat="1" applyFont="1"/>
    <xf numFmtId="164" fontId="0" fillId="2" borderId="0" xfId="0" applyNumberFormat="1" applyFill="1"/>
    <xf numFmtId="6" fontId="0" fillId="0" borderId="0" xfId="0" applyNumberFormat="1"/>
    <xf numFmtId="6" fontId="0" fillId="2" borderId="0" xfId="0" applyNumberFormat="1" applyFill="1"/>
    <xf numFmtId="43" fontId="0" fillId="0" borderId="0" xfId="0" applyNumberForma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9" fillId="0" borderId="0" xfId="0" applyFont="1" applyAlignment="1">
      <alignment wrapText="1"/>
    </xf>
    <xf numFmtId="165" fontId="0" fillId="0" borderId="0" xfId="2" applyNumberFormat="1" applyFont="1"/>
    <xf numFmtId="3" fontId="12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0" fontId="14" fillId="0" borderId="0" xfId="0" applyFont="1"/>
    <xf numFmtId="164" fontId="15" fillId="0" borderId="0" xfId="0" applyNumberFormat="1" applyFont="1" applyAlignment="1">
      <alignment horizontal="center"/>
    </xf>
    <xf numFmtId="0" fontId="15" fillId="0" borderId="0" xfId="0" applyFont="1"/>
    <xf numFmtId="37" fontId="15" fillId="0" borderId="0" xfId="1" applyNumberFormat="1" applyFont="1" applyAlignment="1">
      <alignment horizontal="center"/>
    </xf>
    <xf numFmtId="0" fontId="9" fillId="0" borderId="0" xfId="0" applyFont="1" applyAlignment="1">
      <alignment horizontal="center"/>
    </xf>
    <xf numFmtId="1" fontId="0" fillId="0" borderId="0" xfId="1" applyNumberFormat="1" applyFont="1"/>
    <xf numFmtId="0" fontId="16" fillId="0" borderId="0" xfId="0" applyFont="1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'Summary-AD3'!$A$1</c:f>
          <c:strCache>
            <c:ptCount val="1"/>
            <c:pt idx="0">
              <c:v>20-Year NPV - Millions $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'Summary-AD3'!$B$2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'Summary-AD3'!$A$3:$A$18</c15:sqref>
                  </c15:fullRef>
                </c:ext>
              </c:extLst>
              <c:f>('Summary-AD3'!$A$3:$A$6,'Summary-AD3'!$A$8,'Summary-AD3'!$A$18)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2B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'Summary-AD3'!$B$3:$B$18</c15:sqref>
                  </c15:fullRef>
                </c:ext>
              </c:extLst>
              <c:f>('Summary-AD3'!$B$3:$B$6,'Summary-AD3'!$B$8,'Summary-AD3'!$B$18)</c:f>
              <c:numCache>
                <c:formatCode>_(* #,##0_);_(* \(#,##0\);_(* "-"??_);_(@_)</c:formatCode>
                <c:ptCount val="6"/>
                <c:pt idx="0">
                  <c:v>7415.2122469313426</c:v>
                </c:pt>
                <c:pt idx="1">
                  <c:v>7397.6431847407493</c:v>
                </c:pt>
                <c:pt idx="2">
                  <c:v>7324.9117935840386</c:v>
                </c:pt>
                <c:pt idx="3">
                  <c:v>7320.4469919815056</c:v>
                </c:pt>
                <c:pt idx="4">
                  <c:v>7321.2852605315275</c:v>
                </c:pt>
                <c:pt idx="5">
                  <c:v>7327.24943241858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C-4BBF-9BE4-131153C1C9C2}"/>
            </c:ext>
          </c:extLst>
        </c:ser>
        <c:ser>
          <c:idx val="1"/>
          <c:order val="1"/>
          <c:tx>
            <c:strRef>
              <c:f>'Summary-AD3'!$C$2</c:f>
              <c:strCache>
                <c:ptCount val="1"/>
                <c:pt idx="0">
                  <c:v>AD3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'Summary-AD3'!$A$3:$A$18</c15:sqref>
                  </c15:fullRef>
                </c:ext>
              </c:extLst>
              <c:f>('Summary-AD3'!$A$3:$A$6,'Summary-AD3'!$A$8,'Summary-AD3'!$A$18)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2B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'Summary-AD3'!$C$3:$C$18</c15:sqref>
                  </c15:fullRef>
                </c:ext>
              </c:extLst>
              <c:f>('Summary-AD3'!$C$3:$C$6,'Summary-AD3'!$C$8,'Summary-AD3'!$C$18)</c:f>
              <c:numCache>
                <c:formatCode>_(* #,##0_);_(* \(#,##0\);_(* "-"??_);_(@_)</c:formatCode>
                <c:ptCount val="6"/>
                <c:pt idx="0">
                  <c:v>7415.2817124444855</c:v>
                </c:pt>
                <c:pt idx="1">
                  <c:v>7397.71264867015</c:v>
                </c:pt>
                <c:pt idx="2">
                  <c:v>7324.981239535211</c:v>
                </c:pt>
                <c:pt idx="3">
                  <c:v>7320.5164427318232</c:v>
                </c:pt>
                <c:pt idx="4">
                  <c:v>7321.3547080132894</c:v>
                </c:pt>
                <c:pt idx="5">
                  <c:v>7327.1518154717178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C-4BBF-9BE4-131153C1C9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'Summary-AD3'!$A$21</c:f>
          <c:strCache>
            <c:ptCount val="1"/>
            <c:pt idx="0">
              <c:v>30-Year (2019-2048) (End Effects) - Millions $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'Summary-AD3'!$B$2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'Summary-AD3'!$A$23:$A$38</c15:sqref>
                  </c15:fullRef>
                </c:ext>
              </c:extLst>
              <c:f>('Summary-AD3'!$A$23:$A$26,'Summary-AD3'!$A$28,'Summary-AD3'!$A$38)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2B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'Summary-AD3'!$B$23:$B$38</c15:sqref>
                  </c15:fullRef>
                </c:ext>
              </c:extLst>
              <c:f>('Summary-AD3'!$B$23:$B$26,'Summary-AD3'!$B$28,'Summary-AD3'!$B$38)</c:f>
              <c:numCache>
                <c:formatCode>_(* #,##0_);_(* \(#,##0\);_(* "-"??_);_(@_)</c:formatCode>
                <c:ptCount val="6"/>
                <c:pt idx="0">
                  <c:v>9278.4737939740317</c:v>
                </c:pt>
                <c:pt idx="1">
                  <c:v>9217.5124816748139</c:v>
                </c:pt>
                <c:pt idx="2">
                  <c:v>9144.1595336239316</c:v>
                </c:pt>
                <c:pt idx="3">
                  <c:v>9133.2780778375927</c:v>
                </c:pt>
                <c:pt idx="4">
                  <c:v>9145.100918943428</c:v>
                </c:pt>
                <c:pt idx="5">
                  <c:v>9145.0967067854326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604-A183-D167B5370325}"/>
            </c:ext>
          </c:extLst>
        </c:ser>
        <c:ser>
          <c:idx val="1"/>
          <c:order val="1"/>
          <c:tx>
            <c:strRef>
              <c:f>'Summary-AD3'!$C$2</c:f>
              <c:strCache>
                <c:ptCount val="1"/>
                <c:pt idx="0">
                  <c:v>AD3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'Summary-AD3'!$A$23:$A$38</c15:sqref>
                  </c15:fullRef>
                </c:ext>
              </c:extLst>
              <c:f>('Summary-AD3'!$A$23:$A$26,'Summary-AD3'!$A$28,'Summary-AD3'!$A$38)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2B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'Summary-AD3'!$C$23:$C$38</c15:sqref>
                  </c15:fullRef>
                </c:ext>
              </c:extLst>
              <c:f>('Summary-AD3'!$C$23:$C$26,'Summary-AD3'!$C$28,'Summary-AD3'!$C$38)</c:f>
              <c:numCache>
                <c:formatCode>_(* #,##0_);_(* \(#,##0\);_(* "-"??_);_(@_)</c:formatCode>
                <c:ptCount val="6"/>
                <c:pt idx="0">
                  <c:v>9278.6908470561248</c:v>
                </c:pt>
                <c:pt idx="1">
                  <c:v>9217.7295525067257</c:v>
                </c:pt>
                <c:pt idx="2">
                  <c:v>9144.3765757367437</c:v>
                </c:pt>
                <c:pt idx="3">
                  <c:v>9133.4951268977275</c:v>
                </c:pt>
                <c:pt idx="4">
                  <c:v>9145.3179604386605</c:v>
                </c:pt>
                <c:pt idx="5">
                  <c:v>9145.2195848019364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9-4604-A183-D167B53703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'Summary-AD3'!$A$64</c:f>
          <c:strCache>
            <c:ptCount val="1"/>
            <c:pt idx="0">
              <c:v>Expected Value - 30 Year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'Summary-AD3'!$B$2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'Summary-AD3'!$A$66:$A$81</c15:sqref>
                  </c15:fullRef>
                </c:ext>
              </c:extLst>
              <c:f>('Summary-AD3'!$A$66:$A$68,'Summary-AD3'!$A$70:$A$71,'Summary-AD3'!$A$81)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3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'Summary-AD3'!$B$66:$B$81</c15:sqref>
                  </c15:fullRef>
                </c:ext>
              </c:extLst>
              <c:f>('Summary-AD3'!$B$66:$B$68,'Summary-AD3'!$B$70:$B$71,'Summary-AD3'!$B$81)</c:f>
              <c:numCache>
                <c:formatCode>_(* #,##0_);_(* \(#,##0\);_(* "-"??_);_(@_)</c:formatCode>
                <c:ptCount val="6"/>
                <c:pt idx="0">
                  <c:v>9527.7701387917186</c:v>
                </c:pt>
                <c:pt idx="1">
                  <c:v>9441.4322509173726</c:v>
                </c:pt>
                <c:pt idx="2">
                  <c:v>9343.5364954624456</c:v>
                </c:pt>
                <c:pt idx="3">
                  <c:v>9472.3818156947891</c:v>
                </c:pt>
                <c:pt idx="4">
                  <c:v>9358.6870435917135</c:v>
                </c:pt>
                <c:pt idx="5">
                  <c:v>9341.6203480828081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D-4ED8-B9B6-091872D5E8E2}"/>
            </c:ext>
          </c:extLst>
        </c:ser>
        <c:ser>
          <c:idx val="1"/>
          <c:order val="1"/>
          <c:tx>
            <c:strRef>
              <c:f>'Summary-AD3'!$C$2</c:f>
              <c:strCache>
                <c:ptCount val="1"/>
                <c:pt idx="0">
                  <c:v>AD3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'Summary-AD3'!$A$66:$A$81</c15:sqref>
                  </c15:fullRef>
                </c:ext>
              </c:extLst>
              <c:f>('Summary-AD3'!$A$66:$A$68,'Summary-AD3'!$A$70:$A$71,'Summary-AD3'!$A$81)</c:f>
              <c:strCache>
                <c:ptCount val="6"/>
                <c:pt idx="0">
                  <c:v>Plan 0</c:v>
                </c:pt>
                <c:pt idx="1">
                  <c:v>Plan 1</c:v>
                </c:pt>
                <c:pt idx="2">
                  <c:v>Plan 2</c:v>
                </c:pt>
                <c:pt idx="3">
                  <c:v>Plan 3</c:v>
                </c:pt>
                <c:pt idx="4">
                  <c:v>Plan 4</c:v>
                </c:pt>
                <c:pt idx="5">
                  <c:v>Plan 2_MAP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'Summary-AD3'!$C$66:$C$81</c15:sqref>
                  </c15:fullRef>
                </c:ext>
              </c:extLst>
              <c:f>('Summary-AD3'!$C$66:$C$68,'Summary-AD3'!$C$70:$C$71,'Summary-AD3'!$C$81)</c:f>
              <c:numCache>
                <c:formatCode>_(* #,##0_);_(* \(#,##0\);_(* "-"??_);_(@_)</c:formatCode>
                <c:ptCount val="6"/>
                <c:pt idx="0">
                  <c:v>9528.1055499304221</c:v>
                </c:pt>
                <c:pt idx="1">
                  <c:v>9441.7676542939826</c:v>
                </c:pt>
                <c:pt idx="2">
                  <c:v>9343.8719061234915</c:v>
                </c:pt>
                <c:pt idx="3">
                  <c:v>9472.717233617228</c:v>
                </c:pt>
                <c:pt idx="4">
                  <c:v>9359.0224510324006</c:v>
                </c:pt>
                <c:pt idx="5">
                  <c:v>9341.9179760364659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D-4ED8-B9B6-091872D5E8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'Summary-AD10'!$A$1</c:f>
          <c:strCache>
            <c:ptCount val="1"/>
            <c:pt idx="0">
              <c:v>20-Year NPV - Millions $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'Summary-AD10'!$B$2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'Summary-AD10'!$A$3:$A$5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'Summary-AD10'!$B$3:$B$5</c:f>
              <c:numCache>
                <c:formatCode>_(* #,##0_);_(* \(#,##0\);_(* "-"??_);_(@_)</c:formatCode>
                <c:ptCount val="3"/>
                <c:pt idx="0">
                  <c:v>7324.9117935840386</c:v>
                </c:pt>
                <c:pt idx="1">
                  <c:v>7320.4469919815056</c:v>
                </c:pt>
                <c:pt idx="2">
                  <c:v>7321.2852605315275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2-4E81-A0C0-78984B67620B}"/>
            </c:ext>
          </c:extLst>
        </c:ser>
        <c:ser>
          <c:idx val="1"/>
          <c:order val="1"/>
          <c:tx>
            <c:strRef>
              <c:f>'Summary-AD10'!$C$2</c:f>
              <c:strCache>
                <c:ptCount val="1"/>
                <c:pt idx="0">
                  <c:v>AD10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'Summary-AD10'!$A$3:$A$5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'Summary-AD10'!$C$3:$C$5</c:f>
              <c:numCache>
                <c:formatCode>_(* #,##0_);_(* \(#,##0\);_(* "-"??_);_(@_)</c:formatCode>
                <c:ptCount val="3"/>
                <c:pt idx="0">
                  <c:v>7328.5606628836858</c:v>
                </c:pt>
                <c:pt idx="1">
                  <c:v>7330.3427514482391</c:v>
                </c:pt>
                <c:pt idx="2">
                  <c:v>7324.4293825880195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2-4E81-A0C0-78984B6762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'Summary-AD10'!$A$8</c:f>
          <c:strCache>
            <c:ptCount val="1"/>
            <c:pt idx="0">
              <c:v>30-Year (2019-2048) (End Effects) - Millions $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'Summary-AD10'!$B$2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'Summary-AD10'!$A$10:$A$12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'Summary-AD10'!$B$10:$B$12</c:f>
              <c:numCache>
                <c:formatCode>_(* #,##0_);_(* \(#,##0\);_(* "-"??_);_(@_)</c:formatCode>
                <c:ptCount val="3"/>
                <c:pt idx="0">
                  <c:v>9144.1595336239316</c:v>
                </c:pt>
                <c:pt idx="1">
                  <c:v>9133.2780778375927</c:v>
                </c:pt>
                <c:pt idx="2">
                  <c:v>9145.100918943428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ABD-8B3A-EFA9ABBA2950}"/>
            </c:ext>
          </c:extLst>
        </c:ser>
        <c:ser>
          <c:idx val="1"/>
          <c:order val="1"/>
          <c:tx>
            <c:strRef>
              <c:f>'Summary-AD10'!$C$2</c:f>
              <c:strCache>
                <c:ptCount val="1"/>
                <c:pt idx="0">
                  <c:v>AD10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'Summary-AD10'!$A$10:$A$12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'Summary-AD10'!$C$10:$C$12</c:f>
              <c:numCache>
                <c:formatCode>_(* #,##0_);_(* \(#,##0\);_(* "-"??_);_(@_)</c:formatCode>
                <c:ptCount val="3"/>
                <c:pt idx="0">
                  <c:v>9150.7756910830794</c:v>
                </c:pt>
                <c:pt idx="1">
                  <c:v>9151.6577071282627</c:v>
                </c:pt>
                <c:pt idx="2">
                  <c:v>9152.3551043174393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ABD-8B3A-EFA9ABBA29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'Summary-AD10'!$A$14</c:f>
          <c:strCache>
            <c:ptCount val="1"/>
            <c:pt idx="0">
              <c:v>Expected Value - 30 Year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'Summary-AD10'!$B$2</c:f>
              <c:strCache>
                <c:ptCount val="1"/>
                <c:pt idx="0">
                  <c:v>Original Results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'Summary-AD10'!$A$16:$A$18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'Summary-AD10'!$B$16:$B$18</c:f>
              <c:numCache>
                <c:formatCode>_(* #,##0_);_(* \(#,##0\);_(* "-"??_);_(@_)</c:formatCode>
                <c:ptCount val="3"/>
                <c:pt idx="0">
                  <c:v>9343.5364954624456</c:v>
                </c:pt>
                <c:pt idx="1">
                  <c:v>9334.7134484325961</c:v>
                </c:pt>
                <c:pt idx="2">
                  <c:v>9358.6870435917135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B-4C62-BB3C-AF4C021D3ACC}"/>
            </c:ext>
          </c:extLst>
        </c:ser>
        <c:ser>
          <c:idx val="1"/>
          <c:order val="1"/>
          <c:tx>
            <c:strRef>
              <c:f>'Summary-AD10'!$C$2</c:f>
              <c:strCache>
                <c:ptCount val="1"/>
                <c:pt idx="0">
                  <c:v>AD10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'Summary-AD10'!$A$16:$A$18</c:f>
              <c:strCache>
                <c:ptCount val="3"/>
                <c:pt idx="0">
                  <c:v>Plan 2</c:v>
                </c:pt>
                <c:pt idx="1">
                  <c:v>Plan 2B</c:v>
                </c:pt>
                <c:pt idx="2">
                  <c:v>Plan 4</c:v>
                </c:pt>
              </c:strCache>
            </c:strRef>
          </c:cat>
          <c:val>
            <c:numRef>
              <c:f>'Summary-AD10'!$C$16:$C$18</c:f>
              <c:numCache>
                <c:formatCode>_(* #,##0_);_(* \(#,##0\);_(* "-"??_);_(@_)</c:formatCode>
                <c:ptCount val="3"/>
                <c:pt idx="0">
                  <c:v>9348.8778971827669</c:v>
                </c:pt>
                <c:pt idx="1">
                  <c:v>9349.4156990212578</c:v>
                </c:pt>
                <c:pt idx="2">
                  <c:v>9364.1435092342108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B-4C62-BB3C-AF4C021D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9"/>
        <c:overlap val="-27"/>
        <c:axId val="1426264383"/>
        <c:axId val="211065039"/>
      </c:barChart>
      <c:catAx>
        <c:axId val="142626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65039"/>
        <c:crosses val="autoZero"/>
        <c:auto val="1"/>
        <c:lblAlgn val="ctr"/>
        <c:lblOffset val="100"/>
        <c:noMultiLvlLbl val="0"/>
      </c:catAx>
      <c:valAx>
        <c:axId val="211065039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852279285280936E-2"/>
          <c:y val="3.7570623975974729E-2"/>
          <c:w val="0.91337713784938801"/>
          <c:h val="0.897214682406780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'Results Summary_Original'!$AO$41</c:f>
              <c:strCache>
                <c:ptCount val="1"/>
                <c:pt idx="0">
                  <c:v>Total Owned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'Results Summary_Original'!$AP$41:$BD$41</c:f>
              <c:numCache>
                <c:formatCode>_(* #,##0_);_(* \(#,##0\);_(* "-"??_);_(@_)</c:formatCode>
                <c:ptCount val="15"/>
                <c:pt idx="0">
                  <c:v>1852808115.7965932</c:v>
                </c:pt>
                <c:pt idx="1">
                  <c:v>1825599004.8608708</c:v>
                </c:pt>
                <c:pt idx="2">
                  <c:v>1622551985.4146202</c:v>
                </c:pt>
                <c:pt idx="3">
                  <c:v>1622551985.4146202</c:v>
                </c:pt>
                <c:pt idx="4">
                  <c:v>1622551985.4146202</c:v>
                </c:pt>
                <c:pt idx="5">
                  <c:v>1668492112.2742937</c:v>
                </c:pt>
                <c:pt idx="6">
                  <c:v>1622551985.4146202</c:v>
                </c:pt>
                <c:pt idx="7">
                  <c:v>1659177795.114697</c:v>
                </c:pt>
                <c:pt idx="8">
                  <c:v>1640131041.6925831</c:v>
                </c:pt>
                <c:pt idx="9">
                  <c:v>1640790497.9494741</c:v>
                </c:pt>
                <c:pt idx="10">
                  <c:v>1622271135.415345</c:v>
                </c:pt>
                <c:pt idx="11">
                  <c:v>1679615348.71663</c:v>
                </c:pt>
                <c:pt idx="12">
                  <c:v>1622271135.415345</c:v>
                </c:pt>
                <c:pt idx="13">
                  <c:v>1665550413.8882372</c:v>
                </c:pt>
                <c:pt idx="14">
                  <c:v>1645382184.4759488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0A2-4EAA-9B29-8552DC7D7FE9}"/>
            </c:ext>
          </c:extLst>
        </c:ser>
        <c:ser>
          <c:idx val="1"/>
          <c:order val="1"/>
          <c:tx>
            <c:strRef>
              <c:f>'Results Summary_Original'!$AO$42</c:f>
              <c:strCache>
                <c:ptCount val="1"/>
                <c:pt idx="0">
                  <c:v>Net Market Purchases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'Results Summary_Original'!$AP$42:$BD$42</c:f>
              <c:numCache>
                <c:formatCode>_(* #,##0_);_(* \(#,##0\);_(* "-"??_);_(@_)</c:formatCode>
                <c:ptCount val="15"/>
                <c:pt idx="0">
                  <c:v>-1060087215.065262</c:v>
                </c:pt>
                <c:pt idx="1">
                  <c:v>-1112134623.3369246</c:v>
                </c:pt>
                <c:pt idx="2">
                  <c:v>-930436926.83264911</c:v>
                </c:pt>
                <c:pt idx="3">
                  <c:v>-952906864.70883048</c:v>
                </c:pt>
                <c:pt idx="4">
                  <c:v>-940741720.12630272</c:v>
                </c:pt>
                <c:pt idx="5">
                  <c:v>-827289654.94194841</c:v>
                </c:pt>
                <c:pt idx="6">
                  <c:v>-897216290.6751256</c:v>
                </c:pt>
                <c:pt idx="7">
                  <c:v>-815675949.69247997</c:v>
                </c:pt>
                <c:pt idx="8">
                  <c:v>-910593638.19324803</c:v>
                </c:pt>
                <c:pt idx="9">
                  <c:v>-899798417.9771626</c:v>
                </c:pt>
                <c:pt idx="10">
                  <c:v>-973993133.51926601</c:v>
                </c:pt>
                <c:pt idx="11">
                  <c:v>-840403870.38370073</c:v>
                </c:pt>
                <c:pt idx="12">
                  <c:v>-933538049.41424453</c:v>
                </c:pt>
                <c:pt idx="13">
                  <c:v>-823074605.63760293</c:v>
                </c:pt>
                <c:pt idx="14">
                  <c:v>-976261606.49594033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0A2-4EAA-9B29-8552DC7D7FE9}"/>
            </c:ext>
          </c:extLst>
        </c:ser>
        <c:ser>
          <c:idx val="2"/>
          <c:order val="2"/>
          <c:tx>
            <c:strRef>
              <c:f>'Results Summary_Original'!$AO$43</c:f>
              <c:strCache>
                <c:ptCount val="1"/>
                <c:pt idx="0">
                  <c:v>Contract Cost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'Results Summary_Original'!$AP$43:$BD$43</c:f>
              <c:numCache>
                <c:formatCode>_(* #,##0_);_(* \(#,##0\);_(* "-"??_);_(@_)</c:formatCode>
                <c:ptCount val="15"/>
                <c:pt idx="0">
                  <c:v>284618913.11951405</c:v>
                </c:pt>
                <c:pt idx="1">
                  <c:v>284618913.11951405</c:v>
                </c:pt>
                <c:pt idx="2">
                  <c:v>284618913.11951405</c:v>
                </c:pt>
                <c:pt idx="3">
                  <c:v>284618913.11951405</c:v>
                </c:pt>
                <c:pt idx="4">
                  <c:v>295860879.57466841</c:v>
                </c:pt>
                <c:pt idx="5">
                  <c:v>284618913.11951405</c:v>
                </c:pt>
                <c:pt idx="6">
                  <c:v>284618913.11951405</c:v>
                </c:pt>
                <c:pt idx="7">
                  <c:v>284618913.11951405</c:v>
                </c:pt>
                <c:pt idx="8">
                  <c:v>284618913.11951405</c:v>
                </c:pt>
                <c:pt idx="9">
                  <c:v>284618913.11951405</c:v>
                </c:pt>
                <c:pt idx="10">
                  <c:v>284618913.11951405</c:v>
                </c:pt>
                <c:pt idx="11">
                  <c:v>284618913.11951405</c:v>
                </c:pt>
                <c:pt idx="12">
                  <c:v>284618913.11951405</c:v>
                </c:pt>
                <c:pt idx="13">
                  <c:v>284618913.11951405</c:v>
                </c:pt>
                <c:pt idx="14">
                  <c:v>284618913.11951405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0A2-4EAA-9B29-8552DC7D7FE9}"/>
            </c:ext>
          </c:extLst>
        </c:ser>
        <c:ser>
          <c:idx val="3"/>
          <c:order val="3"/>
          <c:tx>
            <c:strRef>
              <c:f>'Results Summary_Original'!$AO$44</c:f>
              <c:strCache>
                <c:ptCount val="1"/>
                <c:pt idx="0">
                  <c:v>Adjusted Capacity Purchases Cost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'Results Summary_Original'!$AP$44:$AX$44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60A2-4EAA-9B29-8552DC7D7FE9}"/>
            </c:ext>
          </c:extLst>
        </c:ser>
        <c:ser>
          <c:idx val="4"/>
          <c:order val="4"/>
          <c:tx>
            <c:strRef>
              <c:f>'Results Summary_Original'!$AO$46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'Results Summary_Original'!$AP$46:$BD$46</c:f>
              <c:numCache>
                <c:formatCode>_(* #,##0_);_(* \(#,##0\);_(* "-"??_);_(@_)</c:formatCode>
                <c:ptCount val="15"/>
                <c:pt idx="0">
                  <c:v>3250919916.0813909</c:v>
                </c:pt>
                <c:pt idx="1">
                  <c:v>3251719054.8418388</c:v>
                </c:pt>
                <c:pt idx="2">
                  <c:v>3152654496.658143</c:v>
                </c:pt>
                <c:pt idx="3">
                  <c:v>3156611376.004797</c:v>
                </c:pt>
                <c:pt idx="4">
                  <c:v>3152654496.658143</c:v>
                </c:pt>
                <c:pt idx="5">
                  <c:v>3149119657.1481366</c:v>
                </c:pt>
                <c:pt idx="6">
                  <c:v>3152428102.3117232</c:v>
                </c:pt>
                <c:pt idx="7">
                  <c:v>3144197418.5663147</c:v>
                </c:pt>
                <c:pt idx="8">
                  <c:v>3154687743.9224606</c:v>
                </c:pt>
                <c:pt idx="9">
                  <c:v>3154294454.2599444</c:v>
                </c:pt>
                <c:pt idx="10">
                  <c:v>3158331620.1796579</c:v>
                </c:pt>
                <c:pt idx="11">
                  <c:v>3152394483.6118941</c:v>
                </c:pt>
                <c:pt idx="12">
                  <c:v>3155790334.858748</c:v>
                </c:pt>
                <c:pt idx="13">
                  <c:v>3144233990.1296735</c:v>
                </c:pt>
                <c:pt idx="14">
                  <c:v>3166314149.6861291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60A2-4EAA-9B29-8552DC7D7FE9}"/>
            </c:ext>
          </c:extLst>
        </c:ser>
        <c:ser>
          <c:idx val="5"/>
          <c:order val="5"/>
          <c:tx>
            <c:strRef>
              <c:f>'Results Summary_Original'!$AO$47</c:f>
              <c:strCache>
                <c:ptCount val="1"/>
                <c:pt idx="0">
                  <c:v>Book Depreciation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'Results Summary_Original'!$AP$47:$BD$47</c:f>
              <c:numCache>
                <c:formatCode>_(* #,##0_);_(* \(#,##0\);_(* "-"??_);_(@_)</c:formatCode>
                <c:ptCount val="15"/>
                <c:pt idx="0">
                  <c:v>1648417692.6820838</c:v>
                </c:pt>
                <c:pt idx="1">
                  <c:v>1649399900.7056813</c:v>
                </c:pt>
                <c:pt idx="2">
                  <c:v>1637519077.6274812</c:v>
                </c:pt>
                <c:pt idx="3">
                  <c:v>1641097866.0282545</c:v>
                </c:pt>
                <c:pt idx="4">
                  <c:v>1637519077.6274812</c:v>
                </c:pt>
                <c:pt idx="5">
                  <c:v>1625515384.212883</c:v>
                </c:pt>
                <c:pt idx="6">
                  <c:v>1630245860.4005489</c:v>
                </c:pt>
                <c:pt idx="7">
                  <c:v>1621322607.2587357</c:v>
                </c:pt>
                <c:pt idx="8">
                  <c:v>1637941008.6180301</c:v>
                </c:pt>
                <c:pt idx="9">
                  <c:v>1636394970.2077236</c:v>
                </c:pt>
                <c:pt idx="10">
                  <c:v>1647290065.1080794</c:v>
                </c:pt>
                <c:pt idx="11">
                  <c:v>1634810800.6746035</c:v>
                </c:pt>
                <c:pt idx="12">
                  <c:v>1638415073.3191669</c:v>
                </c:pt>
                <c:pt idx="13">
                  <c:v>1625505475.1913388</c:v>
                </c:pt>
                <c:pt idx="14">
                  <c:v>1660196191.7015471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60A2-4EAA-9B29-8552DC7D7FE9}"/>
            </c:ext>
          </c:extLst>
        </c:ser>
        <c:ser>
          <c:idx val="6"/>
          <c:order val="6"/>
          <c:tx>
            <c:strRef>
              <c:f>'Results Summary_Original'!$AO$48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'Results Summary_Original'!$AP$48:$BD$48</c:f>
              <c:numCache>
                <c:formatCode>_(* #,##0_);_(* \(#,##0\);_(* "-"??_);_(@_)</c:formatCode>
                <c:ptCount val="15"/>
                <c:pt idx="0">
                  <c:v>851749422.69334733</c:v>
                </c:pt>
                <c:pt idx="1">
                  <c:v>853369336.78106773</c:v>
                </c:pt>
                <c:pt idx="2">
                  <c:v>874043279.39427149</c:v>
                </c:pt>
                <c:pt idx="3">
                  <c:v>875131494.64491951</c:v>
                </c:pt>
                <c:pt idx="4">
                  <c:v>874043279.39427149</c:v>
                </c:pt>
                <c:pt idx="5">
                  <c:v>866178620.8801707</c:v>
                </c:pt>
                <c:pt idx="6">
                  <c:v>870223901.04543459</c:v>
                </c:pt>
                <c:pt idx="7">
                  <c:v>863585058.23918736</c:v>
                </c:pt>
                <c:pt idx="8">
                  <c:v>873635825.86661983</c:v>
                </c:pt>
                <c:pt idx="9">
                  <c:v>872608796.85194051</c:v>
                </c:pt>
                <c:pt idx="10">
                  <c:v>877693612.44272661</c:v>
                </c:pt>
                <c:pt idx="11">
                  <c:v>869442857.52039993</c:v>
                </c:pt>
                <c:pt idx="12">
                  <c:v>873348294.42667365</c:v>
                </c:pt>
                <c:pt idx="13">
                  <c:v>864796193.83583832</c:v>
                </c:pt>
                <c:pt idx="14">
                  <c:v>882347749.36292493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60A2-4EAA-9B29-8552DC7D7FE9}"/>
            </c:ext>
          </c:extLst>
        </c:ser>
        <c:ser>
          <c:idx val="7"/>
          <c:order val="7"/>
          <c:tx>
            <c:strRef>
              <c:f>'Results Summary_Original'!$AO$49</c:f>
              <c:strCache>
                <c:ptCount val="1"/>
                <c:pt idx="0">
                  <c:v>Capital Charge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'Results Summary_Original'!$AP$49:$BD$49</c:f>
              <c:numCache>
                <c:formatCode>_(* #,##0_);_(* \(#,##0\);_(* "-"??_);_(@_)</c:formatCode>
                <c:ptCount val="15"/>
                <c:pt idx="0">
                  <c:v>2455727573.3691311</c:v>
                </c:pt>
                <c:pt idx="1">
                  <c:v>2460329063.0836196</c:v>
                </c:pt>
                <c:pt idx="2">
                  <c:v>2519115790.4439216</c:v>
                </c:pt>
                <c:pt idx="3">
                  <c:v>2522080389.5356903</c:v>
                </c:pt>
                <c:pt idx="4">
                  <c:v>2519115790.4439216</c:v>
                </c:pt>
                <c:pt idx="5">
                  <c:v>2496903840.2662916</c:v>
                </c:pt>
                <c:pt idx="6">
                  <c:v>2508316213.2576079</c:v>
                </c:pt>
                <c:pt idx="7">
                  <c:v>2489547716.9149241</c:v>
                </c:pt>
                <c:pt idx="8">
                  <c:v>2517944041.5835862</c:v>
                </c:pt>
                <c:pt idx="9">
                  <c:v>2515022198.4299855</c:v>
                </c:pt>
                <c:pt idx="10">
                  <c:v>2529201875.77595</c:v>
                </c:pt>
                <c:pt idx="11">
                  <c:v>2505958239.1064763</c:v>
                </c:pt>
                <c:pt idx="12">
                  <c:v>2516967807.5764909</c:v>
                </c:pt>
                <c:pt idx="13">
                  <c:v>2492836718.7282705</c:v>
                </c:pt>
                <c:pt idx="14">
                  <c:v>2542158388.4569945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A2-4EAA-9B29-8552DC7D7FE9}"/>
            </c:ext>
          </c:extLst>
        </c:ser>
        <c:ser>
          <c:idx val="8"/>
          <c:order val="8"/>
          <c:tx>
            <c:strRef>
              <c:f>'Results Summary_Original'!$AO$50</c:f>
              <c:strCache>
                <c:ptCount val="1"/>
                <c:pt idx="0">
                  <c:v>Other Fixed Charges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'Results Summary_Original'!$AP$50:$BD$50</c:f>
              <c:numCache>
                <c:formatCode>_(* #,##0_);_(* \(#,##0\);_(*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8-60A2-4EAA-9B29-8552DC7D7FE9}"/>
            </c:ext>
          </c:extLst>
        </c:ser>
        <c:ser>
          <c:idx val="9"/>
          <c:order val="9"/>
          <c:tx>
            <c:strRef>
              <c:f>'Results Summary_Original'!$AO$45</c:f>
              <c:strCache>
                <c:ptCount val="1"/>
                <c:pt idx="0">
                  <c:v>Total Replacement PPA Cost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'Results Summary_Original'!$AP$45:$AX$45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'Results Summary_Original'!$AP$39:$BD$39</c15:sqref>
                        </c15:formulaRef>
                      </c:ext>
                    </c:extLst>
                    <c:strCache>
                      <c:ptCount val="15"/>
                      <c:pt idx="0">
                        <c:v>Least_Cost_0</c:v>
                      </c:pt>
                      <c:pt idx="1">
                        <c:v>Least_Cost_1</c:v>
                      </c:pt>
                      <c:pt idx="2">
                        <c:v>Utility_Scale_Renew_2</c:v>
                      </c:pt>
                      <c:pt idx="3">
                        <c:v>Utility_Scale_Renew_2_B</c:v>
                      </c:pt>
                      <c:pt idx="4">
                        <c:v>Utility_Scale_Renew_2_MAP</c:v>
                      </c:pt>
                      <c:pt idx="5">
                        <c:v>Utility_Scale_Thermal_2</c:v>
                      </c:pt>
                      <c:pt idx="6">
                        <c:v>Dist_Renew_2</c:v>
                      </c:pt>
                      <c:pt idx="7">
                        <c:v>Dist_Thermal_2</c:v>
                      </c:pt>
                      <c:pt idx="8">
                        <c:v>Utility_Scale_Mix_2</c:v>
                      </c:pt>
                      <c:pt idx="9">
                        <c:v>Dist_Mix_2</c:v>
                      </c:pt>
                      <c:pt idx="10">
                        <c:v>Utility_Scale_Renew_3</c:v>
                      </c:pt>
                      <c:pt idx="11">
                        <c:v>Utility_Scale_Thermal_3</c:v>
                      </c:pt>
                      <c:pt idx="12">
                        <c:v>Dist_Renew_3</c:v>
                      </c:pt>
                      <c:pt idx="13">
                        <c:v>Dist_Thermal_3</c:v>
                      </c:pt>
                      <c:pt idx="14">
                        <c:v>Utility_Scale_Mix_3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60A2-4EAA-9B29-8552DC7D7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254217600"/>
        <c:axId val="1254217992"/>
      </c:barChart>
      <c:catAx>
        <c:axId val="12542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217992"/>
        <c:crosses val="autoZero"/>
        <c:auto val="1"/>
        <c:lblAlgn val="ctr"/>
        <c:lblOffset val="100"/>
        <c:noMultiLvlLbl val="0"/>
      </c:catAx>
      <c:valAx>
        <c:axId val="125421799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21760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473785057111095"/>
          <c:y val="1.5473242724759291E-2"/>
          <c:w val="0.63482867888602257"/>
          <c:h val="0.1117138292437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0</xdr:row>
      <xdr:rowOff>85725</xdr:rowOff>
    </xdr:from>
    <xdr:to>
      <xdr:col>20</xdr:col>
      <xdr:colOff>219074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9FD9E-4E57-463E-8879-C2AB289288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31</xdr:row>
      <xdr:rowOff>47625</xdr:rowOff>
    </xdr:from>
    <xdr:to>
      <xdr:col>20</xdr:col>
      <xdr:colOff>209549</xdr:colOff>
      <xdr:row>60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E43BC7-3A47-4BD4-9F48-9CB791F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495300</xdr:colOff>
      <xdr:row>61</xdr:row>
      <xdr:rowOff>142875</xdr:rowOff>
    </xdr:from>
    <xdr:to>
      <xdr:col>20</xdr:col>
      <xdr:colOff>409574</xdr:colOff>
      <xdr:row>90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FFC6BA-06F2-4F75-A885-97504BE75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0</xdr:row>
      <xdr:rowOff>85725</xdr:rowOff>
    </xdr:from>
    <xdr:to>
      <xdr:col>20</xdr:col>
      <xdr:colOff>571500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04BA1-82BE-452A-9515-6B1435524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342900</xdr:colOff>
      <xdr:row>0</xdr:row>
      <xdr:rowOff>0</xdr:rowOff>
    </xdr:from>
    <xdr:to>
      <xdr:col>37</xdr:col>
      <xdr:colOff>257174</xdr:colOff>
      <xdr:row>29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39E660-AB21-433E-90EF-2DCA6033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19</xdr:col>
      <xdr:colOff>523874</xdr:colOff>
      <xdr:row>59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D02669-C921-44C8-9380-DAC093BF8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478971</xdr:colOff>
      <xdr:row>2</xdr:row>
      <xdr:rowOff>0</xdr:rowOff>
    </xdr:from>
    <xdr:to>
      <xdr:col>48</xdr:col>
      <xdr:colOff>957942</xdr:colOff>
      <xdr:row>36</xdr:row>
      <xdr:rowOff>65314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924B3F-44C9-43D4-804B-AA01B0B35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7\Rate%20Files\EREC0115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26098.00-Empire-TriennialIRP\Financial%20Model\4.29.Empire%20Portfoli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4.29.Empire%20Portfolio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ROIC%20Calculations\EPS%20ROIC%20WITH%20AND%20WITHOUT%20BULK%20AND%20WHEELI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2%20Fil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apers%20updated%20each%20month\Incentive\Incentive%20Rolling%20Workpap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123006\LOCALS~1\Temp\notesC9812B\Tracker%20Migration%20Jan-13%20MDC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Sample%20Estimate%20Forms\Copy%20of%20Oxychem%20CoGen%20Exp%20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5\01%20-%20January\ECRM,%20EERM,%20DSM,%20RTO\Cognos\DSMLM_011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08%20-%20August\ECRM,%20EERM,%20DSM,%20RTO\BY%20RATE%20Files\ECRM_0814%20BY%20RA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90-99\FAC%2099\Rate%20Files\FAC9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%20Closing\2011\11%20-%20November\EREC111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dash\My%20Documents\sweta\IBM2003\my%20updatefornewIBMLCD%2003Q4%20iSi1-v11updat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16640\LOCALS~1\Temp\notesC9812B\~3353890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gray\Local%20Settings\Temporary%20Internet%20Files\Content.Outlook\JHPXIPNH\43969%20-%20OUCC%20wks_2011%2006%2022__75D25E_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Electric%20Rate%20Case\Pro%20Forma%20Adjustments\Derric\3-OM-8%20OPEB\Support\OPEB%20Workpaper%20033115%20Yr%20ending%20123115%20using%20Controller%20Lett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002%20Budget\2002%20Margins\Electric%20Margins\My%20Changes%20to%20Ken%20Behling%20Wksht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-Primary%20Energy\Budgets\2003\8+4\8+4%20WCE%20-%20Draf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11%20-%20November\ECRM,%20EERM,%20DSM,%20RTO\RA_1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Results_200526_1112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Results_200526_152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Updated_Tax_Asbury_Results_190501_1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_old/Results_200528_1007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Results_200528_100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Results_200528_124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/Project/Energy&amp;Environ/JMcMahon26098.00-Empire-TriennialIRP/Financial%20Model/Results/Results_200528_124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windows\TEMP\data%20for%20allocation-JAN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.int.\data\DC\Project\Energy&amp;Environ\PAugustine24093.00-NIPSCO%20Generation%20Planning\Recieved%20from%20Client\Original%20Files\QT%20System%20Inputs%20110515%20Q4%202015%20Data%20Refresh%2011.05.15_20151117ej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8\Rate%20Files\EREC0615%20FA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8\Monthly%20Close%20and%20Forecast\RA%20-%208%20Clo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/>
          <cell r="E177"/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Dist_Renew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A6" t="str">
            <v>Plan 0</v>
          </cell>
        </row>
        <row r="39">
          <cell r="AP39" t="str">
            <v>Least_Cost_0</v>
          </cell>
          <cell r="AQ39" t="str">
            <v>Least_Cost_1</v>
          </cell>
          <cell r="AR39" t="str">
            <v>Utility_Scale_Renew_2</v>
          </cell>
          <cell r="AS39" t="str">
            <v>Utility_Scale_Renew_2_B</v>
          </cell>
          <cell r="AT39" t="str">
            <v>Utility_Scale_Thermal_2</v>
          </cell>
          <cell r="AU39" t="str">
            <v>Dist_Thermal_2</v>
          </cell>
          <cell r="AV39" t="str">
            <v>Utility_Scale_Mix_2</v>
          </cell>
          <cell r="AW39" t="str">
            <v>Utility_Scale_Renew_3</v>
          </cell>
          <cell r="AX39" t="str">
            <v>Utility_Scale_Thermal_3</v>
          </cell>
          <cell r="AY39" t="str">
            <v>Dist_Renew_3</v>
          </cell>
          <cell r="AZ39" t="str">
            <v>Dist_Thermal_3</v>
          </cell>
          <cell r="BA39" t="str">
            <v>Utility_Scale_Mix_3</v>
          </cell>
          <cell r="BB39" t="str">
            <v>Dist_Mix_3</v>
          </cell>
          <cell r="BC39" t="str">
            <v>Utility_Scale_Renew_2_MAP</v>
          </cell>
          <cell r="BD39">
            <v>0</v>
          </cell>
        </row>
        <row r="45">
          <cell r="AO45" t="str">
            <v>Total Replacement PPA Cost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Plan 2 vs 4"/>
      <sheetName val="Asbury Retire"/>
      <sheetName val="Endpoints"/>
      <sheetName val="EVBI"/>
      <sheetName val="Deltas"/>
      <sheetName val="Figure 7-4"/>
      <sheetName val="Tornado Chart"/>
      <sheetName val="Cumulative Prob"/>
      <sheetName val="Iterations"/>
      <sheetName val="New CapEx"/>
      <sheetName val="Annual Rates"/>
      <sheetName val="Plan 4 Rate"/>
      <sheetName val="Annual Rates-All Iter"/>
      <sheetName val="Table 6-49"/>
      <sheetName val="Table 6-74"/>
      <sheetName val="Table 6-51"/>
      <sheetName val="Financial Ratios"/>
      <sheetName val="Pre-Tax Interest Coverage"/>
      <sheetName val="Total Debt to Capital"/>
      <sheetName val="Net Cash to CapEx"/>
      <sheetName val="Emissions"/>
      <sheetName val="Emissions Tons"/>
      <sheetName val="DSM Costs"/>
      <sheetName val="Waterfall"/>
      <sheetName val="Solar"/>
      <sheetName val="Solar+Storage"/>
      <sheetName val="Portfolio_Resource"/>
      <sheetName val="Portfolio_Contracts"/>
      <sheetName val="List"/>
      <sheetName val="Portfolio_Summary"/>
      <sheetName val="Portfolio_Emissions"/>
      <sheetName val="Portfolio Contracts"/>
      <sheetName val="Cases"/>
      <sheetName val="Results--&gt;"/>
      <sheetName val="Dist_Renew_2_Calc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9">
          <cell r="AW19" t="str">
            <v>Plan 0</v>
          </cell>
          <cell r="AX19">
            <v>7493.525768061395</v>
          </cell>
        </row>
        <row r="20">
          <cell r="AW20" t="str">
            <v>Plan 1</v>
          </cell>
          <cell r="AX20">
            <v>7477.0707177523545</v>
          </cell>
        </row>
        <row r="21">
          <cell r="AW21" t="str">
            <v>Plan 2</v>
          </cell>
          <cell r="AX21">
            <v>7406.243574643484</v>
          </cell>
        </row>
        <row r="22">
          <cell r="AW22" t="str">
            <v>Plan 3</v>
          </cell>
          <cell r="AX22">
            <v>7449.651675743281</v>
          </cell>
        </row>
        <row r="23">
          <cell r="AW23" t="str">
            <v>Plan 4</v>
          </cell>
          <cell r="AX23">
            <v>7407.6009663659961</v>
          </cell>
        </row>
        <row r="24">
          <cell r="AW24" t="str">
            <v>Plan 5</v>
          </cell>
          <cell r="AX24">
            <v>7442.2162680788733</v>
          </cell>
        </row>
        <row r="25">
          <cell r="AW25" t="str">
            <v>Plan 6</v>
          </cell>
          <cell r="AX25">
            <v>7423.0452847354672</v>
          </cell>
        </row>
        <row r="26">
          <cell r="AW26" t="str">
            <v>Plan 7</v>
          </cell>
          <cell r="AX26">
            <v>7424.0081469321785</v>
          </cell>
        </row>
        <row r="63">
          <cell r="H63" t="str">
            <v>Plan 0</v>
          </cell>
          <cell r="I63" t="str">
            <v>Plan 1</v>
          </cell>
          <cell r="J63" t="str">
            <v>Plan 2</v>
          </cell>
          <cell r="K63" t="str">
            <v>Plan 2B</v>
          </cell>
          <cell r="L63" t="str">
            <v>Plan 2_MAP</v>
          </cell>
          <cell r="M63" t="str">
            <v>Plan 3</v>
          </cell>
          <cell r="N63" t="str">
            <v>Plan 4</v>
          </cell>
          <cell r="O63" t="str">
            <v>Plan 5</v>
          </cell>
          <cell r="P63" t="str">
            <v>Plan 6</v>
          </cell>
          <cell r="Q63" t="str">
            <v>Plan 7</v>
          </cell>
          <cell r="R63" t="str">
            <v>Plan 8</v>
          </cell>
          <cell r="S63" t="str">
            <v>Plan 9</v>
          </cell>
          <cell r="T63" t="str">
            <v>Plan 10</v>
          </cell>
          <cell r="U63" t="str">
            <v>Plan 11</v>
          </cell>
          <cell r="V63" t="str">
            <v>Plan 12</v>
          </cell>
          <cell r="W63" t="str">
            <v>Plan 13</v>
          </cell>
          <cell r="AB63" t="str">
            <v>Plan 0</v>
          </cell>
          <cell r="AC63" t="str">
            <v>Plan 1</v>
          </cell>
          <cell r="AD63" t="str">
            <v>Plan 2</v>
          </cell>
          <cell r="AE63" t="str">
            <v>Plan 2B</v>
          </cell>
          <cell r="AF63" t="str">
            <v>Plan 2_MAP</v>
          </cell>
          <cell r="AG63" t="str">
            <v>Plan 3</v>
          </cell>
          <cell r="AH63" t="str">
            <v>Plan 4</v>
          </cell>
          <cell r="AI63" t="str">
            <v>Plan 5</v>
          </cell>
          <cell r="AJ63" t="str">
            <v>Plan 6</v>
          </cell>
          <cell r="AK63" t="str">
            <v>Plan 7</v>
          </cell>
          <cell r="AL63" t="str">
            <v>Plan 8</v>
          </cell>
          <cell r="AM63" t="str">
            <v>Plan 9</v>
          </cell>
          <cell r="AN63" t="str">
            <v>Plan 10</v>
          </cell>
          <cell r="AO63" t="str">
            <v>Plan 11</v>
          </cell>
          <cell r="AP63" t="str">
            <v>Plan 12</v>
          </cell>
          <cell r="AQ63" t="str">
            <v>Plan 13</v>
          </cell>
        </row>
        <row r="65">
          <cell r="H65">
            <v>7551.4799519638391</v>
          </cell>
          <cell r="I65">
            <v>7526.9069944163039</v>
          </cell>
          <cell r="J65">
            <v>7428.5195941277507</v>
          </cell>
          <cell r="K65">
            <v>7424.6268114076711</v>
          </cell>
          <cell r="L65">
            <v>7429.3730783567289</v>
          </cell>
          <cell r="M65">
            <v>7499.7653076431834</v>
          </cell>
          <cell r="N65">
            <v>7434.3852603695286</v>
          </cell>
          <cell r="O65">
            <v>7490.4795305497501</v>
          </cell>
          <cell r="P65">
            <v>7456.6320391659174</v>
          </cell>
          <cell r="Q65">
            <v>7459.0796109399334</v>
          </cell>
          <cell r="R65">
            <v>7418.3719797971935</v>
          </cell>
          <cell r="S65">
            <v>7519.9122885422339</v>
          </cell>
          <cell r="T65">
            <v>7425.0983405994521</v>
          </cell>
          <cell r="U65">
            <v>7496.9539549861775</v>
          </cell>
          <cell r="V65">
            <v>7464.6610403184932</v>
          </cell>
          <cell r="W65">
            <v>7471.7761289297177</v>
          </cell>
          <cell r="AB65">
            <v>9527.7701387917186</v>
          </cell>
          <cell r="AC65">
            <v>9441.4322509173726</v>
          </cell>
          <cell r="AD65">
            <v>9343.5364954624456</v>
          </cell>
          <cell r="AE65">
            <v>9334.7134484325961</v>
          </cell>
          <cell r="AF65">
            <v>9341.6203480828081</v>
          </cell>
          <cell r="AG65">
            <v>9472.3818156947891</v>
          </cell>
          <cell r="AH65">
            <v>9358.6870435917135</v>
          </cell>
          <cell r="AI65">
            <v>9449.8683754210433</v>
          </cell>
          <cell r="AJ65">
            <v>9384.9084722769749</v>
          </cell>
          <cell r="AK65">
            <v>9390.2524293121642</v>
          </cell>
          <cell r="AL65">
            <v>9323.2540349957271</v>
          </cell>
          <cell r="AM65">
            <v>9483.9896277529315</v>
          </cell>
          <cell r="AN65">
            <v>9341.3062550034301</v>
          </cell>
          <cell r="AO65">
            <v>9451.7793285754051</v>
          </cell>
          <cell r="AP65">
            <v>9378.2799554329122</v>
          </cell>
          <cell r="AQ65">
            <v>9383.7187611598602</v>
          </cell>
        </row>
        <row r="66">
          <cell r="H66">
            <v>7415.2122469313426</v>
          </cell>
          <cell r="I66">
            <v>7397.6431847407493</v>
          </cell>
          <cell r="J66">
            <v>7324.9117935840386</v>
          </cell>
          <cell r="K66">
            <v>7320.4469919815056</v>
          </cell>
          <cell r="L66">
            <v>7327.24943241858</v>
          </cell>
          <cell r="M66">
            <v>7369.6127951036524</v>
          </cell>
          <cell r="N66">
            <v>7321.2852605315275</v>
          </cell>
          <cell r="O66">
            <v>7359.3616988345048</v>
          </cell>
          <cell r="P66">
            <v>7344.4729587331913</v>
          </cell>
          <cell r="Q66">
            <v>7342.8363507378963</v>
          </cell>
          <cell r="R66">
            <v>7316.5765445119487</v>
          </cell>
          <cell r="S66">
            <v>7391.8811428791141</v>
          </cell>
          <cell r="T66">
            <v>7314.6299864204784</v>
          </cell>
          <cell r="U66">
            <v>7366.0928118266938</v>
          </cell>
          <cell r="V66">
            <v>7360.2659799675021</v>
          </cell>
          <cell r="W66">
            <v>7370.6276019240804</v>
          </cell>
          <cell r="AB66">
            <v>9278.4737939740317</v>
          </cell>
          <cell r="AC66">
            <v>9217.5124816748139</v>
          </cell>
          <cell r="AD66">
            <v>9144.1595336239316</v>
          </cell>
          <cell r="AE66">
            <v>9133.2780778375927</v>
          </cell>
          <cell r="AF66">
            <v>9145.0967067854326</v>
          </cell>
          <cell r="AG66">
            <v>9228.495751829827</v>
          </cell>
          <cell r="AH66">
            <v>9145.100918943428</v>
          </cell>
          <cell r="AI66">
            <v>9202.9716636373014</v>
          </cell>
          <cell r="AJ66">
            <v>9174.9089841102978</v>
          </cell>
          <cell r="AK66">
            <v>9174.2674360190995</v>
          </cell>
          <cell r="AL66">
            <v>9123.4071446262005</v>
          </cell>
          <cell r="AM66">
            <v>9241.9290847412885</v>
          </cell>
          <cell r="AN66">
            <v>9128.6565650687426</v>
          </cell>
          <cell r="AO66">
            <v>9205.0091849553155</v>
          </cell>
          <cell r="AP66">
            <v>9173.3894567019743</v>
          </cell>
          <cell r="AQ66">
            <v>9183.9401244469082</v>
          </cell>
        </row>
        <row r="67">
          <cell r="H67">
            <v>136.26770503249645</v>
          </cell>
          <cell r="I67">
            <v>129.26380967555451</v>
          </cell>
          <cell r="J67">
            <v>103.60780054371207</v>
          </cell>
          <cell r="K67">
            <v>104.17981942616552</v>
          </cell>
          <cell r="L67">
            <v>102.12364593814891</v>
          </cell>
          <cell r="M67">
            <v>130.15251253953102</v>
          </cell>
          <cell r="N67">
            <v>113.09999983800117</v>
          </cell>
          <cell r="O67">
            <v>131.1178317152453</v>
          </cell>
          <cell r="P67">
            <v>112.15908043272611</v>
          </cell>
          <cell r="Q67">
            <v>116.24326020203716</v>
          </cell>
          <cell r="R67">
            <v>101.79543528524482</v>
          </cell>
          <cell r="S67">
            <v>128.03114566311979</v>
          </cell>
          <cell r="T67">
            <v>110.46835417897364</v>
          </cell>
          <cell r="U67">
            <v>130.86114315948362</v>
          </cell>
          <cell r="V67">
            <v>104.39506035099112</v>
          </cell>
          <cell r="W67">
            <v>101.14852700563733</v>
          </cell>
          <cell r="AB67">
            <v>249.29634481768699</v>
          </cell>
          <cell r="AC67">
            <v>223.91976924255869</v>
          </cell>
          <cell r="AD67">
            <v>199.37696183851403</v>
          </cell>
          <cell r="AE67">
            <v>201.43537059500341</v>
          </cell>
          <cell r="AF67">
            <v>196.52364129737543</v>
          </cell>
          <cell r="AG67">
            <v>243.88606386496213</v>
          </cell>
          <cell r="AH67">
            <v>213.58612464828548</v>
          </cell>
          <cell r="AI67">
            <v>246.89671178374192</v>
          </cell>
          <cell r="AJ67">
            <v>209.99948816667711</v>
          </cell>
          <cell r="AK67">
            <v>215.98499329306469</v>
          </cell>
          <cell r="AL67">
            <v>199.84689036952659</v>
          </cell>
          <cell r="AM67">
            <v>242.06054301164295</v>
          </cell>
          <cell r="AN67">
            <v>212.64968993468756</v>
          </cell>
          <cell r="AO67">
            <v>246.77014362008958</v>
          </cell>
          <cell r="AP67">
            <v>204.89049873093791</v>
          </cell>
          <cell r="AQ67">
            <v>199.77863671295199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Dist_Renew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A6" t="str">
            <v>Plan 0</v>
          </cell>
          <cell r="C6">
            <v>7415.2817124444855</v>
          </cell>
          <cell r="D6">
            <v>9278.6908470561248</v>
          </cell>
        </row>
        <row r="7">
          <cell r="A7" t="str">
            <v>Plan 1</v>
          </cell>
          <cell r="C7">
            <v>7397.71264867015</v>
          </cell>
          <cell r="D7">
            <v>9217.7295525067257</v>
          </cell>
        </row>
        <row r="8">
          <cell r="A8" t="str">
            <v>Plan 2</v>
          </cell>
          <cell r="C8">
            <v>7324.981239535211</v>
          </cell>
          <cell r="D8">
            <v>9144.3765757367437</v>
          </cell>
        </row>
        <row r="9">
          <cell r="A9" t="str">
            <v>Plan 2B</v>
          </cell>
          <cell r="C9">
            <v>7320.5164427318232</v>
          </cell>
          <cell r="D9">
            <v>9133.4951268977275</v>
          </cell>
        </row>
        <row r="10">
          <cell r="A10" t="str">
            <v>Plan 3</v>
          </cell>
          <cell r="C10">
            <v>7369.6822551372024</v>
          </cell>
          <cell r="D10">
            <v>9228.7127994323273</v>
          </cell>
        </row>
        <row r="11">
          <cell r="A11" t="str">
            <v>Plan 4</v>
          </cell>
          <cell r="C11">
            <v>7321.3547080132894</v>
          </cell>
          <cell r="D11">
            <v>9145.3179604386605</v>
          </cell>
        </row>
        <row r="12">
          <cell r="A12" t="str">
            <v>Plan 5</v>
          </cell>
          <cell r="C12">
            <v>7359.4311492420838</v>
          </cell>
          <cell r="D12">
            <v>9203.1887059101737</v>
          </cell>
        </row>
        <row r="13">
          <cell r="A13" t="str">
            <v>Plan 6</v>
          </cell>
          <cell r="C13">
            <v>7344.5424095085536</v>
          </cell>
          <cell r="D13">
            <v>9175.1260203064321</v>
          </cell>
        </row>
        <row r="14">
          <cell r="A14" t="str">
            <v>Plan 7</v>
          </cell>
          <cell r="C14">
            <v>7342.9057972579476</v>
          </cell>
          <cell r="D14">
            <v>9174.4844851453145</v>
          </cell>
        </row>
        <row r="15">
          <cell r="A15" t="str">
            <v>Plan 8</v>
          </cell>
          <cell r="C15">
            <v>7316.6459910857384</v>
          </cell>
          <cell r="D15">
            <v>9123.6241809171079</v>
          </cell>
        </row>
        <row r="16">
          <cell r="A16" t="str">
            <v>Plan 9</v>
          </cell>
          <cell r="C16">
            <v>7391.9506031356259</v>
          </cell>
          <cell r="D16">
            <v>9242.1461325667497</v>
          </cell>
        </row>
        <row r="17">
          <cell r="A17" t="str">
            <v>Plan 10</v>
          </cell>
          <cell r="C17">
            <v>7314.6994250906946</v>
          </cell>
          <cell r="D17">
            <v>9128.8735891597353</v>
          </cell>
        </row>
        <row r="18">
          <cell r="A18" t="str">
            <v>Plan 11</v>
          </cell>
          <cell r="C18">
            <v>7366.1622720316846</v>
          </cell>
          <cell r="D18">
            <v>9205.226237025603</v>
          </cell>
        </row>
        <row r="19">
          <cell r="A19" t="str">
            <v>Plan 12</v>
          </cell>
          <cell r="C19">
            <v>7360.3354242413689</v>
          </cell>
          <cell r="D19">
            <v>9173.6064949893116</v>
          </cell>
        </row>
        <row r="20">
          <cell r="A20" t="str">
            <v>Plan 13</v>
          </cell>
          <cell r="C20">
            <v>7370.6970492557757</v>
          </cell>
          <cell r="D20">
            <v>9184.1571743847617</v>
          </cell>
        </row>
        <row r="39">
          <cell r="AP39" t="str">
            <v>Least_Cost_0</v>
          </cell>
          <cell r="AQ39" t="str">
            <v>Least_Cost_1</v>
          </cell>
          <cell r="AR39" t="str">
            <v>Utility_Scale_Renew_2</v>
          </cell>
          <cell r="AS39" t="str">
            <v>Utility_Scale_Renew_2_B</v>
          </cell>
          <cell r="AT39" t="str">
            <v>Utility_Scale_Thermal_2</v>
          </cell>
          <cell r="AU39" t="str">
            <v>Dist_Renew_2</v>
          </cell>
          <cell r="AV39" t="str">
            <v>Dist_Thermal_2</v>
          </cell>
          <cell r="AW39" t="str">
            <v>Utility_Scale_Mix_2</v>
          </cell>
          <cell r="AX39" t="str">
            <v>Dist_Mix_2</v>
          </cell>
          <cell r="AY39" t="str">
            <v>Utility_Scale_Renew_3</v>
          </cell>
          <cell r="AZ39" t="str">
            <v>Utility_Scale_Thermal_3</v>
          </cell>
          <cell r="BA39" t="str">
            <v>Dist_Renew_3</v>
          </cell>
          <cell r="BB39" t="str">
            <v>Dist_Thermal_3</v>
          </cell>
          <cell r="BC39" t="str">
            <v>Utility_Scale_Mix_3</v>
          </cell>
          <cell r="BD39" t="str">
            <v>Dist_Mix_3</v>
          </cell>
        </row>
        <row r="41">
          <cell r="AO41" t="str">
            <v>Total Owned Cost</v>
          </cell>
          <cell r="AP41">
            <v>1852808123.9496644</v>
          </cell>
          <cell r="AQ41">
            <v>1825599013.013942</v>
          </cell>
          <cell r="AR41">
            <v>1622551990.7050695</v>
          </cell>
          <cell r="AS41">
            <v>1622551990.7050695</v>
          </cell>
          <cell r="AT41">
            <v>1668492117.564743</v>
          </cell>
          <cell r="AU41">
            <v>1622551990.7050695</v>
          </cell>
          <cell r="AV41">
            <v>1659177799.7604921</v>
          </cell>
          <cell r="AW41">
            <v>1640131046.9830325</v>
          </cell>
          <cell r="AX41">
            <v>1640790503.2399235</v>
          </cell>
          <cell r="AY41">
            <v>1622271135.415345</v>
          </cell>
          <cell r="AZ41">
            <v>1679615348.71663</v>
          </cell>
          <cell r="BA41">
            <v>1622271135.415345</v>
          </cell>
          <cell r="BB41">
            <v>1665550413.8882372</v>
          </cell>
          <cell r="BC41">
            <v>1645382184.4759488</v>
          </cell>
          <cell r="BD41">
            <v>1646041640.7328403</v>
          </cell>
        </row>
        <row r="42">
          <cell r="AO42" t="str">
            <v>Net Market Purchases</v>
          </cell>
          <cell r="AP42">
            <v>-1059278381.1468374</v>
          </cell>
          <cell r="AQ42">
            <v>-1111325771.6686819</v>
          </cell>
          <cell r="AR42">
            <v>-929628101.02087808</v>
          </cell>
          <cell r="AS42">
            <v>-952098031.94974232</v>
          </cell>
          <cell r="AT42">
            <v>-826480823.64049578</v>
          </cell>
          <cell r="AU42">
            <v>-896407465.48093998</v>
          </cell>
          <cell r="AV42">
            <v>-814867123.07599652</v>
          </cell>
          <cell r="AW42">
            <v>-909784818.29815614</v>
          </cell>
          <cell r="AX42">
            <v>-898989585.15199471</v>
          </cell>
          <cell r="AY42">
            <v>-973184308.23894978</v>
          </cell>
          <cell r="AZ42">
            <v>-839595033.56883597</v>
          </cell>
          <cell r="BA42">
            <v>-932729236.33385134</v>
          </cell>
          <cell r="BB42">
            <v>-822265764.57791293</v>
          </cell>
          <cell r="BC42">
            <v>-975452779.21920145</v>
          </cell>
          <cell r="BD42">
            <v>-993516971.1724658</v>
          </cell>
        </row>
        <row r="43">
          <cell r="AO43" t="str">
            <v>Contract Cost</v>
          </cell>
          <cell r="AP43">
            <v>284027124.13011003</v>
          </cell>
          <cell r="AQ43">
            <v>284027124.13011003</v>
          </cell>
          <cell r="AR43">
            <v>284027124.13011003</v>
          </cell>
          <cell r="AS43">
            <v>284027124.13011003</v>
          </cell>
          <cell r="AT43">
            <v>284027124.13011003</v>
          </cell>
          <cell r="AU43">
            <v>284027124.13011003</v>
          </cell>
          <cell r="AV43">
            <v>284027124.13011003</v>
          </cell>
          <cell r="AW43">
            <v>284027124.13011003</v>
          </cell>
          <cell r="AX43">
            <v>284027124.13011003</v>
          </cell>
          <cell r="AY43">
            <v>284027124.13011003</v>
          </cell>
          <cell r="AZ43">
            <v>284027124.13011003</v>
          </cell>
          <cell r="BA43">
            <v>284027124.13011003</v>
          </cell>
          <cell r="BB43">
            <v>284027124.13011003</v>
          </cell>
          <cell r="BC43">
            <v>284027124.13011003</v>
          </cell>
          <cell r="BD43">
            <v>284027124.13011003</v>
          </cell>
        </row>
        <row r="44">
          <cell r="AO44" t="str">
            <v>Adjusted Capacity Purchases Cost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AO45" t="str">
            <v>Total Replacement PPA Cost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  <row r="46">
          <cell r="AO46" t="str">
            <v>FOM</v>
          </cell>
          <cell r="AP46">
            <v>3250919916.0813909</v>
          </cell>
          <cell r="AQ46">
            <v>3251719054.8418388</v>
          </cell>
          <cell r="AR46">
            <v>3152654496.658143</v>
          </cell>
          <cell r="AS46">
            <v>3156611376.004797</v>
          </cell>
          <cell r="AT46">
            <v>3149119657.1481366</v>
          </cell>
          <cell r="AU46">
            <v>3152428102.3117232</v>
          </cell>
          <cell r="AV46">
            <v>3144197418.5663147</v>
          </cell>
          <cell r="AW46">
            <v>3154687743.9224606</v>
          </cell>
          <cell r="AX46">
            <v>3154294454.2599444</v>
          </cell>
          <cell r="AY46">
            <v>3158331620.1796579</v>
          </cell>
          <cell r="AZ46">
            <v>3152394483.6118941</v>
          </cell>
          <cell r="BA46">
            <v>3155790334.858748</v>
          </cell>
          <cell r="BB46">
            <v>3144233990.1296735</v>
          </cell>
          <cell r="BC46">
            <v>3166314149.6861291</v>
          </cell>
          <cell r="BD46">
            <v>3174693949.2847462</v>
          </cell>
        </row>
        <row r="47">
          <cell r="AO47" t="str">
            <v>Book Depreciation</v>
          </cell>
          <cell r="AP47">
            <v>1648417692.6820838</v>
          </cell>
          <cell r="AQ47">
            <v>1649399900.7056813</v>
          </cell>
          <cell r="AR47">
            <v>1637519077.6274812</v>
          </cell>
          <cell r="AS47">
            <v>1641097866.0282545</v>
          </cell>
          <cell r="AT47">
            <v>1625515384.212883</v>
          </cell>
          <cell r="AU47">
            <v>1630245860.4005489</v>
          </cell>
          <cell r="AV47">
            <v>1621322607.2587357</v>
          </cell>
          <cell r="AW47">
            <v>1637941008.6180301</v>
          </cell>
          <cell r="AX47">
            <v>1636394970.2077236</v>
          </cell>
          <cell r="AY47">
            <v>1647290065.1080794</v>
          </cell>
          <cell r="AZ47">
            <v>1634810800.6746035</v>
          </cell>
          <cell r="BA47">
            <v>1638415073.3191669</v>
          </cell>
          <cell r="BB47">
            <v>1625505475.1913388</v>
          </cell>
          <cell r="BC47">
            <v>1660196191.7015471</v>
          </cell>
          <cell r="BD47">
            <v>1672655672.3267362</v>
          </cell>
        </row>
        <row r="48">
          <cell r="AO48" t="str">
            <v>Taxes</v>
          </cell>
          <cell r="AP48">
            <v>851749422.69334733</v>
          </cell>
          <cell r="AQ48">
            <v>853369336.78106773</v>
          </cell>
          <cell r="AR48">
            <v>874043279.39427149</v>
          </cell>
          <cell r="AS48">
            <v>875131494.64491951</v>
          </cell>
          <cell r="AT48">
            <v>866178620.8801707</v>
          </cell>
          <cell r="AU48">
            <v>870223901.04543459</v>
          </cell>
          <cell r="AV48">
            <v>863585058.23918736</v>
          </cell>
          <cell r="AW48">
            <v>873635825.86661983</v>
          </cell>
          <cell r="AX48">
            <v>872608796.85194051</v>
          </cell>
          <cell r="AY48">
            <v>877693612.44272661</v>
          </cell>
          <cell r="AZ48">
            <v>869442857.52039993</v>
          </cell>
          <cell r="BA48">
            <v>873348294.42667365</v>
          </cell>
          <cell r="BB48">
            <v>864796193.83583832</v>
          </cell>
          <cell r="BC48">
            <v>882347749.36292493</v>
          </cell>
          <cell r="BD48">
            <v>888567683.2956661</v>
          </cell>
        </row>
        <row r="49">
          <cell r="AO49" t="str">
            <v>Capital Charge</v>
          </cell>
          <cell r="AP49">
            <v>2455727573.3691311</v>
          </cell>
          <cell r="AQ49">
            <v>2460329063.0836196</v>
          </cell>
          <cell r="AR49">
            <v>2519115790.4439216</v>
          </cell>
          <cell r="AS49">
            <v>2522080389.5356903</v>
          </cell>
          <cell r="AT49">
            <v>2496903840.2662916</v>
          </cell>
          <cell r="AU49">
            <v>2508316213.2576079</v>
          </cell>
          <cell r="AV49">
            <v>2489547716.9149241</v>
          </cell>
          <cell r="AW49">
            <v>2517944041.5835862</v>
          </cell>
          <cell r="AX49">
            <v>2515022198.4299855</v>
          </cell>
          <cell r="AY49">
            <v>2529201875.77595</v>
          </cell>
          <cell r="AZ49">
            <v>2505958239.1064763</v>
          </cell>
          <cell r="BA49">
            <v>2516967807.5764909</v>
          </cell>
          <cell r="BB49">
            <v>2492836718.7282705</v>
          </cell>
          <cell r="BC49">
            <v>2542158388.4569945</v>
          </cell>
          <cell r="BD49">
            <v>2559682137.331953</v>
          </cell>
        </row>
        <row r="50">
          <cell r="AO50" t="str">
            <v>Other Fixed Charges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Dist_Renew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Utility_Scale_Renew_2_C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Dist_Renew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0">
          <cell r="G60" t="str">
            <v>Plan 0</v>
          </cell>
          <cell r="H60" t="str">
            <v>Plan 1</v>
          </cell>
          <cell r="I60" t="str">
            <v>Plan 2</v>
          </cell>
          <cell r="J60" t="str">
            <v>Plan 2B</v>
          </cell>
          <cell r="K60" t="str">
            <v>Plan 3</v>
          </cell>
          <cell r="L60" t="str">
            <v>Plan 4</v>
          </cell>
          <cell r="M60" t="str">
            <v>Plan 5</v>
          </cell>
          <cell r="N60" t="str">
            <v>Plan 6</v>
          </cell>
          <cell r="O60" t="str">
            <v>Plan 7</v>
          </cell>
          <cell r="P60" t="str">
            <v>Plan 8</v>
          </cell>
          <cell r="Q60" t="str">
            <v>Plan 9</v>
          </cell>
          <cell r="R60" t="str">
            <v>Plan 10</v>
          </cell>
          <cell r="S60" t="str">
            <v>Plan 11</v>
          </cell>
          <cell r="T60" t="str">
            <v>Plan 12</v>
          </cell>
          <cell r="U60" t="str">
            <v>Plan 13</v>
          </cell>
          <cell r="AA60" t="str">
            <v>Plan 0</v>
          </cell>
          <cell r="AB60" t="str">
            <v>Plan 1</v>
          </cell>
          <cell r="AC60" t="str">
            <v>Plan 2</v>
          </cell>
          <cell r="AD60" t="str">
            <v>Plan 2B</v>
          </cell>
          <cell r="AE60" t="str">
            <v>Plan 3</v>
          </cell>
          <cell r="AF60" t="str">
            <v>Plan 4</v>
          </cell>
          <cell r="AG60" t="str">
            <v>Plan 5</v>
          </cell>
          <cell r="AH60" t="str">
            <v>Plan 6</v>
          </cell>
          <cell r="AI60" t="str">
            <v>Plan 7</v>
          </cell>
          <cell r="AJ60" t="str">
            <v>Plan 8</v>
          </cell>
          <cell r="AK60" t="str">
            <v>Plan 9</v>
          </cell>
          <cell r="AL60" t="str">
            <v>Plan 10</v>
          </cell>
          <cell r="AM60" t="str">
            <v>Plan 11</v>
          </cell>
          <cell r="AN60" t="str">
            <v>Plan 12</v>
          </cell>
          <cell r="AO60" t="str">
            <v>Plan 13</v>
          </cell>
        </row>
        <row r="62">
          <cell r="G62">
            <v>7551.4805857529218</v>
          </cell>
          <cell r="H62">
            <v>7526.9076269751467</v>
          </cell>
          <cell r="I62">
            <v>7431.4893734280449</v>
          </cell>
          <cell r="J62">
            <v>7432.5903709068207</v>
          </cell>
          <cell r="K62">
            <v>7499.7659464690805</v>
          </cell>
          <cell r="L62">
            <v>7436.5866513698156</v>
          </cell>
          <cell r="M62">
            <v>7490.4801642464117</v>
          </cell>
          <cell r="N62">
            <v>7456.6326735886778</v>
          </cell>
          <cell r="O62">
            <v>7469.7351594700149</v>
          </cell>
          <cell r="P62">
            <v>7418.3726139291675</v>
          </cell>
          <cell r="Q62">
            <v>7519.9129254401614</v>
          </cell>
          <cell r="R62">
            <v>7435.7538856719593</v>
          </cell>
          <cell r="S62">
            <v>7496.9545865510499</v>
          </cell>
          <cell r="T62">
            <v>7464.6616748885908</v>
          </cell>
          <cell r="U62">
            <v>7482.4316754662304</v>
          </cell>
          <cell r="AA62">
            <v>9527.770741459135</v>
          </cell>
          <cell r="AB62">
            <v>9441.4328504144887</v>
          </cell>
          <cell r="AC62">
            <v>9348.8778971827669</v>
          </cell>
          <cell r="AD62">
            <v>9349.4156990212578</v>
          </cell>
          <cell r="AE62">
            <v>9472.3824233990199</v>
          </cell>
          <cell r="AF62">
            <v>9364.1435092342108</v>
          </cell>
          <cell r="AG62">
            <v>9449.8689708802049</v>
          </cell>
          <cell r="AH62">
            <v>9384.9090742623139</v>
          </cell>
          <cell r="AI62">
            <v>9405.1522964267733</v>
          </cell>
          <cell r="AJ62">
            <v>9323.2546334076105</v>
          </cell>
          <cell r="AK62">
            <v>9483.990233529199</v>
          </cell>
          <cell r="AL62">
            <v>9356.2061189692631</v>
          </cell>
          <cell r="AM62">
            <v>9451.779921902782</v>
          </cell>
          <cell r="AN62">
            <v>9378.2805545178671</v>
          </cell>
          <cell r="AO62">
            <v>9398.6186270998969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Invested Capital"/>
      <sheetName val="Generation by Fuel - All"/>
      <sheetName val="Generation by Fuel - Annual"/>
      <sheetName val="CO2 Emissions - Total"/>
      <sheetName val="CO2 Emissions - Annual"/>
      <sheetName val="Results Summary"/>
      <sheetName val="Granular Results"/>
      <sheetName val="Endpoints"/>
      <sheetName val="Cumulative Prob"/>
      <sheetName val="Deltas"/>
      <sheetName val="Iterations"/>
      <sheetName val="New CapEx"/>
      <sheetName val="Annual Rates"/>
      <sheetName val="Financial Ratios"/>
      <sheetName val="Pre-Tax Interest Coverage"/>
      <sheetName val="Total Debt to Capital"/>
      <sheetName val="Net Cash to CapEx"/>
      <sheetName val="Portfolio_Resource"/>
      <sheetName val="Portfolio_Contracts"/>
      <sheetName val="List"/>
      <sheetName val="Portfolio_Summary"/>
      <sheetName val="Cases"/>
      <sheetName val="Results--&gt;"/>
      <sheetName val="Utility_Scale_Renew_2_MAP_Calc"/>
      <sheetName val="Least_Cost_0_Calc"/>
      <sheetName val="Utility_Scale_Renew_2_B_Calc"/>
      <sheetName val="Dist_Mix_3_Calc"/>
      <sheetName val="Utility_Scale_Mix_3_Calc"/>
      <sheetName val="Dist_Mix_2_Calc"/>
      <sheetName val="Utility_Scale_Mix_2_Calc"/>
      <sheetName val="Dist_Thermal_3_Calc"/>
      <sheetName val="Dist_Renew_3_Calc"/>
      <sheetName val="Utility_Scale_Thermal_3_Calc"/>
      <sheetName val="Utility_Scale_Renew_3_Calc"/>
      <sheetName val="Dist_Thermal_2_Calc"/>
      <sheetName val="Dist_Renew_2_Calc"/>
      <sheetName val="Utility_Scale_Thermal_2_Calc"/>
      <sheetName val="Utility_Scale_Renew_2_Calc"/>
      <sheetName val="Least_Cost_1_Calc"/>
      <sheetName val="Portfolio Details (1-9) --&gt;"/>
      <sheetName val="1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0">
          <cell r="G60" t="str">
            <v>Plan 0</v>
          </cell>
          <cell r="H60" t="str">
            <v>Plan 1</v>
          </cell>
          <cell r="I60" t="str">
            <v>Plan 2</v>
          </cell>
          <cell r="J60" t="str">
            <v>Plan 2B</v>
          </cell>
          <cell r="K60" t="str">
            <v>Plan 3</v>
          </cell>
          <cell r="L60" t="str">
            <v>Plan 4</v>
          </cell>
          <cell r="M60" t="str">
            <v>Plan 5</v>
          </cell>
          <cell r="N60" t="str">
            <v>Plan 6</v>
          </cell>
          <cell r="O60" t="str">
            <v>Plan 7</v>
          </cell>
          <cell r="P60" t="str">
            <v>Plan 8</v>
          </cell>
          <cell r="Q60" t="str">
            <v>Plan 9</v>
          </cell>
          <cell r="R60" t="str">
            <v>Plan 10</v>
          </cell>
          <cell r="S60" t="str">
            <v>Plan 11</v>
          </cell>
          <cell r="T60" t="str">
            <v>Plan 12</v>
          </cell>
          <cell r="U60" t="str">
            <v>Plan 13</v>
          </cell>
          <cell r="AA60" t="str">
            <v>Plan 0</v>
          </cell>
          <cell r="AB60" t="str">
            <v>Plan 1</v>
          </cell>
          <cell r="AC60" t="str">
            <v>Plan 2</v>
          </cell>
          <cell r="AD60" t="str">
            <v>Plan 2B</v>
          </cell>
          <cell r="AE60" t="str">
            <v>Plan 3</v>
          </cell>
          <cell r="AF60" t="str">
            <v>Plan 4</v>
          </cell>
          <cell r="AG60" t="str">
            <v>Plan 5</v>
          </cell>
          <cell r="AH60" t="str">
            <v>Plan 6</v>
          </cell>
          <cell r="AI60" t="str">
            <v>Plan 7</v>
          </cell>
          <cell r="AJ60" t="str">
            <v>Plan 8</v>
          </cell>
          <cell r="AK60" t="str">
            <v>Plan 9</v>
          </cell>
          <cell r="AL60" t="str">
            <v>Plan 10</v>
          </cell>
          <cell r="AM60" t="str">
            <v>Plan 11</v>
          </cell>
          <cell r="AN60" t="str">
            <v>Plan 12</v>
          </cell>
          <cell r="AO60" t="str">
            <v>Plan 13</v>
          </cell>
        </row>
        <row r="62">
          <cell r="G62">
            <v>7551.6206803089317</v>
          </cell>
          <cell r="H62">
            <v>7527.0477206113956</v>
          </cell>
          <cell r="I62">
            <v>7428.6603267681567</v>
          </cell>
          <cell r="J62">
            <v>7424.7675446637604</v>
          </cell>
          <cell r="K62">
            <v>7499.9060427720024</v>
          </cell>
          <cell r="L62">
            <v>7434.5259909509286</v>
          </cell>
          <cell r="M62">
            <v>7490.6202592910413</v>
          </cell>
          <cell r="N62">
            <v>7456.7727712401929</v>
          </cell>
          <cell r="O62">
            <v>7459.2203422059101</v>
          </cell>
          <cell r="P62">
            <v>7418.5127116339881</v>
          </cell>
          <cell r="Q62">
            <v>7520.0530284627412</v>
          </cell>
          <cell r="R62">
            <v>7425.2390730040952</v>
          </cell>
          <cell r="S62">
            <v>7497.0946876664257</v>
          </cell>
          <cell r="T62">
            <v>7464.8017765878603</v>
          </cell>
          <cell r="U62">
            <v>7471.916860990802</v>
          </cell>
          <cell r="AA62">
            <v>9528.1055499304221</v>
          </cell>
          <cell r="AB62">
            <v>9441.7676542939826</v>
          </cell>
          <cell r="AC62">
            <v>9343.8719061234915</v>
          </cell>
          <cell r="AD62">
            <v>9335.0488650596271</v>
          </cell>
          <cell r="AE62">
            <v>9472.717233617228</v>
          </cell>
          <cell r="AF62">
            <v>9359.0224510324006</v>
          </cell>
          <cell r="AG62">
            <v>9450.203776725275</v>
          </cell>
          <cell r="AH62">
            <v>9385.2438815663227</v>
          </cell>
          <cell r="AI62">
            <v>9390.5878410490459</v>
          </cell>
          <cell r="AJ62">
            <v>9323.5894447793289</v>
          </cell>
          <cell r="AK62">
            <v>9484.3250504670559</v>
          </cell>
          <cell r="AL62">
            <v>9341.6416599508684</v>
          </cell>
          <cell r="AM62">
            <v>9452.1147338185874</v>
          </cell>
          <cell r="AN62">
            <v>9378.6153699243132</v>
          </cell>
          <cell r="AO62">
            <v>9384.0541738059801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/>
          <cell r="D13"/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74155-A73F-4924-8731-4857752D9AF1}">
  <sheetPr>
    <tabColor rgb="FFFFFF00"/>
  </sheetPr>
  <dimension ref="A1:E81"/>
  <sheetViews>
    <sheetView topLeftCell="A61" workbookViewId="0">
      <selection activeCell="D2" sqref="D2"/>
    </sheetView>
  </sheetViews>
  <sheetFormatPr defaultRowHeight="15" x14ac:dyDescent="0.25"/>
  <cols>
    <col min="1" max="1" width="12.28515625" bestFit="1" customWidth="1"/>
    <col min="2" max="3" width="16.140625" customWidth="1"/>
    <col min="4" max="4" width="14" customWidth="1"/>
  </cols>
  <sheetData>
    <row r="1" spans="1:5" x14ac:dyDescent="0.25">
      <c r="A1" s="32" t="s">
        <v>139</v>
      </c>
    </row>
    <row r="2" spans="1:5" x14ac:dyDescent="0.25">
      <c r="B2" s="31" t="s">
        <v>61</v>
      </c>
      <c r="C2" s="31" t="s">
        <v>62</v>
      </c>
      <c r="D2" s="60" t="s">
        <v>138</v>
      </c>
    </row>
    <row r="3" spans="1:5" x14ac:dyDescent="0.25">
      <c r="A3" s="1" t="s">
        <v>27</v>
      </c>
      <c r="B3" s="33">
        <f>VLOOKUP($A3,'Results Summary_Original'!$A$6:$D$21,3,0)</f>
        <v>7415.2122469313426</v>
      </c>
      <c r="C3" s="33">
        <f>VLOOKUP($A3,'Results Summary_AD3'!$A$6:$D$21,3,0)</f>
        <v>7415.2817124444855</v>
      </c>
      <c r="D3" s="44">
        <f>C3-B3</f>
        <v>6.9465513142858981E-2</v>
      </c>
      <c r="E3" s="44"/>
    </row>
    <row r="4" spans="1:5" x14ac:dyDescent="0.25">
      <c r="A4" s="1" t="s">
        <v>29</v>
      </c>
      <c r="B4" s="33">
        <f>VLOOKUP($A4,'Results Summary_Original'!$A$6:$D$21,3,0)</f>
        <v>7397.6431847407493</v>
      </c>
      <c r="C4" s="33">
        <f>VLOOKUP($A4,'Results Summary_AD3'!$A$6:$D$21,3,0)</f>
        <v>7397.71264867015</v>
      </c>
      <c r="D4" s="44">
        <f t="shared" ref="D4:D18" si="0">C4-B4</f>
        <v>6.9463929400626512E-2</v>
      </c>
      <c r="E4" s="44"/>
    </row>
    <row r="5" spans="1:5" x14ac:dyDescent="0.25">
      <c r="A5" s="1" t="s">
        <v>31</v>
      </c>
      <c r="B5" s="33">
        <f>VLOOKUP($A5,'Results Summary_Original'!$A$6:$D$21,3,0)</f>
        <v>7324.9117935840386</v>
      </c>
      <c r="C5" s="33">
        <f>VLOOKUP($A5,'Results Summary_AD3'!$A$6:$D$21,3,0)</f>
        <v>7324.981239535211</v>
      </c>
      <c r="D5" s="44">
        <f t="shared" si="0"/>
        <v>6.9445951172383502E-2</v>
      </c>
      <c r="E5" s="44"/>
    </row>
    <row r="6" spans="1:5" x14ac:dyDescent="0.25">
      <c r="A6" s="1" t="s">
        <v>33</v>
      </c>
      <c r="B6" s="33">
        <f>VLOOKUP($A6,'Results Summary_Original'!$A$6:$D$21,3,0)</f>
        <v>7320.4469919815056</v>
      </c>
      <c r="C6" s="33">
        <f>VLOOKUP($A6,'Results Summary_AD3'!$A$6:$D$21,3,0)</f>
        <v>7320.5164427318232</v>
      </c>
      <c r="D6" s="44">
        <f t="shared" si="0"/>
        <v>6.9450750317628263E-2</v>
      </c>
      <c r="E6" s="44"/>
    </row>
    <row r="7" spans="1:5" x14ac:dyDescent="0.25">
      <c r="A7" s="1" t="s">
        <v>35</v>
      </c>
      <c r="B7" s="33">
        <f>VLOOKUP($A7,'Results Summary_Original'!$A$6:$D$21,3,0)</f>
        <v>7369.6127951036524</v>
      </c>
      <c r="C7" s="33">
        <f>VLOOKUP($A7,'Results Summary_AD3'!$A$6:$D$21,3,0)</f>
        <v>7369.6822551372024</v>
      </c>
      <c r="D7" s="44">
        <f t="shared" si="0"/>
        <v>6.9460033550058142E-2</v>
      </c>
      <c r="E7" s="44"/>
    </row>
    <row r="8" spans="1:5" x14ac:dyDescent="0.25">
      <c r="A8" s="1" t="s">
        <v>59</v>
      </c>
      <c r="B8" s="33">
        <f>VLOOKUP($A8,'Results Summary_Original'!$A$6:$D$21,3,0)</f>
        <v>7321.2852605315275</v>
      </c>
      <c r="C8" s="33">
        <f>VLOOKUP($A8,'Results Summary_AD3'!$A$6:$D$21,3,0)</f>
        <v>7321.3547080132894</v>
      </c>
      <c r="D8" s="44">
        <f t="shared" si="0"/>
        <v>6.944748176192661E-2</v>
      </c>
      <c r="E8" s="44"/>
    </row>
    <row r="9" spans="1:5" x14ac:dyDescent="0.25">
      <c r="A9" s="1" t="s">
        <v>37</v>
      </c>
      <c r="B9" s="33">
        <f>VLOOKUP($A9,'Results Summary_Original'!$A$6:$D$21,3,0)</f>
        <v>7359.3616988345048</v>
      </c>
      <c r="C9" s="33">
        <f>VLOOKUP($A9,'Results Summary_AD3'!$A$6:$D$21,3,0)</f>
        <v>7359.4311492420838</v>
      </c>
      <c r="D9" s="44">
        <f t="shared" si="0"/>
        <v>6.9450407579097373E-2</v>
      </c>
      <c r="E9" s="44"/>
    </row>
    <row r="10" spans="1:5" x14ac:dyDescent="0.25">
      <c r="A10" s="1" t="s">
        <v>39</v>
      </c>
      <c r="B10" s="33">
        <f>VLOOKUP($A10,'Results Summary_Original'!$A$6:$D$21,3,0)</f>
        <v>7344.4729587331913</v>
      </c>
      <c r="C10" s="33">
        <f>VLOOKUP($A10,'Results Summary_AD3'!$A$6:$D$21,3,0)</f>
        <v>7344.5424095085536</v>
      </c>
      <c r="D10" s="44">
        <f t="shared" si="0"/>
        <v>6.9450775362383865E-2</v>
      </c>
      <c r="E10" s="44"/>
    </row>
    <row r="11" spans="1:5" x14ac:dyDescent="0.25">
      <c r="A11" s="1" t="s">
        <v>41</v>
      </c>
      <c r="B11" s="33">
        <f>VLOOKUP($A11,'Results Summary_Original'!$A$6:$D$21,3,0)</f>
        <v>7342.8363507378963</v>
      </c>
      <c r="C11" s="33">
        <f>VLOOKUP($A11,'Results Summary_AD3'!$A$6:$D$21,3,0)</f>
        <v>7342.9057972579476</v>
      </c>
      <c r="D11" s="44">
        <f t="shared" si="0"/>
        <v>6.9446520051315019E-2</v>
      </c>
      <c r="E11" s="44"/>
    </row>
    <row r="12" spans="1:5" x14ac:dyDescent="0.25">
      <c r="A12" s="1" t="s">
        <v>43</v>
      </c>
      <c r="B12" s="33">
        <f>VLOOKUP($A12,'Results Summary_Original'!$A$6:$D$21,3,0)</f>
        <v>7316.5765445119487</v>
      </c>
      <c r="C12" s="33">
        <f>VLOOKUP($A12,'Results Summary_AD3'!$A$6:$D$21,3,0)</f>
        <v>7316.6459910857384</v>
      </c>
      <c r="D12" s="44">
        <f t="shared" si="0"/>
        <v>6.9446573789718968E-2</v>
      </c>
      <c r="E12" s="44"/>
    </row>
    <row r="13" spans="1:5" x14ac:dyDescent="0.25">
      <c r="A13" s="1" t="s">
        <v>45</v>
      </c>
      <c r="B13" s="33">
        <f>VLOOKUP($A13,'Results Summary_Original'!$A$6:$D$21,3,0)</f>
        <v>7391.8811428791141</v>
      </c>
      <c r="C13" s="33">
        <f>VLOOKUP($A13,'Results Summary_AD3'!$A$6:$D$21,3,0)</f>
        <v>7391.9506031356259</v>
      </c>
      <c r="D13" s="44">
        <f t="shared" si="0"/>
        <v>6.9460256511774787E-2</v>
      </c>
      <c r="E13" s="44"/>
    </row>
    <row r="14" spans="1:5" x14ac:dyDescent="0.25">
      <c r="A14" s="1" t="s">
        <v>47</v>
      </c>
      <c r="B14" s="33">
        <f>VLOOKUP($A14,'Results Summary_Original'!$A$6:$D$21,3,0)</f>
        <v>7314.6299864204784</v>
      </c>
      <c r="C14" s="33">
        <f>VLOOKUP($A14,'Results Summary_AD3'!$A$6:$D$21,3,0)</f>
        <v>7314.6994250906946</v>
      </c>
      <c r="D14" s="44">
        <f t="shared" si="0"/>
        <v>6.9438670216186438E-2</v>
      </c>
      <c r="E14" s="44"/>
    </row>
    <row r="15" spans="1:5" x14ac:dyDescent="0.25">
      <c r="A15" s="1" t="s">
        <v>49</v>
      </c>
      <c r="B15" s="33">
        <f>VLOOKUP($A15,'Results Summary_Original'!$A$6:$D$21,3,0)</f>
        <v>7366.0928118266938</v>
      </c>
      <c r="C15" s="33">
        <f>VLOOKUP($A15,'Results Summary_AD3'!$A$6:$D$21,3,0)</f>
        <v>7366.1622720316846</v>
      </c>
      <c r="D15" s="44">
        <f t="shared" si="0"/>
        <v>6.9460204990718921E-2</v>
      </c>
      <c r="E15" s="44"/>
    </row>
    <row r="16" spans="1:5" x14ac:dyDescent="0.25">
      <c r="A16" s="1" t="s">
        <v>51</v>
      </c>
      <c r="B16" s="33">
        <f>VLOOKUP($A16,'Results Summary_Original'!$A$6:$D$21,3,0)</f>
        <v>7360.2659799675021</v>
      </c>
      <c r="C16" s="33">
        <f>VLOOKUP($A16,'Results Summary_AD3'!$A$6:$D$21,3,0)</f>
        <v>7360.3354242413689</v>
      </c>
      <c r="D16" s="44">
        <f t="shared" si="0"/>
        <v>6.9444273866793083E-2</v>
      </c>
      <c r="E16" s="44"/>
    </row>
    <row r="17" spans="1:5" x14ac:dyDescent="0.25">
      <c r="A17" s="1" t="s">
        <v>53</v>
      </c>
      <c r="B17" s="33">
        <f>VLOOKUP($A17,'Results Summary_Original'!$A$6:$D$21,3,0)</f>
        <v>7370.6276019240804</v>
      </c>
      <c r="C17" s="33">
        <f>VLOOKUP($A17,'Results Summary_AD3'!$A$6:$D$21,3,0)</f>
        <v>7370.6970492557757</v>
      </c>
      <c r="D17" s="44">
        <f t="shared" si="0"/>
        <v>6.9447331695300818E-2</v>
      </c>
      <c r="E17" s="44"/>
    </row>
    <row r="18" spans="1:5" x14ac:dyDescent="0.25">
      <c r="A18" s="1" t="s">
        <v>55</v>
      </c>
      <c r="B18" s="33">
        <f>VLOOKUP($A18,'Results Summary_Original'!$A$6:$D$21,3,0)</f>
        <v>7327.24943241858</v>
      </c>
      <c r="C18" s="33">
        <f>VLOOKUP($A18,'Results Summary_AD3'!$A$6:$D$21,3,0)</f>
        <v>7327.1518154717178</v>
      </c>
      <c r="D18" s="44">
        <f t="shared" si="0"/>
        <v>-9.7616946862217446E-2</v>
      </c>
      <c r="E18" s="44"/>
    </row>
    <row r="21" spans="1:5" x14ac:dyDescent="0.25">
      <c r="A21" s="32" t="s">
        <v>140</v>
      </c>
    </row>
    <row r="22" spans="1:5" x14ac:dyDescent="0.25">
      <c r="B22" s="31" t="s">
        <v>61</v>
      </c>
      <c r="C22" s="31" t="s">
        <v>62</v>
      </c>
      <c r="D22" s="60" t="s">
        <v>138</v>
      </c>
    </row>
    <row r="23" spans="1:5" x14ac:dyDescent="0.25">
      <c r="A23" s="1" t="s">
        <v>27</v>
      </c>
      <c r="B23" s="33">
        <f>VLOOKUP($A23,'Results Summary_Original'!$A$6:$D$21,4,0)</f>
        <v>9278.4737939740317</v>
      </c>
      <c r="C23" s="33">
        <f>VLOOKUP($A23,'Results Summary_AD3'!$A$6:$D$21,4,0)</f>
        <v>9278.6908470561248</v>
      </c>
      <c r="D23" s="44">
        <f>C23-B23</f>
        <v>0.21705308209311625</v>
      </c>
      <c r="E23" s="44"/>
    </row>
    <row r="24" spans="1:5" x14ac:dyDescent="0.25">
      <c r="A24" s="1" t="s">
        <v>29</v>
      </c>
      <c r="B24" s="33">
        <f>VLOOKUP($A24,'Results Summary_Original'!$A$6:$D$21,4,0)</f>
        <v>9217.5124816748139</v>
      </c>
      <c r="C24" s="33">
        <f>VLOOKUP($A24,'Results Summary_AD3'!$A$6:$D$21,4,0)</f>
        <v>9217.7295525067257</v>
      </c>
      <c r="D24" s="44">
        <f t="shared" ref="D24:D38" si="1">C24-B24</f>
        <v>0.21707083191176935</v>
      </c>
      <c r="E24" s="44"/>
    </row>
    <row r="25" spans="1:5" x14ac:dyDescent="0.25">
      <c r="A25" s="1" t="s">
        <v>31</v>
      </c>
      <c r="B25" s="33">
        <f>VLOOKUP($A25,'Results Summary_Original'!$A$6:$D$21,4,0)</f>
        <v>9144.1595336239316</v>
      </c>
      <c r="C25" s="33">
        <f>VLOOKUP($A25,'Results Summary_AD3'!$A$6:$D$21,4,0)</f>
        <v>9144.3765757367437</v>
      </c>
      <c r="D25" s="44">
        <f t="shared" si="1"/>
        <v>0.21704211281212338</v>
      </c>
      <c r="E25" s="44"/>
    </row>
    <row r="26" spans="1:5" x14ac:dyDescent="0.25">
      <c r="A26" s="1" t="s">
        <v>33</v>
      </c>
      <c r="B26" s="33">
        <f>VLOOKUP($A26,'Results Summary_Original'!$A$6:$D$21,4,0)</f>
        <v>9133.2780778375927</v>
      </c>
      <c r="C26" s="33">
        <f>VLOOKUP($A26,'Results Summary_AD3'!$A$6:$D$21,4,0)</f>
        <v>9133.4951268977275</v>
      </c>
      <c r="D26" s="44">
        <f t="shared" si="1"/>
        <v>0.21704906013474101</v>
      </c>
      <c r="E26" s="44"/>
    </row>
    <row r="27" spans="1:5" x14ac:dyDescent="0.25">
      <c r="A27" s="1" t="s">
        <v>35</v>
      </c>
      <c r="B27" s="33">
        <f>VLOOKUP($A27,'Results Summary_Original'!$A$6:$D$21,4,0)</f>
        <v>9228.495751829827</v>
      </c>
      <c r="C27" s="33">
        <f>VLOOKUP($A27,'Results Summary_AD3'!$A$6:$D$21,4,0)</f>
        <v>9228.7127994323273</v>
      </c>
      <c r="D27" s="44">
        <f t="shared" si="1"/>
        <v>0.21704760250031541</v>
      </c>
      <c r="E27" s="44"/>
    </row>
    <row r="28" spans="1:5" x14ac:dyDescent="0.25">
      <c r="A28" s="1" t="s">
        <v>59</v>
      </c>
      <c r="B28" s="33">
        <f>VLOOKUP($A28,'Results Summary_Original'!$A$6:$D$21,4,0)</f>
        <v>9145.100918943428</v>
      </c>
      <c r="C28" s="33">
        <f>VLOOKUP($A28,'Results Summary_AD3'!$A$6:$D$21,4,0)</f>
        <v>9145.3179604386605</v>
      </c>
      <c r="D28" s="44">
        <f t="shared" si="1"/>
        <v>0.21704149523247906</v>
      </c>
      <c r="E28" s="44"/>
    </row>
    <row r="29" spans="1:5" x14ac:dyDescent="0.25">
      <c r="A29" s="1" t="s">
        <v>37</v>
      </c>
      <c r="B29" s="33">
        <f>VLOOKUP($A29,'Results Summary_Original'!$A$6:$D$21,4,0)</f>
        <v>9202.9716636373014</v>
      </c>
      <c r="C29" s="33">
        <f>VLOOKUP($A29,'Results Summary_AD3'!$A$6:$D$21,4,0)</f>
        <v>9203.1887059101737</v>
      </c>
      <c r="D29" s="44">
        <f t="shared" si="1"/>
        <v>0.21704227287227695</v>
      </c>
      <c r="E29" s="44"/>
    </row>
    <row r="30" spans="1:5" x14ac:dyDescent="0.25">
      <c r="A30" s="1" t="s">
        <v>39</v>
      </c>
      <c r="B30" s="33">
        <f>VLOOKUP($A30,'Results Summary_Original'!$A$6:$D$21,4,0)</f>
        <v>9174.9089841102978</v>
      </c>
      <c r="C30" s="33">
        <f>VLOOKUP($A30,'Results Summary_AD3'!$A$6:$D$21,4,0)</f>
        <v>9175.1260203064321</v>
      </c>
      <c r="D30" s="44">
        <f t="shared" si="1"/>
        <v>0.21703619613435876</v>
      </c>
      <c r="E30" s="44"/>
    </row>
    <row r="31" spans="1:5" x14ac:dyDescent="0.25">
      <c r="A31" s="1" t="s">
        <v>41</v>
      </c>
      <c r="B31" s="33">
        <f>VLOOKUP($A31,'Results Summary_Original'!$A$6:$D$21,4,0)</f>
        <v>9174.2674360190995</v>
      </c>
      <c r="C31" s="33">
        <f>VLOOKUP($A31,'Results Summary_AD3'!$A$6:$D$21,4,0)</f>
        <v>9174.4844851453145</v>
      </c>
      <c r="D31" s="44">
        <f t="shared" si="1"/>
        <v>0.21704912621498806</v>
      </c>
      <c r="E31" s="44"/>
    </row>
    <row r="32" spans="1:5" x14ac:dyDescent="0.25">
      <c r="A32" s="1" t="s">
        <v>43</v>
      </c>
      <c r="B32" s="33">
        <f>VLOOKUP($A32,'Results Summary_Original'!$A$6:$D$21,4,0)</f>
        <v>9123.4071446262005</v>
      </c>
      <c r="C32" s="33">
        <f>VLOOKUP($A32,'Results Summary_AD3'!$A$6:$D$21,4,0)</f>
        <v>9123.6241809171079</v>
      </c>
      <c r="D32" s="44">
        <f t="shared" si="1"/>
        <v>0.21703629090734466</v>
      </c>
      <c r="E32" s="44"/>
    </row>
    <row r="33" spans="1:5" x14ac:dyDescent="0.25">
      <c r="A33" s="1" t="s">
        <v>45</v>
      </c>
      <c r="B33" s="33">
        <f>VLOOKUP($A33,'Results Summary_Original'!$A$6:$D$21,4,0)</f>
        <v>9241.9290847412885</v>
      </c>
      <c r="C33" s="33">
        <f>VLOOKUP($A33,'Results Summary_AD3'!$A$6:$D$21,4,0)</f>
        <v>9242.1461325667497</v>
      </c>
      <c r="D33" s="44">
        <f t="shared" si="1"/>
        <v>0.21704782546112256</v>
      </c>
      <c r="E33" s="44"/>
    </row>
    <row r="34" spans="1:5" x14ac:dyDescent="0.25">
      <c r="A34" s="1" t="s">
        <v>47</v>
      </c>
      <c r="B34" s="33">
        <f>VLOOKUP($A34,'Results Summary_Original'!$A$6:$D$21,4,0)</f>
        <v>9128.6565650687426</v>
      </c>
      <c r="C34" s="33">
        <f>VLOOKUP($A34,'Results Summary_AD3'!$A$6:$D$21,4,0)</f>
        <v>9128.8735891597353</v>
      </c>
      <c r="D34" s="44">
        <f t="shared" si="1"/>
        <v>0.21702409099270881</v>
      </c>
      <c r="E34" s="44"/>
    </row>
    <row r="35" spans="1:5" x14ac:dyDescent="0.25">
      <c r="A35" s="1" t="s">
        <v>49</v>
      </c>
      <c r="B35" s="33">
        <f>VLOOKUP($A35,'Results Summary_Original'!$A$6:$D$21,4,0)</f>
        <v>9205.0091849553155</v>
      </c>
      <c r="C35" s="33">
        <f>VLOOKUP($A35,'Results Summary_AD3'!$A$6:$D$21,4,0)</f>
        <v>9205.226237025603</v>
      </c>
      <c r="D35" s="44">
        <f t="shared" si="1"/>
        <v>0.21705207028753648</v>
      </c>
      <c r="E35" s="44"/>
    </row>
    <row r="36" spans="1:5" x14ac:dyDescent="0.25">
      <c r="A36" s="1" t="s">
        <v>51</v>
      </c>
      <c r="B36" s="33">
        <f>VLOOKUP($A36,'Results Summary_Original'!$A$6:$D$21,4,0)</f>
        <v>9173.3894567019743</v>
      </c>
      <c r="C36" s="33">
        <f>VLOOKUP($A36,'Results Summary_AD3'!$A$6:$D$21,4,0)</f>
        <v>9173.6064949893116</v>
      </c>
      <c r="D36" s="44">
        <f t="shared" si="1"/>
        <v>0.21703828733734554</v>
      </c>
      <c r="E36" s="44"/>
    </row>
    <row r="37" spans="1:5" x14ac:dyDescent="0.25">
      <c r="A37" s="1" t="s">
        <v>53</v>
      </c>
      <c r="B37" s="33">
        <f>VLOOKUP($A37,'Results Summary_Original'!$A$6:$D$21,4,0)</f>
        <v>9183.9401244469082</v>
      </c>
      <c r="C37" s="33">
        <f>VLOOKUP($A37,'Results Summary_AD3'!$A$6:$D$21,4,0)</f>
        <v>9184.1571743847617</v>
      </c>
      <c r="D37" s="44">
        <f t="shared" si="1"/>
        <v>0.21704993785351689</v>
      </c>
      <c r="E37" s="44"/>
    </row>
    <row r="38" spans="1:5" x14ac:dyDescent="0.25">
      <c r="A38" s="1" t="s">
        <v>55</v>
      </c>
      <c r="B38" s="33">
        <f>VLOOKUP($A38,'Results Summary_Original'!$A$6:$D$21,4,0)</f>
        <v>9145.0967067854326</v>
      </c>
      <c r="C38" s="33">
        <f>VLOOKUP($A38,'Results Summary_AD3'!$A$6:$D$21,4,0)</f>
        <v>9145.2195848019364</v>
      </c>
      <c r="D38" s="44">
        <f t="shared" si="1"/>
        <v>0.1228780165038188</v>
      </c>
      <c r="E38" s="44"/>
    </row>
    <row r="64" spans="1:1" x14ac:dyDescent="0.25">
      <c r="A64" s="35" t="s">
        <v>141</v>
      </c>
    </row>
    <row r="65" spans="1:4" x14ac:dyDescent="0.25">
      <c r="A65" s="35"/>
      <c r="B65" s="60" t="s">
        <v>65</v>
      </c>
      <c r="C65" s="60" t="s">
        <v>62</v>
      </c>
      <c r="D65" s="60" t="s">
        <v>138</v>
      </c>
    </row>
    <row r="66" spans="1:4" x14ac:dyDescent="0.25">
      <c r="A66" s="1" t="s">
        <v>27</v>
      </c>
      <c r="B66" s="33">
        <f>INDEX(Endpoints_Original!$Y$62:$AN$62,1,MATCH($A66,Endpoints_Original!$Y$6:$AN$6,0))</f>
        <v>9527.7701387917186</v>
      </c>
      <c r="C66" s="33">
        <f>INDEX('Endpoints-AD3'!$X$59:$AM$59,1,MATCH($A66,'Endpoints-AD3'!$X$3:$AM$3,0))</f>
        <v>9528.1055499304221</v>
      </c>
      <c r="D66" s="44">
        <f>C66-B66</f>
        <v>0.33541113870342087</v>
      </c>
    </row>
    <row r="67" spans="1:4" x14ac:dyDescent="0.25">
      <c r="A67" s="1" t="s">
        <v>29</v>
      </c>
      <c r="B67" s="33">
        <f>INDEX(Endpoints_Original!$Y$62:$AN$62,1,MATCH($A67,Endpoints_Original!$Y$6:$AN$6,0))</f>
        <v>9441.4322509173726</v>
      </c>
      <c r="C67" s="33">
        <f>INDEX('Endpoints-AD3'!$X$59:$AM$59,1,MATCH($A67,'Endpoints-AD3'!$X$3:$AM$3,0))</f>
        <v>9441.7676542939826</v>
      </c>
      <c r="D67" s="44">
        <f t="shared" ref="D67:D81" si="2">C67-B67</f>
        <v>0.33540337660997466</v>
      </c>
    </row>
    <row r="68" spans="1:4" x14ac:dyDescent="0.25">
      <c r="A68" s="1" t="s">
        <v>31</v>
      </c>
      <c r="B68" s="33">
        <f>INDEX(Endpoints_Original!$Y$62:$AN$62,1,MATCH($A68,Endpoints_Original!$Y$6:$AN$6,0))</f>
        <v>9343.5364954624456</v>
      </c>
      <c r="C68" s="33">
        <f>INDEX('Endpoints-AD3'!$X$59:$AM$59,1,MATCH($A68,'Endpoints-AD3'!$X$3:$AM$3,0))</f>
        <v>9343.8719061234915</v>
      </c>
      <c r="D68" s="44">
        <f t="shared" si="2"/>
        <v>0.33541066104589845</v>
      </c>
    </row>
    <row r="69" spans="1:4" x14ac:dyDescent="0.25">
      <c r="A69" s="1" t="s">
        <v>33</v>
      </c>
      <c r="B69" s="33">
        <f>INDEX(Endpoints_Original!$Y$62:$AN$62,1,MATCH($A69,Endpoints_Original!$Y$6:$AN$6,0))</f>
        <v>9334.7134484325961</v>
      </c>
      <c r="C69" s="33">
        <f>INDEX('Endpoints-AD3'!$X$59:$AM$59,1,MATCH($A69,'Endpoints-AD3'!$X$3:$AM$3,0))</f>
        <v>9335.0488650596271</v>
      </c>
      <c r="D69" s="44">
        <f t="shared" si="2"/>
        <v>0.33541662703100883</v>
      </c>
    </row>
    <row r="70" spans="1:4" x14ac:dyDescent="0.25">
      <c r="A70" s="1" t="s">
        <v>35</v>
      </c>
      <c r="B70" s="33">
        <f>INDEX(Endpoints_Original!$Y$62:$AN$62,1,MATCH($A70,Endpoints_Original!$Y$6:$AN$6,0))</f>
        <v>9472.3818156947891</v>
      </c>
      <c r="C70" s="33">
        <f>INDEX('Endpoints-AD3'!$X$59:$AM$59,1,MATCH($A70,'Endpoints-AD3'!$X$3:$AM$3,0))</f>
        <v>9472.717233617228</v>
      </c>
      <c r="D70" s="44">
        <f t="shared" si="2"/>
        <v>0.33541792243886448</v>
      </c>
    </row>
    <row r="71" spans="1:4" x14ac:dyDescent="0.25">
      <c r="A71" s="1" t="s">
        <v>59</v>
      </c>
      <c r="B71" s="33">
        <f>INDEX(Endpoints_Original!$Y$62:$AN$62,1,MATCH($A71,Endpoints_Original!$Y$6:$AN$6,0))</f>
        <v>9358.6870435917135</v>
      </c>
      <c r="C71" s="33">
        <f>INDEX('Endpoints-AD3'!$X$59:$AM$59,1,MATCH($A71,'Endpoints-AD3'!$X$3:$AM$3,0))</f>
        <v>9359.0224510324006</v>
      </c>
      <c r="D71" s="44">
        <f t="shared" si="2"/>
        <v>0.33540744068704953</v>
      </c>
    </row>
    <row r="72" spans="1:4" x14ac:dyDescent="0.25">
      <c r="A72" s="1" t="s">
        <v>37</v>
      </c>
      <c r="B72" s="33">
        <f>INDEX(Endpoints_Original!$Y$62:$AN$62,1,MATCH($A72,Endpoints_Original!$Y$6:$AN$6,0))</f>
        <v>9449.8683754210433</v>
      </c>
      <c r="C72" s="33">
        <f>INDEX('Endpoints-AD3'!$X$59:$AM$59,1,MATCH($A72,'Endpoints-AD3'!$X$3:$AM$3,0))</f>
        <v>9450.203776725275</v>
      </c>
      <c r="D72" s="44">
        <f t="shared" si="2"/>
        <v>0.33540130423170922</v>
      </c>
    </row>
    <row r="73" spans="1:4" x14ac:dyDescent="0.25">
      <c r="A73" s="1" t="s">
        <v>39</v>
      </c>
      <c r="B73" s="33">
        <f>INDEX(Endpoints_Original!$Y$62:$AN$62,1,MATCH($A73,Endpoints_Original!$Y$6:$AN$6,0))</f>
        <v>9384.9084722769749</v>
      </c>
      <c r="C73" s="33">
        <f>INDEX('Endpoints-AD3'!$X$59:$AM$59,1,MATCH($A73,'Endpoints-AD3'!$X$3:$AM$3,0))</f>
        <v>9385.2438815663227</v>
      </c>
      <c r="D73" s="44">
        <f t="shared" si="2"/>
        <v>0.33540928934780823</v>
      </c>
    </row>
    <row r="74" spans="1:4" x14ac:dyDescent="0.25">
      <c r="A74" s="1" t="s">
        <v>41</v>
      </c>
      <c r="B74" s="33">
        <f>INDEX(Endpoints_Original!$Y$62:$AN$62,1,MATCH($A74,Endpoints_Original!$Y$6:$AN$6,0))</f>
        <v>9390.2524293121642</v>
      </c>
      <c r="C74" s="33">
        <f>INDEX('Endpoints-AD3'!$X$59:$AM$59,1,MATCH($A74,'Endpoints-AD3'!$X$3:$AM$3,0))</f>
        <v>9390.5878410490459</v>
      </c>
      <c r="D74" s="44">
        <f t="shared" si="2"/>
        <v>0.33541173688172421</v>
      </c>
    </row>
    <row r="75" spans="1:4" x14ac:dyDescent="0.25">
      <c r="A75" s="1" t="s">
        <v>43</v>
      </c>
      <c r="B75" s="33">
        <f>INDEX(Endpoints_Original!$Y$62:$AN$62,1,MATCH($A75,Endpoints_Original!$Y$6:$AN$6,0))</f>
        <v>9323.2540349957271</v>
      </c>
      <c r="C75" s="33">
        <f>INDEX('Endpoints-AD3'!$X$59:$AM$59,1,MATCH($A75,'Endpoints-AD3'!$X$3:$AM$3,0))</f>
        <v>9323.5894447793289</v>
      </c>
      <c r="D75" s="44">
        <f t="shared" si="2"/>
        <v>0.33540978360178997</v>
      </c>
    </row>
    <row r="76" spans="1:4" x14ac:dyDescent="0.25">
      <c r="A76" s="1" t="s">
        <v>45</v>
      </c>
      <c r="B76" s="33">
        <f>INDEX(Endpoints_Original!$Y$62:$AN$62,1,MATCH($A76,Endpoints_Original!$Y$6:$AN$6,0))</f>
        <v>9483.9896277529315</v>
      </c>
      <c r="C76" s="33">
        <f>INDEX('Endpoints-AD3'!$X$59:$AM$59,1,MATCH($A76,'Endpoints-AD3'!$X$3:$AM$3,0))</f>
        <v>9484.3250504670559</v>
      </c>
      <c r="D76" s="44">
        <f t="shared" si="2"/>
        <v>0.3354227141244337</v>
      </c>
    </row>
    <row r="77" spans="1:4" x14ac:dyDescent="0.25">
      <c r="A77" s="1" t="s">
        <v>47</v>
      </c>
      <c r="B77" s="33">
        <f>INDEX(Endpoints_Original!$Y$62:$AN$62,1,MATCH($A77,Endpoints_Original!$Y$6:$AN$6,0))</f>
        <v>9341.3062550034301</v>
      </c>
      <c r="C77" s="33">
        <f>INDEX('Endpoints-AD3'!$X$59:$AM$59,1,MATCH($A77,'Endpoints-AD3'!$X$3:$AM$3,0))</f>
        <v>9341.6416599508684</v>
      </c>
      <c r="D77" s="44">
        <f t="shared" si="2"/>
        <v>0.33540494743829186</v>
      </c>
    </row>
    <row r="78" spans="1:4" x14ac:dyDescent="0.25">
      <c r="A78" s="1" t="s">
        <v>49</v>
      </c>
      <c r="B78" s="33">
        <f>INDEX(Endpoints_Original!$Y$62:$AN$62,1,MATCH($A78,Endpoints_Original!$Y$6:$AN$6,0))</f>
        <v>9451.7793285754051</v>
      </c>
      <c r="C78" s="33">
        <f>INDEX('Endpoints-AD3'!$X$59:$AM$59,1,MATCH($A78,'Endpoints-AD3'!$X$3:$AM$3,0))</f>
        <v>9452.1147338185874</v>
      </c>
      <c r="D78" s="44">
        <f t="shared" si="2"/>
        <v>0.33540524318232201</v>
      </c>
    </row>
    <row r="79" spans="1:4" x14ac:dyDescent="0.25">
      <c r="A79" s="1" t="s">
        <v>51</v>
      </c>
      <c r="B79" s="33">
        <f>INDEX(Endpoints_Original!$Y$62:$AN$62,1,MATCH($A79,Endpoints_Original!$Y$6:$AN$6,0))</f>
        <v>9378.2799554329122</v>
      </c>
      <c r="C79" s="33">
        <f>INDEX('Endpoints-AD3'!$X$59:$AM$59,1,MATCH($A79,'Endpoints-AD3'!$X$3:$AM$3,0))</f>
        <v>9378.6153699243132</v>
      </c>
      <c r="D79" s="44">
        <f t="shared" si="2"/>
        <v>0.33541449140102486</v>
      </c>
    </row>
    <row r="80" spans="1:4" x14ac:dyDescent="0.25">
      <c r="A80" s="1" t="s">
        <v>53</v>
      </c>
      <c r="B80" s="33">
        <f>INDEX(Endpoints_Original!$Y$62:$AN$62,1,MATCH($A80,Endpoints_Original!$Y$6:$AN$6,0))</f>
        <v>9383.7187611598602</v>
      </c>
      <c r="C80" s="33">
        <f>INDEX('Endpoints-AD3'!$X$59:$AM$59,1,MATCH($A80,'Endpoints-AD3'!$X$3:$AM$3,0))</f>
        <v>9384.0541738059801</v>
      </c>
      <c r="D80" s="44">
        <f t="shared" si="2"/>
        <v>0.33541264611994848</v>
      </c>
    </row>
    <row r="81" spans="1:4" x14ac:dyDescent="0.25">
      <c r="A81" s="1" t="s">
        <v>55</v>
      </c>
      <c r="B81" s="33">
        <f>INDEX(Endpoints_Original!$Y$62:$AN$62,1,MATCH($A81,Endpoints_Original!$Y$6:$AN$6,0))</f>
        <v>9341.6203480828081</v>
      </c>
      <c r="C81" s="33">
        <f>INDEX('Endpoints-AD3'!$X$59:$AM$59,1,MATCH($A81,'Endpoints-AD3'!$X$3:$AM$3,0))</f>
        <v>9341.9179760364659</v>
      </c>
      <c r="D81" s="44">
        <f t="shared" si="2"/>
        <v>0.29762795365786587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5E8D-D46F-47D1-AA3B-FEAE7AF057E3}">
  <sheetPr>
    <tabColor rgb="FFFFFF00"/>
  </sheetPr>
  <dimension ref="A1:E26"/>
  <sheetViews>
    <sheetView tabSelected="1" workbookViewId="0">
      <selection activeCell="AC34" sqref="AC34"/>
    </sheetView>
  </sheetViews>
  <sheetFormatPr defaultRowHeight="15" x14ac:dyDescent="0.25"/>
  <cols>
    <col min="1" max="1" width="12.28515625" bestFit="1" customWidth="1"/>
    <col min="2" max="3" width="16.140625" customWidth="1"/>
    <col min="4" max="4" width="14" customWidth="1"/>
  </cols>
  <sheetData>
    <row r="1" spans="1:5" x14ac:dyDescent="0.25">
      <c r="A1" s="32" t="s">
        <v>139</v>
      </c>
    </row>
    <row r="2" spans="1:5" x14ac:dyDescent="0.25">
      <c r="B2" s="31" t="s">
        <v>61</v>
      </c>
      <c r="C2" s="31" t="s">
        <v>63</v>
      </c>
      <c r="D2" s="60" t="s">
        <v>137</v>
      </c>
    </row>
    <row r="3" spans="1:5" x14ac:dyDescent="0.25">
      <c r="A3" s="1" t="s">
        <v>31</v>
      </c>
      <c r="B3" s="33">
        <f>VLOOKUP($A3,'Results Summary_Original'!$A$6:$D$21,3,0)</f>
        <v>7324.9117935840386</v>
      </c>
      <c r="C3" s="33">
        <f>VLOOKUP($A3,'Results Summary_AD10'!$A$6:$D$21,3,0)</f>
        <v>7328.5606628836858</v>
      </c>
      <c r="D3" s="44">
        <f t="shared" ref="D3:D5" si="0">C3-B3</f>
        <v>3.6488692996472309</v>
      </c>
      <c r="E3" s="44"/>
    </row>
    <row r="4" spans="1:5" x14ac:dyDescent="0.25">
      <c r="A4" s="1" t="s">
        <v>33</v>
      </c>
      <c r="B4" s="33">
        <f>VLOOKUP($A4,'Results Summary_Original'!$A$6:$D$21,3,0)</f>
        <v>7320.4469919815056</v>
      </c>
      <c r="C4" s="33">
        <f>VLOOKUP($A4,'Results Summary_AD10'!$A$6:$D$21,3,0)</f>
        <v>7330.3427514482391</v>
      </c>
      <c r="D4" s="44">
        <f t="shared" si="0"/>
        <v>9.8957594667335798</v>
      </c>
      <c r="E4" s="44"/>
    </row>
    <row r="5" spans="1:5" x14ac:dyDescent="0.25">
      <c r="A5" s="1" t="s">
        <v>59</v>
      </c>
      <c r="B5" s="33">
        <f>VLOOKUP($A5,'Results Summary_Original'!$A$6:$D$21,3,0)</f>
        <v>7321.2852605315275</v>
      </c>
      <c r="C5" s="33">
        <f>VLOOKUP($A5,'Results Summary_AD10'!$A$6:$D$21,3,0)</f>
        <v>7324.4293825880195</v>
      </c>
      <c r="D5" s="44">
        <f t="shared" si="0"/>
        <v>3.1441220564920513</v>
      </c>
      <c r="E5" s="44"/>
    </row>
    <row r="8" spans="1:5" x14ac:dyDescent="0.25">
      <c r="A8" s="32" t="s">
        <v>140</v>
      </c>
    </row>
    <row r="9" spans="1:5" x14ac:dyDescent="0.25">
      <c r="B9" s="31" t="s">
        <v>61</v>
      </c>
      <c r="C9" s="31" t="s">
        <v>62</v>
      </c>
      <c r="D9" s="60" t="s">
        <v>138</v>
      </c>
    </row>
    <row r="10" spans="1:5" x14ac:dyDescent="0.25">
      <c r="A10" s="1" t="str">
        <f>A3</f>
        <v>Plan 2</v>
      </c>
      <c r="B10" s="33">
        <f>VLOOKUP($A10,'Results Summary_Original'!$A$6:$D$21,4,0)</f>
        <v>9144.1595336239316</v>
      </c>
      <c r="C10" s="33">
        <f>VLOOKUP($A10,'Results Summary_AD10'!$A$6:$D$21,4,0)</f>
        <v>9150.7756910830794</v>
      </c>
      <c r="D10" s="44">
        <f>C10-B10</f>
        <v>6.6161574591478711</v>
      </c>
      <c r="E10" s="44"/>
    </row>
    <row r="11" spans="1:5" x14ac:dyDescent="0.25">
      <c r="A11" s="1" t="str">
        <f t="shared" ref="A11:A12" si="1">A4</f>
        <v>Plan 2B</v>
      </c>
      <c r="B11" s="33">
        <f>VLOOKUP($A11,'Results Summary_Original'!$A$6:$D$21,4,0)</f>
        <v>9133.2780778375927</v>
      </c>
      <c r="C11" s="33">
        <f>VLOOKUP($A11,'Results Summary_AD10'!$A$6:$D$21,4,0)</f>
        <v>9151.6577071282627</v>
      </c>
      <c r="D11" s="44">
        <f t="shared" ref="D11:D12" si="2">C11-B11</f>
        <v>18.379629290669982</v>
      </c>
      <c r="E11" s="44"/>
    </row>
    <row r="12" spans="1:5" x14ac:dyDescent="0.25">
      <c r="A12" s="1" t="str">
        <f t="shared" si="1"/>
        <v>Plan 4</v>
      </c>
      <c r="B12" s="33">
        <f>VLOOKUP($A12,'Results Summary_Original'!$A$6:$D$21,4,0)</f>
        <v>9145.100918943428</v>
      </c>
      <c r="C12" s="33">
        <f>VLOOKUP($A12,'Results Summary_AD10'!$A$6:$D$21,4,0)</f>
        <v>9152.3551043174393</v>
      </c>
      <c r="D12" s="44">
        <f t="shared" si="2"/>
        <v>7.2541853740112856</v>
      </c>
      <c r="E12" s="44"/>
    </row>
    <row r="13" spans="1:5" x14ac:dyDescent="0.25">
      <c r="A13" s="1"/>
      <c r="B13" s="33"/>
      <c r="C13" s="33"/>
      <c r="D13" s="44"/>
      <c r="E13" s="44"/>
    </row>
    <row r="14" spans="1:5" x14ac:dyDescent="0.25">
      <c r="A14" s="35" t="s">
        <v>141</v>
      </c>
      <c r="B14" s="33"/>
      <c r="C14" s="33"/>
      <c r="D14" s="44"/>
      <c r="E14" s="44"/>
    </row>
    <row r="15" spans="1:5" x14ac:dyDescent="0.25">
      <c r="A15" s="35"/>
      <c r="B15" s="53" t="str">
        <f>B9</f>
        <v>Original Results</v>
      </c>
      <c r="C15" s="53" t="str">
        <f>C9</f>
        <v>AD3</v>
      </c>
      <c r="D15" s="44"/>
      <c r="E15" s="44"/>
    </row>
    <row r="16" spans="1:5" x14ac:dyDescent="0.25">
      <c r="A16" s="1" t="str">
        <f>A10</f>
        <v>Plan 2</v>
      </c>
      <c r="B16" s="33">
        <f>INDEX(Endpoints_Original!$Y$62:$AN$62,1,MATCH($A16,Endpoints_Original!$Y$6:$AN$6,0))</f>
        <v>9343.5364954624456</v>
      </c>
      <c r="C16" s="33">
        <f>INDEX('Endpoints-AD10'!$N$59:$P$59,1,MATCH(A16,'Endpoints-AD10'!$N$3:$P$3,0))</f>
        <v>9348.8778971827669</v>
      </c>
      <c r="D16" s="44">
        <f>C16-B16</f>
        <v>5.3414017203213007</v>
      </c>
      <c r="E16" s="44"/>
    </row>
    <row r="17" spans="1:5" x14ac:dyDescent="0.25">
      <c r="A17" s="1" t="str">
        <f t="shared" ref="A17:A18" si="3">A11</f>
        <v>Plan 2B</v>
      </c>
      <c r="B17" s="33">
        <f>INDEX(Endpoints_Original!$Y$62:$AN$62,1,MATCH($A17,Endpoints_Original!$Y$6:$AN$6,0))</f>
        <v>9334.7134484325961</v>
      </c>
      <c r="C17" s="33">
        <f>INDEX('Endpoints-AD10'!$N$59:$P$59,1,MATCH(A17,'Endpoints-AD10'!$N$3:$P$3,0))</f>
        <v>9349.4156990212578</v>
      </c>
      <c r="D17" s="44">
        <f t="shared" ref="D17:D18" si="4">C17-B17</f>
        <v>14.702250588661627</v>
      </c>
      <c r="E17" s="44"/>
    </row>
    <row r="18" spans="1:5" x14ac:dyDescent="0.25">
      <c r="A18" s="1" t="str">
        <f t="shared" si="3"/>
        <v>Plan 4</v>
      </c>
      <c r="B18" s="33">
        <f>INDEX(Endpoints_Original!$Y$62:$AN$62,1,MATCH($A18,Endpoints_Original!$Y$6:$AN$6,0))</f>
        <v>9358.6870435917135</v>
      </c>
      <c r="C18" s="33">
        <f>INDEX('Endpoints-AD10'!$N$59:$P$59,1,MATCH(A18,'Endpoints-AD10'!$N$3:$P$3,0))</f>
        <v>9364.1435092342108</v>
      </c>
      <c r="D18" s="44">
        <f t="shared" si="4"/>
        <v>5.4564656424972782</v>
      </c>
      <c r="E18" s="44"/>
    </row>
    <row r="19" spans="1:5" x14ac:dyDescent="0.25">
      <c r="A19" s="1"/>
      <c r="B19" s="33"/>
      <c r="C19" s="33"/>
      <c r="D19" s="44"/>
      <c r="E19" s="44"/>
    </row>
    <row r="20" spans="1:5" x14ac:dyDescent="0.25">
      <c r="A20" s="1"/>
      <c r="B20" s="33"/>
      <c r="C20" s="33"/>
      <c r="D20" s="44"/>
      <c r="E20" s="44"/>
    </row>
    <row r="21" spans="1:5" x14ac:dyDescent="0.25">
      <c r="A21" s="1"/>
      <c r="B21" s="33"/>
      <c r="C21" s="33"/>
      <c r="D21" s="44"/>
      <c r="E21" s="44"/>
    </row>
    <row r="22" spans="1:5" x14ac:dyDescent="0.25">
      <c r="A22" s="1"/>
      <c r="B22" s="33"/>
      <c r="C22" s="33"/>
      <c r="D22" s="44"/>
      <c r="E22" s="44"/>
    </row>
    <row r="23" spans="1:5" x14ac:dyDescent="0.25">
      <c r="A23" s="1"/>
      <c r="B23" s="33"/>
      <c r="C23" s="33"/>
      <c r="D23" s="44"/>
      <c r="E23" s="44"/>
    </row>
    <row r="24" spans="1:5" x14ac:dyDescent="0.25">
      <c r="A24" s="1"/>
      <c r="B24" s="33"/>
      <c r="C24" s="33"/>
      <c r="D24" s="44"/>
      <c r="E24" s="44"/>
    </row>
    <row r="25" spans="1:5" x14ac:dyDescent="0.25">
      <c r="A25" s="1"/>
      <c r="B25" s="33"/>
      <c r="C25" s="33"/>
      <c r="D25" s="44"/>
      <c r="E25" s="44"/>
    </row>
    <row r="26" spans="1:5" x14ac:dyDescent="0.25">
      <c r="A26" s="1"/>
      <c r="B26" s="33"/>
      <c r="C26" s="33"/>
      <c r="D26" s="44"/>
      <c r="E26" s="4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D41EA-50B2-4270-80D2-2DACC7285327}">
  <sheetPr>
    <tabColor rgb="FFFFFF00"/>
  </sheetPr>
  <dimension ref="A1:AH16"/>
  <sheetViews>
    <sheetView workbookViewId="0">
      <selection activeCell="E7" sqref="E7"/>
    </sheetView>
  </sheetViews>
  <sheetFormatPr defaultRowHeight="15" x14ac:dyDescent="0.25"/>
  <cols>
    <col min="1" max="1" width="10" bestFit="1" customWidth="1"/>
    <col min="3" max="3" width="12.5703125" bestFit="1" customWidth="1"/>
    <col min="4" max="4" width="27.5703125" bestFit="1" customWidth="1"/>
    <col min="5" max="6" width="15.28515625" bestFit="1" customWidth="1"/>
    <col min="7" max="23" width="14.42578125" bestFit="1" customWidth="1"/>
    <col min="24" max="30" width="15.28515625" bestFit="1" customWidth="1"/>
    <col min="31" max="34" width="16" bestFit="1" customWidth="1"/>
  </cols>
  <sheetData>
    <row r="1" spans="1:34" x14ac:dyDescent="0.25">
      <c r="C1" s="42"/>
    </row>
    <row r="2" spans="1:34" ht="15.75" x14ac:dyDescent="0.25">
      <c r="A2" s="36" t="s">
        <v>66</v>
      </c>
    </row>
    <row r="4" spans="1:34" x14ac:dyDescent="0.25">
      <c r="B4" t="s">
        <v>64</v>
      </c>
      <c r="C4" t="s">
        <v>65</v>
      </c>
      <c r="D4" s="7" t="s">
        <v>57</v>
      </c>
      <c r="E4" s="33">
        <f>'Results Summary_Original'!D31</f>
        <v>559461724.09972847</v>
      </c>
      <c r="F4" s="33">
        <f>'Results Summary_Original'!E31</f>
        <v>611910944.09336102</v>
      </c>
      <c r="G4" s="33">
        <f>'Results Summary_Original'!F31</f>
        <v>636701502.87856519</v>
      </c>
      <c r="H4" s="33">
        <f>'Results Summary_Original'!G31</f>
        <v>629791954.6842407</v>
      </c>
      <c r="I4" s="33">
        <f>'Results Summary_Original'!H31</f>
        <v>637049934.7155906</v>
      </c>
      <c r="J4" s="33">
        <f>'Results Summary_Original'!I31</f>
        <v>644908466.89880741</v>
      </c>
      <c r="K4" s="33">
        <f>'Results Summary_Original'!J31</f>
        <v>660368589.94476819</v>
      </c>
      <c r="L4" s="33">
        <f>'Results Summary_Original'!K31</f>
        <v>672966419.76636636</v>
      </c>
      <c r="M4" s="33">
        <f>'Results Summary_Original'!L31</f>
        <v>683827229.07705653</v>
      </c>
      <c r="N4" s="33">
        <f>'Results Summary_Original'!M31</f>
        <v>697828158.78654909</v>
      </c>
      <c r="O4" s="33">
        <f>'Results Summary_Original'!N31</f>
        <v>708094180.34453762</v>
      </c>
      <c r="P4" s="33">
        <f>'Results Summary_Original'!O31</f>
        <v>722860273.31134498</v>
      </c>
      <c r="Q4" s="33">
        <f>'Results Summary_Original'!P31</f>
        <v>746598077.05336308</v>
      </c>
      <c r="R4" s="33">
        <f>'Results Summary_Original'!Q31</f>
        <v>762665313.83219671</v>
      </c>
      <c r="S4" s="33">
        <f>'Results Summary_Original'!R31</f>
        <v>779324750.8511107</v>
      </c>
      <c r="T4" s="33">
        <f>'Results Summary_Original'!S31</f>
        <v>797179341.03881633</v>
      </c>
      <c r="U4" s="33">
        <f>'Results Summary_Original'!T31</f>
        <v>824688574.23326027</v>
      </c>
      <c r="V4" s="33">
        <f>'Results Summary_Original'!U31</f>
        <v>812155871.50455189</v>
      </c>
      <c r="W4" s="33">
        <f>'Results Summary_Original'!V31</f>
        <v>831081497.55983329</v>
      </c>
      <c r="X4" s="33">
        <f>'Results Summary_Original'!W31</f>
        <v>854243050.01489568</v>
      </c>
      <c r="Y4" s="33">
        <f>'Results Summary_Original'!X31</f>
        <v>874057080.60740852</v>
      </c>
      <c r="Z4" s="33">
        <f>'Results Summary_Original'!Y31</f>
        <v>892422760.37028229</v>
      </c>
      <c r="AA4" s="33">
        <f>'Results Summary_Original'!Z31</f>
        <v>913556308.83205354</v>
      </c>
      <c r="AB4" s="33">
        <f>'Results Summary_Original'!AA31</f>
        <v>935777681.064587</v>
      </c>
      <c r="AC4" s="33">
        <f>'Results Summary_Original'!AB31</f>
        <v>958414656.15585768</v>
      </c>
      <c r="AD4" s="33">
        <f>'Results Summary_Original'!AC31</f>
        <v>981437891.33555794</v>
      </c>
      <c r="AE4" s="33">
        <f>'Results Summary_Original'!AD31</f>
        <v>1004901087.3680451</v>
      </c>
      <c r="AF4" s="33">
        <f>'Results Summary_Original'!AE31</f>
        <v>1028839023.2754372</v>
      </c>
      <c r="AG4" s="33">
        <f>'Results Summary_Original'!AF31</f>
        <v>1053262507.7397369</v>
      </c>
      <c r="AH4" s="33">
        <f>'Results Summary_Original'!AG31</f>
        <v>1078182375.2248802</v>
      </c>
    </row>
    <row r="5" spans="1:34" x14ac:dyDescent="0.25">
      <c r="B5" t="s">
        <v>64</v>
      </c>
      <c r="C5" t="s">
        <v>62</v>
      </c>
      <c r="D5" s="7" t="s">
        <v>57</v>
      </c>
      <c r="E5" s="33">
        <f>'Results Summary_AD3'!D31</f>
        <v>559461724.09972847</v>
      </c>
      <c r="F5" s="33">
        <f>'Results Summary_AD3'!E31</f>
        <v>611694953.85898602</v>
      </c>
      <c r="G5" s="33">
        <f>'Results Summary_AD3'!F31</f>
        <v>636625643.25942457</v>
      </c>
      <c r="H5" s="33">
        <f>'Results Summary_AD3'!G31</f>
        <v>629934008.63931882</v>
      </c>
      <c r="I5" s="33">
        <f>'Results Summary_AD3'!H31</f>
        <v>637070530.90699685</v>
      </c>
      <c r="J5" s="33">
        <f>'Results Summary_AD3'!I31</f>
        <v>644930584.57458866</v>
      </c>
      <c r="K5" s="33">
        <f>'Results Summary_AD3'!J31</f>
        <v>660393751.81000257</v>
      </c>
      <c r="L5" s="33">
        <f>'Results Summary_AD3'!K31</f>
        <v>672996218.10621011</v>
      </c>
      <c r="M5" s="33">
        <f>'Results Summary_AD3'!L31</f>
        <v>683857629.95596278</v>
      </c>
      <c r="N5" s="33">
        <f>'Results Summary_AD3'!M31</f>
        <v>697859766.69670534</v>
      </c>
      <c r="O5" s="33">
        <f>'Results Summary_AD3'!N31</f>
        <v>708126347.82500637</v>
      </c>
      <c r="P5" s="33">
        <f>'Results Summary_AD3'!O31</f>
        <v>722834459.10236061</v>
      </c>
      <c r="Q5" s="33">
        <f>'Results Summary_AD3'!P31</f>
        <v>746577469.87562871</v>
      </c>
      <c r="R5" s="33">
        <f>'Results Summary_AD3'!Q31</f>
        <v>762658157.33805609</v>
      </c>
      <c r="S5" s="33">
        <f>'Results Summary_AD3'!R31</f>
        <v>779385474.72806382</v>
      </c>
      <c r="T5" s="33">
        <f>'Results Summary_AD3'!S31</f>
        <v>797244478.00170696</v>
      </c>
      <c r="U5" s="33">
        <f>'Results Summary_AD3'!T31</f>
        <v>824749998.79380715</v>
      </c>
      <c r="V5" s="33">
        <f>'Results Summary_AD3'!U31</f>
        <v>812218601.48502064</v>
      </c>
      <c r="W5" s="33">
        <f>'Results Summary_AD3'!V31</f>
        <v>831146026.61256766</v>
      </c>
      <c r="X5" s="33">
        <f>'Results Summary_AD3'!W31</f>
        <v>854310143.52075505</v>
      </c>
      <c r="Y5" s="33">
        <f>'Results Summary_AD3'!X31</f>
        <v>874125851.45091438</v>
      </c>
      <c r="Z5" s="33">
        <f>'Results Summary_AD3'!Y31</f>
        <v>892493250.4848758</v>
      </c>
      <c r="AA5" s="33">
        <f>'Results Summary_AD3'!Z31</f>
        <v>913628561.19951189</v>
      </c>
      <c r="AB5" s="33">
        <f>'Results Summary_AD3'!AA31</f>
        <v>935851739.7412318</v>
      </c>
      <c r="AC5" s="33">
        <f>'Results Summary_AD3'!AB31</f>
        <v>958490566.29941857</v>
      </c>
      <c r="AD5" s="33">
        <f>'Results Summary_AD3'!AC31</f>
        <v>981515699.23270774</v>
      </c>
      <c r="AE5" s="33">
        <f>'Results Summary_AD3'!AD31</f>
        <v>1004980840.4626237</v>
      </c>
      <c r="AF5" s="33">
        <f>'Results Summary_AD3'!AE31</f>
        <v>1028920770.1973804</v>
      </c>
      <c r="AG5" s="33">
        <f>'Results Summary_AD3'!AF31</f>
        <v>1053346298.3347287</v>
      </c>
      <c r="AH5" s="33">
        <f>'Results Summary_AD3'!AG31</f>
        <v>1078268260.5847468</v>
      </c>
    </row>
    <row r="6" spans="1:34" x14ac:dyDescent="0.25">
      <c r="B6" t="str">
        <f>B4</f>
        <v xml:space="preserve">Plan 0 </v>
      </c>
      <c r="C6" t="str">
        <f>C4</f>
        <v>Original</v>
      </c>
      <c r="D6" s="7" t="s">
        <v>22</v>
      </c>
      <c r="E6" s="33">
        <f>'Results Summary_Original'!D194</f>
        <v>93223859.375</v>
      </c>
      <c r="F6" s="33">
        <f>'Results Summary_Original'!E194</f>
        <v>89702859.375</v>
      </c>
      <c r="G6" s="33">
        <f>'Results Summary_Original'!F194</f>
        <v>97736539.0625</v>
      </c>
      <c r="H6" s="33">
        <f>'Results Summary_Original'!G194</f>
        <v>117137601.5625</v>
      </c>
      <c r="I6" s="33">
        <f>'Results Summary_Original'!H194</f>
        <v>123489851.5625</v>
      </c>
      <c r="J6" s="33">
        <f>'Results Summary_Original'!I194</f>
        <v>129489156.25</v>
      </c>
      <c r="K6" s="33">
        <f>'Results Summary_Original'!J194</f>
        <v>135704562.5</v>
      </c>
      <c r="L6" s="33">
        <f>'Results Summary_Original'!K194</f>
        <v>140949937.5</v>
      </c>
      <c r="M6" s="33">
        <f>'Results Summary_Original'!L194</f>
        <v>144289687.5</v>
      </c>
      <c r="N6" s="33">
        <f>'Results Summary_Original'!M194</f>
        <v>153963531.25</v>
      </c>
      <c r="O6" s="33">
        <f>'Results Summary_Original'!N194</f>
        <v>152659921.875</v>
      </c>
      <c r="P6" s="33">
        <f>'Results Summary_Original'!O194</f>
        <v>156767375</v>
      </c>
      <c r="Q6" s="33">
        <f>'Results Summary_Original'!P194</f>
        <v>165019687.5</v>
      </c>
      <c r="R6" s="33">
        <f>'Results Summary_Original'!Q194</f>
        <v>162420312.5</v>
      </c>
      <c r="S6" s="33">
        <f>'Results Summary_Original'!R194</f>
        <v>171296562.5</v>
      </c>
      <c r="T6" s="33">
        <f>'Results Summary_Original'!S194</f>
        <v>183826671.875</v>
      </c>
      <c r="U6" s="33">
        <f>'Results Summary_Original'!T194</f>
        <v>186924718.75</v>
      </c>
      <c r="V6" s="33">
        <f>'Results Summary_Original'!U194</f>
        <v>168598046.875</v>
      </c>
      <c r="W6" s="33">
        <f>'Results Summary_Original'!V194</f>
        <v>171706531.25</v>
      </c>
      <c r="X6" s="33">
        <f>'Results Summary_Original'!W194</f>
        <v>174497859.375</v>
      </c>
      <c r="Y6" s="33">
        <f>'Results Summary_Original'!X194</f>
        <v>178860305.85937497</v>
      </c>
      <c r="Z6" s="33">
        <f>'Results Summary_Original'!Y194</f>
        <v>183331813.50585932</v>
      </c>
      <c r="AA6" s="33">
        <f>'Results Summary_Original'!Z194</f>
        <v>187915108.84350577</v>
      </c>
      <c r="AB6" s="33">
        <f>'Results Summary_Original'!AA194</f>
        <v>192612986.5645934</v>
      </c>
      <c r="AC6" s="33">
        <f>'Results Summary_Original'!AB194</f>
        <v>197428311.22870824</v>
      </c>
      <c r="AD6" s="33">
        <f>'Results Summary_Original'!AC194</f>
        <v>202364019.00942594</v>
      </c>
      <c r="AE6" s="33">
        <f>'Results Summary_Original'!AD194</f>
        <v>207423119.48466158</v>
      </c>
      <c r="AF6" s="33">
        <f>'Results Summary_Original'!AE194</f>
        <v>212608697.47177809</v>
      </c>
      <c r="AG6" s="33">
        <f>'Results Summary_Original'!AF194</f>
        <v>217923914.90857252</v>
      </c>
      <c r="AH6" s="33">
        <f>'Results Summary_Original'!AG194</f>
        <v>223372012.78128681</v>
      </c>
    </row>
    <row r="7" spans="1:34" x14ac:dyDescent="0.25">
      <c r="B7" t="str">
        <f t="shared" ref="B7:C7" si="0">B5</f>
        <v xml:space="preserve">Plan 0 </v>
      </c>
      <c r="C7" t="str">
        <f t="shared" si="0"/>
        <v>AD3</v>
      </c>
      <c r="D7" s="7" t="s">
        <v>22</v>
      </c>
      <c r="E7" s="33">
        <f>'Results Summary_AD3'!D194</f>
        <v>93223859.375</v>
      </c>
      <c r="F7" s="33">
        <f>'Results Summary_AD3'!E194</f>
        <v>89702859.375</v>
      </c>
      <c r="G7" s="33">
        <f>'Results Summary_AD3'!F194</f>
        <v>97736531.25</v>
      </c>
      <c r="H7" s="33">
        <f>'Results Summary_AD3'!G194</f>
        <v>117137601.5625</v>
      </c>
      <c r="I7" s="33">
        <f>'Results Summary_AD3'!H194</f>
        <v>123489851.5625</v>
      </c>
      <c r="J7" s="33">
        <f>'Results Summary_AD3'!I194</f>
        <v>129489164.0625</v>
      </c>
      <c r="K7" s="33">
        <f>'Results Summary_AD3'!J194</f>
        <v>135704562.5</v>
      </c>
      <c r="L7" s="33">
        <f>'Results Summary_AD3'!K194</f>
        <v>140949953.125</v>
      </c>
      <c r="M7" s="33">
        <f>'Results Summary_AD3'!L194</f>
        <v>144289687.5</v>
      </c>
      <c r="N7" s="33">
        <f>'Results Summary_AD3'!M194</f>
        <v>153963531.25</v>
      </c>
      <c r="O7" s="33">
        <f>'Results Summary_AD3'!N194</f>
        <v>152659921.875</v>
      </c>
      <c r="P7" s="33">
        <f>'Results Summary_AD3'!O194</f>
        <v>156767375</v>
      </c>
      <c r="Q7" s="33">
        <f>'Results Summary_AD3'!P194</f>
        <v>165019687.5</v>
      </c>
      <c r="R7" s="33">
        <f>'Results Summary_AD3'!Q194</f>
        <v>162420312.5</v>
      </c>
      <c r="S7" s="33">
        <f>'Results Summary_AD3'!R194</f>
        <v>171296562.5</v>
      </c>
      <c r="T7" s="33">
        <f>'Results Summary_AD3'!S194</f>
        <v>183826671.875</v>
      </c>
      <c r="U7" s="33">
        <f>'Results Summary_AD3'!T194</f>
        <v>186924718.75</v>
      </c>
      <c r="V7" s="33">
        <f>'Results Summary_AD3'!U194</f>
        <v>168598046.875</v>
      </c>
      <c r="W7" s="33">
        <f>'Results Summary_AD3'!V194</f>
        <v>171706531.25</v>
      </c>
      <c r="X7" s="33">
        <f>'Results Summary_AD3'!W194</f>
        <v>174497859.375</v>
      </c>
      <c r="Y7" s="33">
        <f>'Results Summary_AD3'!X194</f>
        <v>178860305.85937497</v>
      </c>
      <c r="Z7" s="33">
        <f>'Results Summary_AD3'!Y194</f>
        <v>183331813.50585932</v>
      </c>
      <c r="AA7" s="33">
        <f>'Results Summary_AD3'!Z194</f>
        <v>187915108.84350577</v>
      </c>
      <c r="AB7" s="33">
        <f>'Results Summary_AD3'!AA194</f>
        <v>192612986.5645934</v>
      </c>
      <c r="AC7" s="33">
        <f>'Results Summary_AD3'!AB194</f>
        <v>197428311.22870824</v>
      </c>
      <c r="AD7" s="33">
        <f>'Results Summary_AD3'!AC194</f>
        <v>202364019.00942594</v>
      </c>
      <c r="AE7" s="33">
        <f>'Results Summary_AD3'!AD194</f>
        <v>207423119.48466158</v>
      </c>
      <c r="AF7" s="33">
        <f>'Results Summary_AD3'!AE194</f>
        <v>212608697.47177809</v>
      </c>
      <c r="AG7" s="33">
        <f>'Results Summary_AD3'!AF194</f>
        <v>217923914.90857252</v>
      </c>
      <c r="AH7" s="33">
        <f>'Results Summary_AD3'!AG194</f>
        <v>223372012.78128681</v>
      </c>
    </row>
    <row r="8" spans="1:34" x14ac:dyDescent="0.25">
      <c r="B8" t="str">
        <f t="shared" ref="B8:C8" si="1">B6</f>
        <v xml:space="preserve">Plan 0 </v>
      </c>
      <c r="C8" t="str">
        <f t="shared" si="1"/>
        <v>Original</v>
      </c>
      <c r="D8" s="7" t="s">
        <v>16</v>
      </c>
      <c r="E8" s="33">
        <f>'Results Summary_Original'!D210</f>
        <v>-17762801.7578125</v>
      </c>
      <c r="F8" s="33">
        <f>'Results Summary_Original'!E210</f>
        <v>-26625023.4375</v>
      </c>
      <c r="G8" s="33">
        <f>'Results Summary_Original'!F210</f>
        <v>-67383010.986328125</v>
      </c>
      <c r="H8" s="33">
        <f>'Results Summary_Original'!G210</f>
        <v>-92288045.166015625</v>
      </c>
      <c r="I8" s="33">
        <f>'Results Summary_Original'!H210</f>
        <v>-99001572.265625</v>
      </c>
      <c r="J8" s="33">
        <f>'Results Summary_Original'!I210</f>
        <v>-103817876.953125</v>
      </c>
      <c r="K8" s="33">
        <f>'Results Summary_Original'!J210</f>
        <v>-109850387.6953125</v>
      </c>
      <c r="L8" s="33">
        <f>'Results Summary_Original'!K210</f>
        <v>-95770625.9765625</v>
      </c>
      <c r="M8" s="33">
        <f>'Results Summary_Original'!L210</f>
        <v>-97879547.36328125</v>
      </c>
      <c r="N8" s="33">
        <f>'Results Summary_Original'!M210</f>
        <v>-105599705.078125</v>
      </c>
      <c r="O8" s="33">
        <f>'Results Summary_Original'!N210</f>
        <v>-89580776.85546875</v>
      </c>
      <c r="P8" s="33">
        <f>'Results Summary_Original'!O210</f>
        <v>-91278444.3359375</v>
      </c>
      <c r="Q8" s="33">
        <f>'Results Summary_Original'!P210</f>
        <v>-98915093.75</v>
      </c>
      <c r="R8" s="33">
        <f>'Results Summary_Original'!Q210</f>
        <v>-93563500.9765625</v>
      </c>
      <c r="S8" s="33">
        <f>'Results Summary_Original'!R210</f>
        <v>-98815419.921875</v>
      </c>
      <c r="T8" s="33">
        <f>'Results Summary_Original'!S210</f>
        <v>-109897041.9921875</v>
      </c>
      <c r="U8" s="33">
        <f>'Results Summary_Original'!T210</f>
        <v>-108872943.359375</v>
      </c>
      <c r="V8" s="33">
        <f>'Results Summary_Original'!U210</f>
        <v>-80083479.4921875</v>
      </c>
      <c r="W8" s="33">
        <f>'Results Summary_Original'!V210</f>
        <v>-78660744.140625</v>
      </c>
      <c r="X8" s="33">
        <f>'Results Summary_Original'!W210</f>
        <v>-76599054.6875</v>
      </c>
      <c r="Y8" s="33">
        <f>'Results Summary_Original'!X210</f>
        <v>-78514031.0546875</v>
      </c>
      <c r="Z8" s="33">
        <f>'Results Summary_Original'!Y210</f>
        <v>-80476881.831054688</v>
      </c>
      <c r="AA8" s="33">
        <f>'Results Summary_Original'!Z210</f>
        <v>-82488803.876831055</v>
      </c>
      <c r="AB8" s="33">
        <f>'Results Summary_Original'!AA210</f>
        <v>-84551023.973751828</v>
      </c>
      <c r="AC8" s="33">
        <f>'Results Summary_Original'!AB210</f>
        <v>-86664799.57309562</v>
      </c>
      <c r="AD8" s="33">
        <f>'Results Summary_Original'!AC210</f>
        <v>-88831419.562423006</v>
      </c>
      <c r="AE8" s="33">
        <f>'Results Summary_Original'!AD210</f>
        <v>-91052205.051483572</v>
      </c>
      <c r="AF8" s="33">
        <f>'Results Summary_Original'!AE210</f>
        <v>-93328510.177770659</v>
      </c>
      <c r="AG8" s="33">
        <f>'Results Summary_Original'!AF210</f>
        <v>-95661722.932214916</v>
      </c>
      <c r="AH8" s="33">
        <f>'Results Summary_Original'!AG210</f>
        <v>-98053266.005520284</v>
      </c>
    </row>
    <row r="9" spans="1:34" x14ac:dyDescent="0.25">
      <c r="B9" t="str">
        <f t="shared" ref="B9:C9" si="2">B7</f>
        <v xml:space="preserve">Plan 0 </v>
      </c>
      <c r="C9" t="str">
        <f t="shared" si="2"/>
        <v>AD3</v>
      </c>
      <c r="D9" s="7" t="s">
        <v>16</v>
      </c>
      <c r="E9" s="33">
        <f>'Results Summary_AD3'!D210</f>
        <v>-17762801.7578125</v>
      </c>
      <c r="F9" s="33">
        <f>'Results Summary_AD3'!E210</f>
        <v>-26556587.890625</v>
      </c>
      <c r="G9" s="33">
        <f>'Results Summary_AD3'!F210</f>
        <v>-67178429.19921875</v>
      </c>
      <c r="H9" s="33">
        <f>'Results Summary_AD3'!G210</f>
        <v>-92126327.1484375</v>
      </c>
      <c r="I9" s="33">
        <f>'Results Summary_AD3'!H210</f>
        <v>-98974706.54296875</v>
      </c>
      <c r="J9" s="33">
        <f>'Results Summary_AD3'!I210</f>
        <v>-103789712.40234375</v>
      </c>
      <c r="K9" s="33">
        <f>'Results Summary_AD3'!J210</f>
        <v>-109821229.73632813</v>
      </c>
      <c r="L9" s="33">
        <f>'Results Summary_AD3'!K210</f>
        <v>-95741005.37109375</v>
      </c>
      <c r="M9" s="33">
        <f>'Results Summary_AD3'!L210</f>
        <v>-97849300.78125</v>
      </c>
      <c r="N9" s="33">
        <f>'Results Summary_AD3'!M210</f>
        <v>-105568224.12109375</v>
      </c>
      <c r="O9" s="33">
        <f>'Results Summary_AD3'!N210</f>
        <v>-89548642.08984375</v>
      </c>
      <c r="P9" s="33">
        <f>'Results Summary_AD3'!O210</f>
        <v>-91240782.2265625</v>
      </c>
      <c r="Q9" s="33">
        <f>'Results Summary_AD3'!P210</f>
        <v>-98869708.0078125</v>
      </c>
      <c r="R9" s="33">
        <f>'Results Summary_AD3'!Q210</f>
        <v>-93504671.875</v>
      </c>
      <c r="S9" s="33">
        <f>'Results Summary_AD3'!R210</f>
        <v>-98754431.640625</v>
      </c>
      <c r="T9" s="33">
        <f>'Results Summary_AD3'!S210</f>
        <v>-109832120.1171875</v>
      </c>
      <c r="U9" s="33">
        <f>'Results Summary_AD3'!T210</f>
        <v>-108811422.8515625</v>
      </c>
      <c r="V9" s="33">
        <f>'Results Summary_AD3'!U210</f>
        <v>-80020622.0703125</v>
      </c>
      <c r="W9" s="33">
        <f>'Results Summary_AD3'!V210</f>
        <v>-78595842.7734375</v>
      </c>
      <c r="X9" s="33">
        <f>'Results Summary_AD3'!W210</f>
        <v>-76531580.078125</v>
      </c>
      <c r="Y9" s="33">
        <f>'Results Summary_AD3'!X210</f>
        <v>-78444869.580078125</v>
      </c>
      <c r="Z9" s="33">
        <f>'Results Summary_AD3'!Y210</f>
        <v>-80405991.319580078</v>
      </c>
      <c r="AA9" s="33">
        <f>'Results Summary_AD3'!Z210</f>
        <v>-82416141.10256958</v>
      </c>
      <c r="AB9" s="33">
        <f>'Results Summary_AD3'!AA210</f>
        <v>-84476544.630133808</v>
      </c>
      <c r="AC9" s="33">
        <f>'Results Summary_AD3'!AB210</f>
        <v>-86588458.245887145</v>
      </c>
      <c r="AD9" s="33">
        <f>'Results Summary_AD3'!AC210</f>
        <v>-88753169.70203431</v>
      </c>
      <c r="AE9" s="33">
        <f>'Results Summary_AD3'!AD210</f>
        <v>-90971998.944585159</v>
      </c>
      <c r="AF9" s="33">
        <f>'Results Summary_AD3'!AE210</f>
        <v>-93246298.918199778</v>
      </c>
      <c r="AG9" s="33">
        <f>'Results Summary_AD3'!AF210</f>
        <v>-95577456.391154766</v>
      </c>
      <c r="AH9" s="33">
        <f>'Results Summary_AD3'!AG210</f>
        <v>-97966892.800933629</v>
      </c>
    </row>
    <row r="10" spans="1:34" x14ac:dyDescent="0.25">
      <c r="B10" t="str">
        <f t="shared" ref="B10:C10" si="3">B8</f>
        <v xml:space="preserve">Plan 0 </v>
      </c>
      <c r="C10" t="str">
        <f t="shared" si="3"/>
        <v>Original</v>
      </c>
      <c r="D10" s="7" t="s">
        <v>17</v>
      </c>
      <c r="E10" s="33">
        <f>'Results Summary_Original'!D226</f>
        <v>39589582.03125</v>
      </c>
      <c r="F10" s="33">
        <f>'Results Summary_Original'!E226</f>
        <v>41113675.78125</v>
      </c>
      <c r="G10" s="33">
        <f>'Results Summary_Original'!F226</f>
        <v>42127597.65625</v>
      </c>
      <c r="H10" s="33">
        <f>'Results Summary_Original'!G226</f>
        <v>42568292.96875</v>
      </c>
      <c r="I10" s="33">
        <f>'Results Summary_Original'!H226</f>
        <v>43533773.4375</v>
      </c>
      <c r="J10" s="33">
        <f>'Results Summary_Original'!I226</f>
        <v>43918621.09375</v>
      </c>
      <c r="K10" s="33">
        <f>'Results Summary_Original'!J226</f>
        <v>44111410.15625</v>
      </c>
      <c r="L10" s="33">
        <f>'Results Summary_Original'!K226</f>
        <v>19306568.359375</v>
      </c>
      <c r="M10" s="33">
        <f>'Results Summary_Original'!L226</f>
        <v>19344572.265625</v>
      </c>
      <c r="N10" s="33">
        <f>'Results Summary_Original'!M226</f>
        <v>19519714.84375</v>
      </c>
      <c r="O10" s="33">
        <f>'Results Summary_Original'!N226</f>
        <v>3632059.5703125</v>
      </c>
      <c r="P10" s="33">
        <f>'Results Summary_Original'!O226</f>
        <v>3662575.439453125</v>
      </c>
      <c r="Q10" s="33">
        <f>'Results Summary_Original'!P226</f>
        <v>3549628.173828125</v>
      </c>
      <c r="R10" s="33">
        <f>'Results Summary_Original'!Q226</f>
        <v>3541086.9140625</v>
      </c>
      <c r="S10" s="33">
        <f>'Results Summary_Original'!R226</f>
        <v>3606216.30859375</v>
      </c>
      <c r="T10" s="33">
        <f>'Results Summary_Original'!S226</f>
        <v>3732279.78515625</v>
      </c>
      <c r="U10" s="33">
        <f>'Results Summary_Original'!T226</f>
        <v>3713325.68359375</v>
      </c>
      <c r="V10" s="33">
        <f>'Results Summary_Original'!U226</f>
        <v>3763909.66796875</v>
      </c>
      <c r="W10" s="33">
        <f>'Results Summary_Original'!V226</f>
        <v>3783564.697265625</v>
      </c>
      <c r="X10" s="33">
        <f>'Results Summary_Original'!W226</f>
        <v>3918157.470703125</v>
      </c>
      <c r="Y10" s="33">
        <f>'Results Summary_Original'!X226</f>
        <v>4016111.4074707027</v>
      </c>
      <c r="Z10" s="33">
        <f>'Results Summary_Original'!Y226</f>
        <v>4116514.1926574698</v>
      </c>
      <c r="AA10" s="33">
        <f>'Results Summary_Original'!Z226</f>
        <v>4219427.0474739065</v>
      </c>
      <c r="AB10" s="33">
        <f>'Results Summary_Original'!AA226</f>
        <v>4324912.723660754</v>
      </c>
      <c r="AC10" s="33">
        <f>'Results Summary_Original'!AB226</f>
        <v>4433035.5417522723</v>
      </c>
      <c r="AD10" s="33">
        <f>'Results Summary_Original'!AC226</f>
        <v>4543861.4302960783</v>
      </c>
      <c r="AE10" s="33">
        <f>'Results Summary_Original'!AD226</f>
        <v>4657457.9660534803</v>
      </c>
      <c r="AF10" s="33">
        <f>'Results Summary_Original'!AE226</f>
        <v>4773894.4152048165</v>
      </c>
      <c r="AG10" s="33">
        <f>'Results Summary_Original'!AF226</f>
        <v>4893241.7755849361</v>
      </c>
      <c r="AH10" s="33">
        <f>'Results Summary_Original'!AG226</f>
        <v>5015572.8199745594</v>
      </c>
    </row>
    <row r="11" spans="1:34" x14ac:dyDescent="0.25">
      <c r="B11" t="str">
        <f t="shared" ref="B11:C11" si="4">B9</f>
        <v xml:space="preserve">Plan 0 </v>
      </c>
      <c r="C11" t="str">
        <f t="shared" si="4"/>
        <v>AD3</v>
      </c>
      <c r="D11" s="7" t="s">
        <v>17</v>
      </c>
      <c r="E11" s="33">
        <f>'Results Summary_AD3'!D226</f>
        <v>39589582.03125</v>
      </c>
      <c r="F11" s="33">
        <f>'Results Summary_AD3'!E226</f>
        <v>40829250</v>
      </c>
      <c r="G11" s="33">
        <f>'Results Summary_AD3'!F226</f>
        <v>41847164.0625</v>
      </c>
      <c r="H11" s="33">
        <f>'Results Summary_AD3'!G226</f>
        <v>42548628.90625</v>
      </c>
      <c r="I11" s="33">
        <f>'Results Summary_AD3'!H226</f>
        <v>43527503.90625</v>
      </c>
      <c r="J11" s="33">
        <f>'Results Summary_AD3'!I226</f>
        <v>43912566.40625</v>
      </c>
      <c r="K11" s="33">
        <f>'Results Summary_AD3'!J226</f>
        <v>44107414.0625</v>
      </c>
      <c r="L11" s="33">
        <f>'Results Summary_AD3'!K226</f>
        <v>19306730.46875</v>
      </c>
      <c r="M11" s="33">
        <f>'Results Summary_AD3'!L226</f>
        <v>19344726.5625</v>
      </c>
      <c r="N11" s="33">
        <f>'Results Summary_AD3'!M226</f>
        <v>19519841.796875</v>
      </c>
      <c r="O11" s="33">
        <f>'Results Summary_AD3'!N226</f>
        <v>3632092.28515625</v>
      </c>
      <c r="P11" s="33">
        <f>'Results Summary_AD3'!O226</f>
        <v>3599099.12109375</v>
      </c>
      <c r="Q11" s="33">
        <f>'Results Summary_AD3'!P226</f>
        <v>3483635.25390625</v>
      </c>
      <c r="R11" s="33">
        <f>'Results Summary_AD3'!Q226</f>
        <v>3475101.318359375</v>
      </c>
      <c r="S11" s="33">
        <f>'Results Summary_AD3'!R226</f>
        <v>3605951.904296875</v>
      </c>
      <c r="T11" s="33">
        <f>'Results Summary_AD3'!S226</f>
        <v>3732494.873046875</v>
      </c>
      <c r="U11" s="33">
        <f>'Results Summary_AD3'!T226</f>
        <v>3713229.736328125</v>
      </c>
      <c r="V11" s="33">
        <f>'Results Summary_AD3'!U226</f>
        <v>3763782.2265625</v>
      </c>
      <c r="W11" s="33">
        <f>'Results Summary_AD3'!V226</f>
        <v>3783192.3828125</v>
      </c>
      <c r="X11" s="33">
        <f>'Results Summary_AD3'!W226</f>
        <v>3917776.3671875</v>
      </c>
      <c r="Y11" s="33">
        <f>'Results Summary_AD3'!X226</f>
        <v>4015720.776367187</v>
      </c>
      <c r="Z11" s="33">
        <f>'Results Summary_AD3'!Y226</f>
        <v>4116113.7957763663</v>
      </c>
      <c r="AA11" s="33">
        <f>'Results Summary_AD3'!Z226</f>
        <v>4219016.6406707754</v>
      </c>
      <c r="AB11" s="33">
        <f>'Results Summary_AD3'!AA226</f>
        <v>4324492.0566875441</v>
      </c>
      <c r="AC11" s="33">
        <f>'Results Summary_AD3'!AB226</f>
        <v>4432604.3581047319</v>
      </c>
      <c r="AD11" s="33">
        <f>'Results Summary_AD3'!AC226</f>
        <v>4543419.4670573501</v>
      </c>
      <c r="AE11" s="33">
        <f>'Results Summary_AD3'!AD226</f>
        <v>4657004.9537337832</v>
      </c>
      <c r="AF11" s="33">
        <f>'Results Summary_AD3'!AE226</f>
        <v>4773430.0775771271</v>
      </c>
      <c r="AG11" s="33">
        <f>'Results Summary_AD3'!AF226</f>
        <v>4892765.8295165552</v>
      </c>
      <c r="AH11" s="33">
        <f>'Results Summary_AD3'!AG226</f>
        <v>5015084.9752544686</v>
      </c>
    </row>
    <row r="12" spans="1:34" x14ac:dyDescent="0.25">
      <c r="B12" t="s">
        <v>21</v>
      </c>
      <c r="C12" s="42">
        <f>NPV(6.71273396489302%,E12:AH12)</f>
        <v>8.1530711603963208</v>
      </c>
      <c r="D12" s="38" t="s">
        <v>69</v>
      </c>
      <c r="E12" s="34">
        <f>E7-E6</f>
        <v>0</v>
      </c>
      <c r="F12" s="34">
        <f t="shared" ref="F12:AH12" si="5">F7-F6</f>
        <v>0</v>
      </c>
      <c r="G12" s="34">
        <f t="shared" si="5"/>
        <v>-7.8125</v>
      </c>
      <c r="H12" s="34">
        <f t="shared" si="5"/>
        <v>0</v>
      </c>
      <c r="I12" s="34">
        <f t="shared" si="5"/>
        <v>0</v>
      </c>
      <c r="J12" s="34">
        <f t="shared" si="5"/>
        <v>7.8125</v>
      </c>
      <c r="K12" s="34">
        <f t="shared" si="5"/>
        <v>0</v>
      </c>
      <c r="L12" s="34">
        <f t="shared" si="5"/>
        <v>15.625</v>
      </c>
      <c r="M12" s="34">
        <f t="shared" si="5"/>
        <v>0</v>
      </c>
      <c r="N12" s="34">
        <f t="shared" si="5"/>
        <v>0</v>
      </c>
      <c r="O12" s="34">
        <f t="shared" si="5"/>
        <v>0</v>
      </c>
      <c r="P12" s="34">
        <f t="shared" si="5"/>
        <v>0</v>
      </c>
      <c r="Q12" s="34">
        <f t="shared" si="5"/>
        <v>0</v>
      </c>
      <c r="R12" s="34">
        <f t="shared" si="5"/>
        <v>0</v>
      </c>
      <c r="S12" s="34">
        <f t="shared" si="5"/>
        <v>0</v>
      </c>
      <c r="T12" s="34">
        <f t="shared" si="5"/>
        <v>0</v>
      </c>
      <c r="U12" s="34">
        <f t="shared" si="5"/>
        <v>0</v>
      </c>
      <c r="V12" s="34">
        <f t="shared" si="5"/>
        <v>0</v>
      </c>
      <c r="W12" s="34">
        <f t="shared" si="5"/>
        <v>0</v>
      </c>
      <c r="X12" s="34">
        <f t="shared" si="5"/>
        <v>0</v>
      </c>
      <c r="Y12" s="34">
        <f t="shared" si="5"/>
        <v>0</v>
      </c>
      <c r="Z12" s="34">
        <f t="shared" si="5"/>
        <v>0</v>
      </c>
      <c r="AA12" s="34">
        <f t="shared" si="5"/>
        <v>0</v>
      </c>
      <c r="AB12" s="34">
        <f t="shared" si="5"/>
        <v>0</v>
      </c>
      <c r="AC12" s="34">
        <f t="shared" si="5"/>
        <v>0</v>
      </c>
      <c r="AD12" s="34">
        <f t="shared" si="5"/>
        <v>0</v>
      </c>
      <c r="AE12" s="34">
        <f t="shared" si="5"/>
        <v>0</v>
      </c>
      <c r="AF12" s="34">
        <f t="shared" si="5"/>
        <v>0</v>
      </c>
      <c r="AG12" s="34">
        <f t="shared" si="5"/>
        <v>0</v>
      </c>
      <c r="AH12" s="34">
        <f t="shared" si="5"/>
        <v>0</v>
      </c>
    </row>
    <row r="13" spans="1:34" x14ac:dyDescent="0.25">
      <c r="A13" s="42"/>
      <c r="B13" t="s">
        <v>21</v>
      </c>
      <c r="C13" s="42">
        <f>NPV(6.71273396489302%,E13:AH13)</f>
        <v>808833.91842444474</v>
      </c>
      <c r="D13" s="38" t="s">
        <v>70</v>
      </c>
      <c r="E13" s="34">
        <f>E9-E8</f>
        <v>0</v>
      </c>
      <c r="F13" s="34">
        <f t="shared" ref="F13:AH13" si="6">F9-F8</f>
        <v>68435.546875</v>
      </c>
      <c r="G13" s="34">
        <f t="shared" si="6"/>
        <v>204581.787109375</v>
      </c>
      <c r="H13" s="34">
        <f t="shared" si="6"/>
        <v>161718.017578125</v>
      </c>
      <c r="I13" s="34">
        <f t="shared" si="6"/>
        <v>26865.72265625</v>
      </c>
      <c r="J13" s="34">
        <f t="shared" si="6"/>
        <v>28164.55078125</v>
      </c>
      <c r="K13" s="34">
        <f t="shared" si="6"/>
        <v>29157.958984375</v>
      </c>
      <c r="L13" s="34">
        <f t="shared" si="6"/>
        <v>29620.60546875</v>
      </c>
      <c r="M13" s="34">
        <f t="shared" si="6"/>
        <v>30246.58203125</v>
      </c>
      <c r="N13" s="34">
        <f t="shared" si="6"/>
        <v>31480.95703125</v>
      </c>
      <c r="O13" s="34">
        <f t="shared" si="6"/>
        <v>32134.765625</v>
      </c>
      <c r="P13" s="34">
        <f t="shared" si="6"/>
        <v>37662.109375</v>
      </c>
      <c r="Q13" s="34">
        <f t="shared" si="6"/>
        <v>45385.7421875</v>
      </c>
      <c r="R13" s="34">
        <f t="shared" si="6"/>
        <v>58829.1015625</v>
      </c>
      <c r="S13" s="34">
        <f t="shared" si="6"/>
        <v>60988.28125</v>
      </c>
      <c r="T13" s="34">
        <f t="shared" si="6"/>
        <v>64921.875</v>
      </c>
      <c r="U13" s="34">
        <f t="shared" si="6"/>
        <v>61520.5078125</v>
      </c>
      <c r="V13" s="34">
        <f t="shared" si="6"/>
        <v>62857.421875</v>
      </c>
      <c r="W13" s="34">
        <f t="shared" si="6"/>
        <v>64901.3671875</v>
      </c>
      <c r="X13" s="34">
        <f t="shared" si="6"/>
        <v>67474.609375</v>
      </c>
      <c r="Y13" s="34">
        <f t="shared" si="6"/>
        <v>69161.474609375</v>
      </c>
      <c r="Z13" s="34">
        <f t="shared" si="6"/>
        <v>70890.511474609375</v>
      </c>
      <c r="AA13" s="34">
        <f t="shared" si="6"/>
        <v>72662.774261474609</v>
      </c>
      <c r="AB13" s="34">
        <f t="shared" si="6"/>
        <v>74479.343618020415</v>
      </c>
      <c r="AC13" s="34">
        <f t="shared" si="6"/>
        <v>76341.327208474278</v>
      </c>
      <c r="AD13" s="34">
        <f t="shared" si="6"/>
        <v>78249.860388696194</v>
      </c>
      <c r="AE13" s="34">
        <f t="shared" si="6"/>
        <v>80206.106898412108</v>
      </c>
      <c r="AF13" s="34">
        <f t="shared" si="6"/>
        <v>82211.259570881724</v>
      </c>
      <c r="AG13" s="34">
        <f t="shared" si="6"/>
        <v>84266.54106014967</v>
      </c>
      <c r="AH13" s="34">
        <f t="shared" si="6"/>
        <v>86373.204586654902</v>
      </c>
    </row>
    <row r="14" spans="1:34" x14ac:dyDescent="0.25">
      <c r="B14" t="s">
        <v>21</v>
      </c>
      <c r="C14" s="43">
        <f>NPV(6.71273396489302%,E14:AH14)</f>
        <v>-591788.98940381804</v>
      </c>
      <c r="D14" s="37" t="s">
        <v>71</v>
      </c>
      <c r="E14" s="41">
        <f>E11-E10</f>
        <v>0</v>
      </c>
      <c r="F14" s="41">
        <f t="shared" ref="F14:AH14" si="7">F11-F10</f>
        <v>-284425.78125</v>
      </c>
      <c r="G14" s="41">
        <f t="shared" si="7"/>
        <v>-280433.59375</v>
      </c>
      <c r="H14" s="41">
        <f t="shared" si="7"/>
        <v>-19664.0625</v>
      </c>
      <c r="I14" s="41">
        <f t="shared" si="7"/>
        <v>-6269.53125</v>
      </c>
      <c r="J14" s="41">
        <f t="shared" si="7"/>
        <v>-6054.6875</v>
      </c>
      <c r="K14" s="41">
        <f t="shared" si="7"/>
        <v>-3996.09375</v>
      </c>
      <c r="L14" s="41">
        <f t="shared" si="7"/>
        <v>162.109375</v>
      </c>
      <c r="M14" s="41">
        <f t="shared" si="7"/>
        <v>154.296875</v>
      </c>
      <c r="N14" s="41">
        <f t="shared" si="7"/>
        <v>126.953125</v>
      </c>
      <c r="O14" s="41">
        <f t="shared" si="7"/>
        <v>32.71484375</v>
      </c>
      <c r="P14" s="41">
        <f t="shared" si="7"/>
        <v>-63476.318359375</v>
      </c>
      <c r="Q14" s="41">
        <f t="shared" si="7"/>
        <v>-65992.919921875</v>
      </c>
      <c r="R14" s="41">
        <f t="shared" si="7"/>
        <v>-65985.595703125</v>
      </c>
      <c r="S14" s="41">
        <f t="shared" si="7"/>
        <v>-264.404296875</v>
      </c>
      <c r="T14" s="41">
        <f t="shared" si="7"/>
        <v>215.087890625</v>
      </c>
      <c r="U14" s="41">
        <f t="shared" si="7"/>
        <v>-95.947265625</v>
      </c>
      <c r="V14" s="41">
        <f t="shared" si="7"/>
        <v>-127.44140625</v>
      </c>
      <c r="W14" s="41">
        <f t="shared" si="7"/>
        <v>-372.314453125</v>
      </c>
      <c r="X14" s="41">
        <f t="shared" si="7"/>
        <v>-381.103515625</v>
      </c>
      <c r="Y14" s="41">
        <f t="shared" si="7"/>
        <v>-390.631103515625</v>
      </c>
      <c r="Z14" s="41">
        <f t="shared" si="7"/>
        <v>-400.39688110351563</v>
      </c>
      <c r="AA14" s="41">
        <f t="shared" si="7"/>
        <v>-410.40680313110352</v>
      </c>
      <c r="AB14" s="41">
        <f t="shared" si="7"/>
        <v>-420.6669732099399</v>
      </c>
      <c r="AC14" s="41">
        <f t="shared" si="7"/>
        <v>-431.18364754039794</v>
      </c>
      <c r="AD14" s="41">
        <f t="shared" si="7"/>
        <v>-441.96323872823268</v>
      </c>
      <c r="AE14" s="41">
        <f t="shared" si="7"/>
        <v>-453.01231969706714</v>
      </c>
      <c r="AF14" s="41">
        <f t="shared" si="7"/>
        <v>-464.33762768935412</v>
      </c>
      <c r="AG14" s="41">
        <f t="shared" si="7"/>
        <v>-475.94606838095933</v>
      </c>
      <c r="AH14" s="41">
        <f t="shared" si="7"/>
        <v>-487.84472009073943</v>
      </c>
    </row>
    <row r="15" spans="1:34" x14ac:dyDescent="0.25">
      <c r="B15" t="s">
        <v>21</v>
      </c>
      <c r="C15" s="42">
        <f>NPV(6.71273396489302%,E15:AH15)</f>
        <v>217053.0820917869</v>
      </c>
      <c r="D15" s="37" t="s">
        <v>68</v>
      </c>
      <c r="E15" s="40">
        <f>SUM(E12:E14)</f>
        <v>0</v>
      </c>
      <c r="F15" s="40">
        <f t="shared" ref="F15:AH15" si="8">SUM(F12:F14)</f>
        <v>-215990.234375</v>
      </c>
      <c r="G15" s="40">
        <f t="shared" si="8"/>
        <v>-75859.619140625</v>
      </c>
      <c r="H15" s="40">
        <f t="shared" si="8"/>
        <v>142053.955078125</v>
      </c>
      <c r="I15" s="40">
        <f t="shared" si="8"/>
        <v>20596.19140625</v>
      </c>
      <c r="J15" s="40">
        <f t="shared" si="8"/>
        <v>22117.67578125</v>
      </c>
      <c r="K15" s="40">
        <f t="shared" si="8"/>
        <v>25161.865234375</v>
      </c>
      <c r="L15" s="40">
        <f t="shared" si="8"/>
        <v>29798.33984375</v>
      </c>
      <c r="M15" s="40">
        <f t="shared" si="8"/>
        <v>30400.87890625</v>
      </c>
      <c r="N15" s="40">
        <f t="shared" si="8"/>
        <v>31607.91015625</v>
      </c>
      <c r="O15" s="40">
        <f t="shared" si="8"/>
        <v>32167.48046875</v>
      </c>
      <c r="P15" s="40">
        <f t="shared" si="8"/>
        <v>-25814.208984375</v>
      </c>
      <c r="Q15" s="40">
        <f t="shared" si="8"/>
        <v>-20607.177734375</v>
      </c>
      <c r="R15" s="40">
        <f t="shared" si="8"/>
        <v>-7156.494140625</v>
      </c>
      <c r="S15" s="40">
        <f t="shared" si="8"/>
        <v>60723.876953125</v>
      </c>
      <c r="T15" s="40">
        <f t="shared" si="8"/>
        <v>65136.962890625</v>
      </c>
      <c r="U15" s="40">
        <f t="shared" si="8"/>
        <v>61424.560546875</v>
      </c>
      <c r="V15" s="40">
        <f t="shared" si="8"/>
        <v>62729.98046875</v>
      </c>
      <c r="W15" s="40">
        <f t="shared" si="8"/>
        <v>64529.052734375</v>
      </c>
      <c r="X15" s="40">
        <f t="shared" si="8"/>
        <v>67093.505859375</v>
      </c>
      <c r="Y15" s="40">
        <f t="shared" si="8"/>
        <v>68770.843505859375</v>
      </c>
      <c r="Z15" s="40">
        <f t="shared" si="8"/>
        <v>70490.114593505859</v>
      </c>
      <c r="AA15" s="40">
        <f t="shared" si="8"/>
        <v>72252.367458343506</v>
      </c>
      <c r="AB15" s="40">
        <f t="shared" si="8"/>
        <v>74058.676644810475</v>
      </c>
      <c r="AC15" s="40">
        <f t="shared" si="8"/>
        <v>75910.143560933881</v>
      </c>
      <c r="AD15" s="40">
        <f t="shared" si="8"/>
        <v>77807.897149967961</v>
      </c>
      <c r="AE15" s="40">
        <f t="shared" si="8"/>
        <v>79753.094578715041</v>
      </c>
      <c r="AF15" s="40">
        <f t="shared" si="8"/>
        <v>81746.92194319237</v>
      </c>
      <c r="AG15" s="40">
        <f t="shared" si="8"/>
        <v>83790.59499176871</v>
      </c>
      <c r="AH15" s="40">
        <f t="shared" si="8"/>
        <v>85885.359866564162</v>
      </c>
    </row>
    <row r="16" spans="1:34" x14ac:dyDescent="0.25">
      <c r="B16" t="s">
        <v>21</v>
      </c>
      <c r="C16" s="42">
        <f>NPV(6.71273396489302%,E16:AH16)</f>
        <v>217053.08209174155</v>
      </c>
      <c r="D16" t="s">
        <v>67</v>
      </c>
      <c r="E16" s="39">
        <f>E5-E4</f>
        <v>0</v>
      </c>
      <c r="F16" s="39">
        <f t="shared" ref="F16:AH16" si="9">F5-F4</f>
        <v>-215990.234375</v>
      </c>
      <c r="G16" s="39">
        <f t="shared" si="9"/>
        <v>-75859.619140625</v>
      </c>
      <c r="H16" s="39">
        <f t="shared" si="9"/>
        <v>142053.955078125</v>
      </c>
      <c r="I16" s="39">
        <f t="shared" si="9"/>
        <v>20596.19140625</v>
      </c>
      <c r="J16" s="39">
        <f t="shared" si="9"/>
        <v>22117.67578125</v>
      </c>
      <c r="K16" s="39">
        <f t="shared" si="9"/>
        <v>25161.865234375</v>
      </c>
      <c r="L16" s="39">
        <f t="shared" si="9"/>
        <v>29798.33984375</v>
      </c>
      <c r="M16" s="39">
        <f t="shared" si="9"/>
        <v>30400.87890625</v>
      </c>
      <c r="N16" s="39">
        <f t="shared" si="9"/>
        <v>31607.91015625</v>
      </c>
      <c r="O16" s="39">
        <f t="shared" si="9"/>
        <v>32167.48046875</v>
      </c>
      <c r="P16" s="39">
        <f t="shared" si="9"/>
        <v>-25814.208984375</v>
      </c>
      <c r="Q16" s="39">
        <f t="shared" si="9"/>
        <v>-20607.177734375</v>
      </c>
      <c r="R16" s="39">
        <f t="shared" si="9"/>
        <v>-7156.494140625</v>
      </c>
      <c r="S16" s="39">
        <f t="shared" si="9"/>
        <v>60723.876953125</v>
      </c>
      <c r="T16" s="39">
        <f t="shared" si="9"/>
        <v>65136.962890625</v>
      </c>
      <c r="U16" s="39">
        <f t="shared" si="9"/>
        <v>61424.560546875</v>
      </c>
      <c r="V16" s="39">
        <f t="shared" si="9"/>
        <v>62729.98046875</v>
      </c>
      <c r="W16" s="39">
        <f t="shared" si="9"/>
        <v>64529.052734375</v>
      </c>
      <c r="X16" s="39">
        <f t="shared" si="9"/>
        <v>67093.505859375</v>
      </c>
      <c r="Y16" s="39">
        <f t="shared" si="9"/>
        <v>68770.843505859375</v>
      </c>
      <c r="Z16" s="39">
        <f t="shared" si="9"/>
        <v>70490.114593505859</v>
      </c>
      <c r="AA16" s="39">
        <f t="shared" si="9"/>
        <v>72252.367458343506</v>
      </c>
      <c r="AB16" s="39">
        <f t="shared" si="9"/>
        <v>74058.676644802094</v>
      </c>
      <c r="AC16" s="39">
        <f t="shared" si="9"/>
        <v>75910.143560886383</v>
      </c>
      <c r="AD16" s="39">
        <f t="shared" si="9"/>
        <v>77807.897149801254</v>
      </c>
      <c r="AE16" s="39">
        <f t="shared" si="9"/>
        <v>79753.094578623772</v>
      </c>
      <c r="AF16" s="39">
        <f t="shared" si="9"/>
        <v>81746.921943187714</v>
      </c>
      <c r="AG16" s="39">
        <f t="shared" si="9"/>
        <v>83790.594991803169</v>
      </c>
      <c r="AH16" s="39">
        <f t="shared" si="9"/>
        <v>85885.35986661911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182B0-6BB2-4EF6-9A26-66976E0BCA1E}">
  <sheetPr>
    <tabColor theme="4"/>
  </sheetPr>
  <dimension ref="A1:BM335"/>
  <sheetViews>
    <sheetView showGridLines="0" zoomScale="74" zoomScaleNormal="70" workbookViewId="0">
      <selection activeCell="C6" sqref="C6:D21"/>
    </sheetView>
  </sheetViews>
  <sheetFormatPr defaultColWidth="8.85546875" defaultRowHeight="14.25" x14ac:dyDescent="0.2"/>
  <cols>
    <col min="1" max="1" width="14.7109375" style="1" customWidth="1"/>
    <col min="2" max="2" width="32.28515625" style="1" customWidth="1"/>
    <col min="3" max="3" width="31.7109375" style="1" customWidth="1"/>
    <col min="4" max="5" width="19.5703125" style="1" customWidth="1"/>
    <col min="6" max="22" width="15.85546875" style="1" bestFit="1" customWidth="1"/>
    <col min="23" max="32" width="15.85546875" style="1" customWidth="1"/>
    <col min="33" max="33" width="15.85546875" style="1" bestFit="1" customWidth="1"/>
    <col min="34" max="34" width="8.85546875" style="1"/>
    <col min="35" max="35" width="20.5703125" style="1" customWidth="1"/>
    <col min="36" max="37" width="26.5703125" style="1" customWidth="1"/>
    <col min="38" max="40" width="8.85546875" style="1"/>
    <col min="41" max="41" width="22.85546875" style="1" customWidth="1"/>
    <col min="42" max="50" width="18.28515625" style="1" customWidth="1"/>
    <col min="51" max="51" width="16.7109375" style="1" bestFit="1" customWidth="1"/>
    <col min="52" max="56" width="17" style="1" customWidth="1"/>
    <col min="57" max="61" width="14.28515625" style="1" bestFit="1" customWidth="1"/>
    <col min="62" max="62" width="16.42578125" style="1" bestFit="1" customWidth="1"/>
    <col min="63" max="16384" width="8.85546875" style="1"/>
  </cols>
  <sheetData>
    <row r="1" spans="1:38" ht="18" x14ac:dyDescent="0.25">
      <c r="B1" s="2" t="s">
        <v>0</v>
      </c>
    </row>
    <row r="3" spans="1:38" x14ac:dyDescent="0.2">
      <c r="B3" s="1" t="s">
        <v>1</v>
      </c>
      <c r="C3" s="3" t="s">
        <v>2</v>
      </c>
    </row>
    <row r="4" spans="1:38" ht="15" x14ac:dyDescent="0.25">
      <c r="AJ4" s="4"/>
    </row>
    <row r="5" spans="1:38" ht="45" x14ac:dyDescent="0.25">
      <c r="B5" s="5"/>
      <c r="C5" s="6" t="s">
        <v>4</v>
      </c>
      <c r="D5" s="6" t="s">
        <v>5</v>
      </c>
    </row>
    <row r="6" spans="1:38" x14ac:dyDescent="0.2">
      <c r="A6" s="1" t="s">
        <v>27</v>
      </c>
      <c r="B6" s="7" t="s">
        <v>28</v>
      </c>
      <c r="C6" s="8">
        <v>7415.2817124444855</v>
      </c>
      <c r="D6" s="8">
        <v>9278.6908470561248</v>
      </c>
      <c r="E6" s="9"/>
    </row>
    <row r="7" spans="1:38" x14ac:dyDescent="0.2">
      <c r="A7" s="1" t="s">
        <v>29</v>
      </c>
      <c r="B7" s="7" t="s">
        <v>30</v>
      </c>
      <c r="C7" s="8">
        <v>7397.71264867015</v>
      </c>
      <c r="D7" s="8">
        <v>9217.7295525067257</v>
      </c>
      <c r="E7" s="9"/>
    </row>
    <row r="8" spans="1:38" x14ac:dyDescent="0.2">
      <c r="A8" s="1" t="s">
        <v>31</v>
      </c>
      <c r="B8" s="7" t="s">
        <v>32</v>
      </c>
      <c r="C8" s="8">
        <v>7324.981239535211</v>
      </c>
      <c r="D8" s="8">
        <v>9144.3765757367437</v>
      </c>
      <c r="E8" s="9"/>
    </row>
    <row r="9" spans="1:38" x14ac:dyDescent="0.2">
      <c r="A9" s="1" t="s">
        <v>33</v>
      </c>
      <c r="B9" s="7" t="s">
        <v>34</v>
      </c>
      <c r="C9" s="8">
        <v>7320.5164427318232</v>
      </c>
      <c r="D9" s="8">
        <v>9133.4951268977275</v>
      </c>
      <c r="E9" s="9"/>
    </row>
    <row r="10" spans="1:38" x14ac:dyDescent="0.2">
      <c r="A10" s="1" t="s">
        <v>35</v>
      </c>
      <c r="B10" s="7" t="s">
        <v>36</v>
      </c>
      <c r="C10" s="8">
        <v>7369.6822551372024</v>
      </c>
      <c r="D10" s="8">
        <v>9228.7127994323273</v>
      </c>
      <c r="E10" s="9"/>
    </row>
    <row r="11" spans="1:38" x14ac:dyDescent="0.2">
      <c r="A11" s="1" t="s">
        <v>59</v>
      </c>
      <c r="B11" s="7" t="s">
        <v>60</v>
      </c>
      <c r="C11" s="8">
        <v>7321.3547080132894</v>
      </c>
      <c r="D11" s="8">
        <v>9145.3179604386605</v>
      </c>
      <c r="E11" s="9"/>
    </row>
    <row r="12" spans="1:38" x14ac:dyDescent="0.2">
      <c r="A12" s="1" t="s">
        <v>37</v>
      </c>
      <c r="B12" s="7" t="s">
        <v>38</v>
      </c>
      <c r="C12" s="8">
        <v>7359.4311492420838</v>
      </c>
      <c r="D12" s="8">
        <v>9203.1887059101737</v>
      </c>
      <c r="E12" s="9"/>
    </row>
    <row r="13" spans="1:38" x14ac:dyDescent="0.2">
      <c r="A13" s="1" t="s">
        <v>39</v>
      </c>
      <c r="B13" s="7" t="s">
        <v>40</v>
      </c>
      <c r="C13" s="8">
        <v>7344.5424095085536</v>
      </c>
      <c r="D13" s="8">
        <v>9175.1260203064321</v>
      </c>
      <c r="E13" s="9"/>
    </row>
    <row r="14" spans="1:38" ht="15" x14ac:dyDescent="0.25">
      <c r="A14" s="1" t="s">
        <v>41</v>
      </c>
      <c r="B14" s="7" t="s">
        <v>42</v>
      </c>
      <c r="C14" s="8">
        <v>7342.9057972579476</v>
      </c>
      <c r="D14" s="8">
        <v>9174.4844851453145</v>
      </c>
      <c r="E14" s="9"/>
      <c r="AL14"/>
    </row>
    <row r="15" spans="1:38" ht="15" x14ac:dyDescent="0.25">
      <c r="A15" s="1" t="s">
        <v>43</v>
      </c>
      <c r="B15" s="7" t="s">
        <v>44</v>
      </c>
      <c r="C15" s="8">
        <v>7316.6459910857384</v>
      </c>
      <c r="D15" s="8">
        <v>9123.6241809171079</v>
      </c>
      <c r="E15" s="9"/>
      <c r="AL15"/>
    </row>
    <row r="16" spans="1:38" ht="15" x14ac:dyDescent="0.25">
      <c r="A16" s="1" t="s">
        <v>45</v>
      </c>
      <c r="B16" s="7" t="s">
        <v>46</v>
      </c>
      <c r="C16" s="8">
        <v>7391.9506031356259</v>
      </c>
      <c r="D16" s="8">
        <v>9242.1461325667497</v>
      </c>
      <c r="E16" s="9"/>
      <c r="AL16"/>
    </row>
    <row r="17" spans="1:50" ht="15" x14ac:dyDescent="0.25">
      <c r="A17" s="1" t="s">
        <v>47</v>
      </c>
      <c r="B17" s="7" t="s">
        <v>48</v>
      </c>
      <c r="C17" s="8">
        <v>7314.6994250906946</v>
      </c>
      <c r="D17" s="8">
        <v>9128.8735891597353</v>
      </c>
      <c r="E17" s="9"/>
      <c r="AL17"/>
    </row>
    <row r="18" spans="1:50" ht="15" x14ac:dyDescent="0.25">
      <c r="A18" s="1" t="s">
        <v>49</v>
      </c>
      <c r="B18" s="7" t="s">
        <v>50</v>
      </c>
      <c r="C18" s="8">
        <v>7366.1622720316846</v>
      </c>
      <c r="D18" s="8">
        <v>9205.226237025603</v>
      </c>
      <c r="E18" s="9"/>
      <c r="AL18"/>
    </row>
    <row r="19" spans="1:50" ht="15" x14ac:dyDescent="0.25">
      <c r="A19" s="1" t="s">
        <v>51</v>
      </c>
      <c r="B19" s="7" t="s">
        <v>52</v>
      </c>
      <c r="C19" s="8">
        <v>7360.3354242413689</v>
      </c>
      <c r="D19" s="8">
        <v>9173.6064949893116</v>
      </c>
      <c r="E19" s="9"/>
      <c r="AL19"/>
    </row>
    <row r="20" spans="1:50" ht="15" x14ac:dyDescent="0.25">
      <c r="A20" s="1" t="s">
        <v>53</v>
      </c>
      <c r="B20" s="7" t="s">
        <v>54</v>
      </c>
      <c r="C20" s="8">
        <v>7370.6970492557757</v>
      </c>
      <c r="D20" s="8">
        <v>9184.1571743847617</v>
      </c>
      <c r="E20" s="9"/>
      <c r="AL20"/>
    </row>
    <row r="21" spans="1:50" ht="15" x14ac:dyDescent="0.25">
      <c r="A21" s="1" t="s">
        <v>55</v>
      </c>
      <c r="B21" s="7" t="s">
        <v>56</v>
      </c>
      <c r="C21" s="8">
        <v>7327.1518154717178</v>
      </c>
      <c r="D21" s="8">
        <v>9145.2195848019364</v>
      </c>
      <c r="E21" s="9"/>
      <c r="AL21"/>
    </row>
    <row r="22" spans="1:50" ht="15" x14ac:dyDescent="0.25">
      <c r="B22" s="10"/>
      <c r="C22" s="11"/>
      <c r="D22" s="11"/>
      <c r="E22" s="9"/>
      <c r="AL22"/>
    </row>
    <row r="23" spans="1:50" ht="15" x14ac:dyDescent="0.25">
      <c r="C23" s="11"/>
      <c r="D23" s="11"/>
      <c r="E23" s="12"/>
      <c r="AL23"/>
    </row>
    <row r="24" spans="1:50" ht="15" x14ac:dyDescent="0.25">
      <c r="C24" s="11"/>
      <c r="D24" s="11"/>
      <c r="E24" s="12"/>
      <c r="AL24"/>
    </row>
    <row r="25" spans="1:50" ht="15" x14ac:dyDescent="0.25">
      <c r="C25" s="11"/>
      <c r="D25" s="11"/>
      <c r="E25" s="12">
        <v>-83.336223695583612</v>
      </c>
      <c r="AL25"/>
    </row>
    <row r="26" spans="1:50" ht="15" x14ac:dyDescent="0.25">
      <c r="C26" s="13">
        <v>7</v>
      </c>
      <c r="D26" s="12">
        <v>8</v>
      </c>
      <c r="E26" s="12">
        <v>9</v>
      </c>
      <c r="AL26"/>
    </row>
    <row r="27" spans="1:50" ht="15" x14ac:dyDescent="0.25">
      <c r="D27" s="9"/>
      <c r="AL27"/>
    </row>
    <row r="28" spans="1:50" ht="15" x14ac:dyDescent="0.25">
      <c r="B28" s="4" t="s">
        <v>18</v>
      </c>
      <c r="AL28"/>
    </row>
    <row r="29" spans="1:50" ht="15" x14ac:dyDescent="0.25">
      <c r="AL29"/>
    </row>
    <row r="30" spans="1:50" ht="15" x14ac:dyDescent="0.25">
      <c r="B30" s="14" t="s">
        <v>19</v>
      </c>
      <c r="C30" s="14" t="s">
        <v>20</v>
      </c>
      <c r="D30" s="15">
        <v>2019</v>
      </c>
      <c r="E30" s="15">
        <v>2020</v>
      </c>
      <c r="F30" s="15">
        <v>2021</v>
      </c>
      <c r="G30" s="15">
        <v>2022</v>
      </c>
      <c r="H30" s="15">
        <v>2023</v>
      </c>
      <c r="I30" s="15">
        <v>2024</v>
      </c>
      <c r="J30" s="15">
        <v>2025</v>
      </c>
      <c r="K30" s="15">
        <v>2026</v>
      </c>
      <c r="L30" s="15">
        <v>2027</v>
      </c>
      <c r="M30" s="15">
        <v>2028</v>
      </c>
      <c r="N30" s="15">
        <v>2029</v>
      </c>
      <c r="O30" s="15">
        <v>2030</v>
      </c>
      <c r="P30" s="15">
        <v>2031</v>
      </c>
      <c r="Q30" s="15">
        <v>2032</v>
      </c>
      <c r="R30" s="15">
        <v>2033</v>
      </c>
      <c r="S30" s="15">
        <v>2034</v>
      </c>
      <c r="T30" s="15">
        <v>2035</v>
      </c>
      <c r="U30" s="15">
        <v>2036</v>
      </c>
      <c r="V30" s="15">
        <v>2037</v>
      </c>
      <c r="W30" s="15">
        <v>2038</v>
      </c>
      <c r="X30" s="15">
        <v>2039</v>
      </c>
      <c r="Y30" s="15">
        <v>2040</v>
      </c>
      <c r="Z30" s="15">
        <v>2041</v>
      </c>
      <c r="AA30" s="15">
        <v>2042</v>
      </c>
      <c r="AB30" s="15">
        <v>2043</v>
      </c>
      <c r="AC30" s="15">
        <v>2044</v>
      </c>
      <c r="AD30" s="15">
        <v>2045</v>
      </c>
      <c r="AE30" s="15">
        <v>2046</v>
      </c>
      <c r="AF30" s="15">
        <v>2047</v>
      </c>
      <c r="AG30" s="15">
        <v>2048</v>
      </c>
      <c r="AI30" s="15" t="s">
        <v>21</v>
      </c>
      <c r="AJ30" s="7"/>
      <c r="AK30" s="7"/>
      <c r="AL30"/>
    </row>
    <row r="31" spans="1:50" ht="15" x14ac:dyDescent="0.25">
      <c r="B31" s="7" t="s">
        <v>28</v>
      </c>
      <c r="C31" s="7" t="s">
        <v>57</v>
      </c>
      <c r="D31" s="16">
        <v>559461724.09972847</v>
      </c>
      <c r="E31" s="16">
        <v>611694953.85898602</v>
      </c>
      <c r="F31" s="16">
        <v>636625643.25942457</v>
      </c>
      <c r="G31" s="16">
        <v>629934008.63931882</v>
      </c>
      <c r="H31" s="16">
        <v>637070530.90699685</v>
      </c>
      <c r="I31" s="16">
        <v>644930584.57458866</v>
      </c>
      <c r="J31" s="16">
        <v>660393751.81000257</v>
      </c>
      <c r="K31" s="16">
        <v>672996218.10621011</v>
      </c>
      <c r="L31" s="16">
        <v>683857629.95596278</v>
      </c>
      <c r="M31" s="16">
        <v>697859766.69670534</v>
      </c>
      <c r="N31" s="16">
        <v>708126347.82500637</v>
      </c>
      <c r="O31" s="16">
        <v>722834459.10236061</v>
      </c>
      <c r="P31" s="16">
        <v>746577469.87562871</v>
      </c>
      <c r="Q31" s="16">
        <v>762658157.33805609</v>
      </c>
      <c r="R31" s="16">
        <v>779385474.72806382</v>
      </c>
      <c r="S31" s="16">
        <v>797244478.00170696</v>
      </c>
      <c r="T31" s="16">
        <v>824749998.79380715</v>
      </c>
      <c r="U31" s="16">
        <v>812218601.48502064</v>
      </c>
      <c r="V31" s="16">
        <v>831146026.61256766</v>
      </c>
      <c r="W31" s="16">
        <v>854310143.52075505</v>
      </c>
      <c r="X31" s="16">
        <v>874125851.45091438</v>
      </c>
      <c r="Y31" s="16">
        <v>892493250.4848758</v>
      </c>
      <c r="Z31" s="16">
        <v>913628561.19951189</v>
      </c>
      <c r="AA31" s="16">
        <v>935851739.7412318</v>
      </c>
      <c r="AB31" s="16">
        <v>958490566.29941857</v>
      </c>
      <c r="AC31" s="16">
        <v>981515699.23270774</v>
      </c>
      <c r="AD31" s="16">
        <v>1004980840.4626237</v>
      </c>
      <c r="AE31" s="16">
        <v>1028920770.1973804</v>
      </c>
      <c r="AF31" s="16">
        <v>1053346298.3347287</v>
      </c>
      <c r="AG31" s="16">
        <v>1078268260.5847468</v>
      </c>
      <c r="AI31" s="17">
        <v>9278690847.0561256</v>
      </c>
      <c r="AJ31" s="16" t="s">
        <v>57</v>
      </c>
      <c r="AK31" s="18" t="s">
        <v>57</v>
      </c>
      <c r="AL31"/>
      <c r="AP31" s="19"/>
      <c r="AQ31" s="19"/>
      <c r="AR31" s="19"/>
      <c r="AS31" s="19"/>
      <c r="AT31" s="19"/>
      <c r="AU31" s="19"/>
      <c r="AV31" s="19"/>
      <c r="AW31" s="19"/>
      <c r="AX31" s="19"/>
    </row>
    <row r="32" spans="1:50" ht="15" x14ac:dyDescent="0.25">
      <c r="B32" s="7" t="s">
        <v>30</v>
      </c>
      <c r="C32" s="7" t="s">
        <v>57</v>
      </c>
      <c r="D32" s="16">
        <v>559461724.09972847</v>
      </c>
      <c r="E32" s="16">
        <v>611694953.85898602</v>
      </c>
      <c r="F32" s="16">
        <v>636625643.25942457</v>
      </c>
      <c r="G32" s="16">
        <v>629934008.63931882</v>
      </c>
      <c r="H32" s="16">
        <v>637070530.90699685</v>
      </c>
      <c r="I32" s="16">
        <v>644930584.57458866</v>
      </c>
      <c r="J32" s="16">
        <v>660393751.81000257</v>
      </c>
      <c r="K32" s="16">
        <v>672996218.10621011</v>
      </c>
      <c r="L32" s="16">
        <v>683857629.95596278</v>
      </c>
      <c r="M32" s="16">
        <v>697859766.69670534</v>
      </c>
      <c r="N32" s="16">
        <v>708126347.82500637</v>
      </c>
      <c r="O32" s="16">
        <v>722834459.10236061</v>
      </c>
      <c r="P32" s="16">
        <v>746577469.87562871</v>
      </c>
      <c r="Q32" s="16">
        <v>762658157.33805609</v>
      </c>
      <c r="R32" s="16">
        <v>779385474.72806382</v>
      </c>
      <c r="S32" s="16">
        <v>797244478.00170696</v>
      </c>
      <c r="T32" s="16">
        <v>824749998.79380715</v>
      </c>
      <c r="U32" s="16">
        <v>792029034.49372101</v>
      </c>
      <c r="V32" s="16">
        <v>811328085.29550147</v>
      </c>
      <c r="W32" s="16">
        <v>834021660.11258709</v>
      </c>
      <c r="X32" s="16">
        <v>853549512.34488189</v>
      </c>
      <c r="Y32" s="16">
        <v>871564540.97747719</v>
      </c>
      <c r="Z32" s="16">
        <v>892287361.12978935</v>
      </c>
      <c r="AA32" s="16">
        <v>914051493.84389424</v>
      </c>
      <c r="AB32" s="16">
        <v>936206479.1556828</v>
      </c>
      <c r="AC32" s="16">
        <v>958733026.23986197</v>
      </c>
      <c r="AD32" s="16">
        <v>981683768.62827933</v>
      </c>
      <c r="AE32" s="16">
        <v>1005093032.6978841</v>
      </c>
      <c r="AF32" s="16">
        <v>1028971226.5799203</v>
      </c>
      <c r="AG32" s="16">
        <v>1053328773.843227</v>
      </c>
      <c r="AI32" s="17">
        <v>9217729552.5067253</v>
      </c>
      <c r="AJ32" s="16" t="s">
        <v>57</v>
      </c>
      <c r="AK32" s="18" t="s">
        <v>57</v>
      </c>
      <c r="AL32"/>
      <c r="AP32" s="19"/>
      <c r="AQ32" s="19"/>
      <c r="AR32" s="19"/>
      <c r="AS32" s="19"/>
      <c r="AT32" s="19"/>
      <c r="AU32" s="19"/>
      <c r="AV32" s="19"/>
      <c r="AW32" s="19"/>
      <c r="AX32" s="19"/>
    </row>
    <row r="33" spans="2:50" ht="15" x14ac:dyDescent="0.25">
      <c r="B33" s="7" t="s">
        <v>32</v>
      </c>
      <c r="C33" s="7" t="s">
        <v>57</v>
      </c>
      <c r="D33" s="16">
        <v>561181421.59558785</v>
      </c>
      <c r="E33" s="16">
        <v>595913888.20537531</v>
      </c>
      <c r="F33" s="16">
        <v>619633502.25846303</v>
      </c>
      <c r="G33" s="16">
        <v>614278695.04699194</v>
      </c>
      <c r="H33" s="16">
        <v>622998593.17163002</v>
      </c>
      <c r="I33" s="16">
        <v>633525154.98092091</v>
      </c>
      <c r="J33" s="16">
        <v>649392043.72742546</v>
      </c>
      <c r="K33" s="16">
        <v>662449771.22557497</v>
      </c>
      <c r="L33" s="16">
        <v>676389493.74267757</v>
      </c>
      <c r="M33" s="16">
        <v>695659897.8791697</v>
      </c>
      <c r="N33" s="16">
        <v>706347126.54253864</v>
      </c>
      <c r="O33" s="16">
        <v>723123027.40155029</v>
      </c>
      <c r="P33" s="16">
        <v>746440982.11296797</v>
      </c>
      <c r="Q33" s="16">
        <v>761768073.51075077</v>
      </c>
      <c r="R33" s="16">
        <v>777751684.54605556</v>
      </c>
      <c r="S33" s="16">
        <v>795377669.52054429</v>
      </c>
      <c r="T33" s="16">
        <v>823097467.06704724</v>
      </c>
      <c r="U33" s="16">
        <v>804936956.74058449</v>
      </c>
      <c r="V33" s="16">
        <v>813268683.97651005</v>
      </c>
      <c r="W33" s="16">
        <v>835609954.1128875</v>
      </c>
      <c r="X33" s="16">
        <v>854770139.62084651</v>
      </c>
      <c r="Y33" s="16">
        <v>872414782.78502667</v>
      </c>
      <c r="Z33" s="16">
        <v>892754097.92615628</v>
      </c>
      <c r="AA33" s="16">
        <v>914122666.63527536</v>
      </c>
      <c r="AB33" s="16">
        <v>935879214.41778851</v>
      </c>
      <c r="AC33" s="16">
        <v>958008543.62646437</v>
      </c>
      <c r="AD33" s="16">
        <v>980562816.0732578</v>
      </c>
      <c r="AE33" s="16">
        <v>1003575232.5444187</v>
      </c>
      <c r="AF33" s="16">
        <v>1027058814.3581769</v>
      </c>
      <c r="AG33" s="16">
        <v>1051026783.5050721</v>
      </c>
      <c r="AI33" s="17">
        <v>9144376575.7367439</v>
      </c>
      <c r="AJ33" s="16" t="s">
        <v>57</v>
      </c>
      <c r="AK33" s="18" t="s">
        <v>57</v>
      </c>
      <c r="AL33"/>
      <c r="AP33" s="19"/>
      <c r="AQ33" s="19"/>
      <c r="AR33" s="19"/>
      <c r="AS33" s="19"/>
      <c r="AT33" s="19"/>
      <c r="AU33" s="19"/>
      <c r="AV33" s="19"/>
      <c r="AW33" s="19"/>
      <c r="AX33" s="19"/>
    </row>
    <row r="34" spans="2:50" ht="15" x14ac:dyDescent="0.25">
      <c r="B34" s="7" t="s">
        <v>34</v>
      </c>
      <c r="C34" s="7" t="s">
        <v>57</v>
      </c>
      <c r="D34" s="16">
        <v>561181421.59558785</v>
      </c>
      <c r="E34" s="16">
        <v>595913888.20537531</v>
      </c>
      <c r="F34" s="16">
        <v>619633502.25846303</v>
      </c>
      <c r="G34" s="16">
        <v>614278695.04699194</v>
      </c>
      <c r="H34" s="16">
        <v>624152836.69528949</v>
      </c>
      <c r="I34" s="16">
        <v>638406087.37934732</v>
      </c>
      <c r="J34" s="16">
        <v>653733133.30156398</v>
      </c>
      <c r="K34" s="16">
        <v>666288089.17933929</v>
      </c>
      <c r="L34" s="16">
        <v>678635230.05635762</v>
      </c>
      <c r="M34" s="16">
        <v>694883807.56979287</v>
      </c>
      <c r="N34" s="16">
        <v>704527480.74646199</v>
      </c>
      <c r="O34" s="16">
        <v>718566976.48334849</v>
      </c>
      <c r="P34" s="16">
        <v>741980407.84819341</v>
      </c>
      <c r="Q34" s="16">
        <v>757400785.88037109</v>
      </c>
      <c r="R34" s="16">
        <v>773480939.38320684</v>
      </c>
      <c r="S34" s="16">
        <v>791209036.67983723</v>
      </c>
      <c r="T34" s="16">
        <v>819025504.07835913</v>
      </c>
      <c r="U34" s="16">
        <v>800959466.13751447</v>
      </c>
      <c r="V34" s="16">
        <v>809385696.95048416</v>
      </c>
      <c r="W34" s="16">
        <v>831824686.57943583</v>
      </c>
      <c r="X34" s="16">
        <v>851079122.34698224</v>
      </c>
      <c r="Y34" s="16">
        <v>868818118.30765498</v>
      </c>
      <c r="Z34" s="16">
        <v>889251902.56948411</v>
      </c>
      <c r="AA34" s="16">
        <v>910715047.69156432</v>
      </c>
      <c r="AB34" s="16">
        <v>932568324.90074646</v>
      </c>
      <c r="AC34" s="16">
        <v>954798589.29537141</v>
      </c>
      <c r="AD34" s="16">
        <v>977455960.71527672</v>
      </c>
      <c r="AE34" s="16">
        <v>1000571598.6612592</v>
      </c>
      <c r="AF34" s="16">
        <v>1024157402.039258</v>
      </c>
      <c r="AG34" s="16">
        <v>1048225472.0831006</v>
      </c>
      <c r="AI34" s="17">
        <v>9133495126.897728</v>
      </c>
      <c r="AJ34" s="16" t="s">
        <v>57</v>
      </c>
      <c r="AK34" s="18" t="s">
        <v>57</v>
      </c>
      <c r="AL34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2:50" ht="15" x14ac:dyDescent="0.25">
      <c r="B35" s="7" t="s">
        <v>36</v>
      </c>
      <c r="C35" s="7" t="s">
        <v>57</v>
      </c>
      <c r="D35" s="16">
        <v>561181421.59558785</v>
      </c>
      <c r="E35" s="16">
        <v>595913888.20537531</v>
      </c>
      <c r="F35" s="16">
        <v>619633502.25846303</v>
      </c>
      <c r="G35" s="16">
        <v>614278695.04699194</v>
      </c>
      <c r="H35" s="16">
        <v>622423044.37180889</v>
      </c>
      <c r="I35" s="16">
        <v>631084181.45659029</v>
      </c>
      <c r="J35" s="16">
        <v>647221053.38635361</v>
      </c>
      <c r="K35" s="16">
        <v>660530217.89954495</v>
      </c>
      <c r="L35" s="16">
        <v>683650384.98301148</v>
      </c>
      <c r="M35" s="16">
        <v>705146007.24923408</v>
      </c>
      <c r="N35" s="16">
        <v>715010879.467623</v>
      </c>
      <c r="O35" s="16">
        <v>729403236.89580107</v>
      </c>
      <c r="P35" s="16">
        <v>752896449.22530329</v>
      </c>
      <c r="Q35" s="16">
        <v>768299719.1829704</v>
      </c>
      <c r="R35" s="16">
        <v>784800222.64160037</v>
      </c>
      <c r="S35" s="16">
        <v>809518370.91887987</v>
      </c>
      <c r="T35" s="16">
        <v>839144954.73479009</v>
      </c>
      <c r="U35" s="16">
        <v>821441539.48774874</v>
      </c>
      <c r="V35" s="16">
        <v>830081231.32468534</v>
      </c>
      <c r="W35" s="16">
        <v>853100817.80973566</v>
      </c>
      <c r="X35" s="16">
        <v>872729245.75010514</v>
      </c>
      <c r="Y35" s="16">
        <v>890866030.25243449</v>
      </c>
      <c r="Z35" s="16">
        <v>911714617.7484833</v>
      </c>
      <c r="AA35" s="16">
        <v>933657985.37497234</v>
      </c>
      <c r="AB35" s="16">
        <v>956105891.43676436</v>
      </c>
      <c r="AC35" s="16">
        <v>978990661.711285</v>
      </c>
      <c r="AD35" s="16">
        <v>1002314295.4307926</v>
      </c>
      <c r="AE35" s="16">
        <v>1026111400.2302922</v>
      </c>
      <c r="AF35" s="16">
        <v>1050395631.0185771</v>
      </c>
      <c r="AG35" s="16">
        <v>1075180870.1991441</v>
      </c>
      <c r="AI35" s="17">
        <v>9228712799.4323273</v>
      </c>
      <c r="AJ35" s="16" t="s">
        <v>57</v>
      </c>
      <c r="AK35" s="18" t="s">
        <v>57</v>
      </c>
      <c r="AL35"/>
      <c r="AP35" s="19"/>
      <c r="AQ35" s="19"/>
      <c r="AR35" s="19"/>
      <c r="AS35" s="19"/>
      <c r="AT35" s="19"/>
      <c r="AU35" s="19"/>
      <c r="AV35" s="19"/>
      <c r="AW35" s="19"/>
      <c r="AX35" s="19"/>
    </row>
    <row r="36" spans="2:50" ht="15" x14ac:dyDescent="0.25">
      <c r="B36" s="7" t="s">
        <v>60</v>
      </c>
      <c r="C36" s="7" t="s">
        <v>57</v>
      </c>
      <c r="D36" s="16">
        <v>561181421.59558785</v>
      </c>
      <c r="E36" s="16">
        <v>595913888.20537531</v>
      </c>
      <c r="F36" s="16">
        <v>619633502.25846303</v>
      </c>
      <c r="G36" s="16">
        <v>614792921.04092503</v>
      </c>
      <c r="H36" s="16">
        <v>624343000.85903108</v>
      </c>
      <c r="I36" s="16">
        <v>634784401.6749289</v>
      </c>
      <c r="J36" s="16">
        <v>650571289.5779593</v>
      </c>
      <c r="K36" s="16">
        <v>663552759.59962749</v>
      </c>
      <c r="L36" s="16">
        <v>676360840.64267504</v>
      </c>
      <c r="M36" s="16">
        <v>693749068.88718891</v>
      </c>
      <c r="N36" s="16">
        <v>704889860.32034016</v>
      </c>
      <c r="O36" s="16">
        <v>719230049.03768921</v>
      </c>
      <c r="P36" s="16">
        <v>742890433.18693304</v>
      </c>
      <c r="Q36" s="16">
        <v>758894094.10767233</v>
      </c>
      <c r="R36" s="16">
        <v>776069620.85034537</v>
      </c>
      <c r="S36" s="16">
        <v>794133006.07357073</v>
      </c>
      <c r="T36" s="16">
        <v>822118209.29950488</v>
      </c>
      <c r="U36" s="16">
        <v>804515601.28742886</v>
      </c>
      <c r="V36" s="16">
        <v>813950319.10112834</v>
      </c>
      <c r="W36" s="16">
        <v>836620344.72572923</v>
      </c>
      <c r="X36" s="16">
        <v>856043494.23071659</v>
      </c>
      <c r="Y36" s="16">
        <v>873953632.61931479</v>
      </c>
      <c r="Z36" s="16">
        <v>894561024.23572648</v>
      </c>
      <c r="AA36" s="16">
        <v>916200301.50920272</v>
      </c>
      <c r="AB36" s="16">
        <v>938230308.98288333</v>
      </c>
      <c r="AC36" s="16">
        <v>960635970.02056122</v>
      </c>
      <c r="AD36" s="16">
        <v>983469525.78099811</v>
      </c>
      <c r="AE36" s="16">
        <v>1006764255.610042</v>
      </c>
      <c r="AF36" s="16">
        <v>1030532130.4119534</v>
      </c>
      <c r="AG36" s="16">
        <v>1054785379.8642828</v>
      </c>
      <c r="AI36" s="17">
        <v>9145317960.4386597</v>
      </c>
      <c r="AJ36" s="16" t="s">
        <v>57</v>
      </c>
      <c r="AK36" s="18" t="s">
        <v>57</v>
      </c>
      <c r="AL36"/>
      <c r="AP36" s="19"/>
      <c r="AQ36" s="19"/>
      <c r="AR36" s="19"/>
      <c r="AS36" s="19"/>
      <c r="AT36" s="19"/>
      <c r="AU36" s="19"/>
      <c r="AV36" s="19"/>
      <c r="AW36" s="19"/>
      <c r="AX36" s="19"/>
    </row>
    <row r="37" spans="2:50" ht="15" x14ac:dyDescent="0.25">
      <c r="B37" s="7" t="s">
        <v>38</v>
      </c>
      <c r="C37" s="7" t="s">
        <v>57</v>
      </c>
      <c r="D37" s="16">
        <v>561181421.59558785</v>
      </c>
      <c r="E37" s="16">
        <v>595913888.20537531</v>
      </c>
      <c r="F37" s="16">
        <v>619633502.25846303</v>
      </c>
      <c r="G37" s="16">
        <v>614416841.00212133</v>
      </c>
      <c r="H37" s="16">
        <v>622924772.30936432</v>
      </c>
      <c r="I37" s="16">
        <v>631534718.22282302</v>
      </c>
      <c r="J37" s="16">
        <v>647621587.08891046</v>
      </c>
      <c r="K37" s="16">
        <v>660882213.34486949</v>
      </c>
      <c r="L37" s="16">
        <v>683954371.46060038</v>
      </c>
      <c r="M37" s="16">
        <v>705545989.26956236</v>
      </c>
      <c r="N37" s="16">
        <v>715766555.93280911</v>
      </c>
      <c r="O37" s="16">
        <v>730055161.61685181</v>
      </c>
      <c r="P37" s="16">
        <v>753443074.15801668</v>
      </c>
      <c r="Q37" s="16">
        <v>768840864.11347163</v>
      </c>
      <c r="R37" s="16">
        <v>785530525.58882904</v>
      </c>
      <c r="S37" s="16">
        <v>803738160.73393595</v>
      </c>
      <c r="T37" s="16">
        <v>829244307.63898087</v>
      </c>
      <c r="U37" s="16">
        <v>811897811.20682323</v>
      </c>
      <c r="V37" s="16">
        <v>821145668.83406758</v>
      </c>
      <c r="W37" s="16">
        <v>844389774.98099554</v>
      </c>
      <c r="X37" s="16">
        <v>864196174.7819736</v>
      </c>
      <c r="Y37" s="16">
        <v>882500379.85978603</v>
      </c>
      <c r="Z37" s="16">
        <v>903512812.41974664</v>
      </c>
      <c r="AA37" s="16">
        <v>925619643.77406597</v>
      </c>
      <c r="AB37" s="16">
        <v>948233374.2309103</v>
      </c>
      <c r="AC37" s="16">
        <v>971289327.17299831</v>
      </c>
      <c r="AD37" s="16">
        <v>994786196.91812515</v>
      </c>
      <c r="AE37" s="16">
        <v>1018755294.3119148</v>
      </c>
      <c r="AF37" s="16">
        <v>1043212624.5100555</v>
      </c>
      <c r="AG37" s="16">
        <v>1068174424.4320986</v>
      </c>
      <c r="AI37" s="17">
        <v>9203188705.9101734</v>
      </c>
      <c r="AJ37" s="16" t="s">
        <v>57</v>
      </c>
      <c r="AK37" s="18" t="s">
        <v>57</v>
      </c>
      <c r="AL37"/>
      <c r="AP37" s="19"/>
      <c r="AQ37" s="19"/>
      <c r="AR37" s="19"/>
      <c r="AS37" s="19"/>
      <c r="AT37" s="19"/>
      <c r="AU37" s="19"/>
      <c r="AV37" s="19"/>
      <c r="AW37" s="19"/>
      <c r="AX37" s="19"/>
    </row>
    <row r="38" spans="2:50" ht="15" x14ac:dyDescent="0.25">
      <c r="B38" s="7" t="s">
        <v>40</v>
      </c>
      <c r="C38" s="7" t="s">
        <v>57</v>
      </c>
      <c r="D38" s="16">
        <v>561181421.59558785</v>
      </c>
      <c r="E38" s="16">
        <v>595913888.20537531</v>
      </c>
      <c r="F38" s="16">
        <v>619633502.25846303</v>
      </c>
      <c r="G38" s="16">
        <v>614278695.04699194</v>
      </c>
      <c r="H38" s="16">
        <v>622998593.17163002</v>
      </c>
      <c r="I38" s="16">
        <v>633525154.98092091</v>
      </c>
      <c r="J38" s="16">
        <v>649392043.72742546</v>
      </c>
      <c r="K38" s="16">
        <v>662449771.22557497</v>
      </c>
      <c r="L38" s="16">
        <v>680953319.12509</v>
      </c>
      <c r="M38" s="16">
        <v>701259898.72263217</v>
      </c>
      <c r="N38" s="16">
        <v>710987469.10948563</v>
      </c>
      <c r="O38" s="16">
        <v>725177518.54633403</v>
      </c>
      <c r="P38" s="16">
        <v>748612726.28517759</v>
      </c>
      <c r="Q38" s="16">
        <v>764003645.15845752</v>
      </c>
      <c r="R38" s="16">
        <v>780281969.09060347</v>
      </c>
      <c r="S38" s="16">
        <v>798564448.58212769</v>
      </c>
      <c r="T38" s="16">
        <v>828932026.36816347</v>
      </c>
      <c r="U38" s="16">
        <v>810748815.2436434</v>
      </c>
      <c r="V38" s="16">
        <v>819000278.68224096</v>
      </c>
      <c r="W38" s="16">
        <v>841328449.55799651</v>
      </c>
      <c r="X38" s="16">
        <v>860453508.771559</v>
      </c>
      <c r="Y38" s="16">
        <v>878066043.66042721</v>
      </c>
      <c r="Z38" s="16">
        <v>898376240.47605217</v>
      </c>
      <c r="AA38" s="16">
        <v>919744264.67358351</v>
      </c>
      <c r="AB38" s="16">
        <v>941554472.50634933</v>
      </c>
      <c r="AC38" s="16">
        <v>963765783.34680748</v>
      </c>
      <c r="AD38" s="16">
        <v>986404642.72501242</v>
      </c>
      <c r="AE38" s="16">
        <v>1009504316.7683175</v>
      </c>
      <c r="AF38" s="16">
        <v>1033077943.947242</v>
      </c>
      <c r="AG38" s="16">
        <v>1057138915.882551</v>
      </c>
      <c r="AI38" s="17">
        <v>9175126020.3064327</v>
      </c>
      <c r="AJ38" s="16" t="s">
        <v>57</v>
      </c>
      <c r="AK38" s="18" t="s">
        <v>57</v>
      </c>
      <c r="AL38"/>
      <c r="AP38" s="19"/>
      <c r="AQ38" s="19"/>
      <c r="AR38" s="19"/>
      <c r="AS38" s="19"/>
      <c r="AT38" s="19"/>
      <c r="AU38" s="19"/>
      <c r="AV38" s="19"/>
      <c r="AW38" s="19"/>
      <c r="AX38" s="19"/>
    </row>
    <row r="39" spans="2:50" ht="15" x14ac:dyDescent="0.25">
      <c r="B39" s="7" t="s">
        <v>42</v>
      </c>
      <c r="C39" s="7" t="s">
        <v>57</v>
      </c>
      <c r="D39" s="16">
        <v>561181421.59558785</v>
      </c>
      <c r="E39" s="16">
        <v>595913888.20537531</v>
      </c>
      <c r="F39" s="16">
        <v>619633502.25846303</v>
      </c>
      <c r="G39" s="16">
        <v>614792921.04092503</v>
      </c>
      <c r="H39" s="16">
        <v>624343000.85903108</v>
      </c>
      <c r="I39" s="16">
        <v>634784401.6749289</v>
      </c>
      <c r="J39" s="16">
        <v>650571289.5779593</v>
      </c>
      <c r="K39" s="16">
        <v>663552759.59962749</v>
      </c>
      <c r="L39" s="16">
        <v>680705164.68422759</v>
      </c>
      <c r="M39" s="16">
        <v>698485231.36243105</v>
      </c>
      <c r="N39" s="16">
        <v>708824577.93791926</v>
      </c>
      <c r="O39" s="16">
        <v>723167000.73865056</v>
      </c>
      <c r="P39" s="16">
        <v>746712382.21144748</v>
      </c>
      <c r="Q39" s="16">
        <v>762572885.00317609</v>
      </c>
      <c r="R39" s="16">
        <v>779758053.52008152</v>
      </c>
      <c r="S39" s="16">
        <v>798170661.51148546</v>
      </c>
      <c r="T39" s="16">
        <v>828629837.78263617</v>
      </c>
      <c r="U39" s="16">
        <v>810632009.40511191</v>
      </c>
      <c r="V39" s="16">
        <v>819278030.81717515</v>
      </c>
      <c r="W39" s="16">
        <v>841663187.28258717</v>
      </c>
      <c r="X39" s="16">
        <v>860816813.97458172</v>
      </c>
      <c r="Y39" s="16">
        <v>878459828.32775629</v>
      </c>
      <c r="Z39" s="16">
        <v>898802297.75810385</v>
      </c>
      <c r="AA39" s="16">
        <v>920204056.70454431</v>
      </c>
      <c r="AB39" s="16">
        <v>942052230.7684747</v>
      </c>
      <c r="AC39" s="16">
        <v>964308789.22239995</v>
      </c>
      <c r="AD39" s="16">
        <v>986996911.82939804</v>
      </c>
      <c r="AE39" s="16">
        <v>1010146606.0503231</v>
      </c>
      <c r="AF39" s="16">
        <v>1033770044.0585014</v>
      </c>
      <c r="AG39" s="16">
        <v>1057879569.1592636</v>
      </c>
      <c r="AI39" s="17">
        <v>9174484485.1453152</v>
      </c>
      <c r="AJ39" s="16" t="s">
        <v>57</v>
      </c>
      <c r="AK39" s="18" t="s">
        <v>57</v>
      </c>
      <c r="AL39"/>
      <c r="AP39" s="19"/>
      <c r="AQ39" s="19"/>
      <c r="AR39" s="19"/>
      <c r="AS39" s="19"/>
      <c r="AT39" s="19"/>
      <c r="AU39" s="19"/>
      <c r="AV39" s="19"/>
      <c r="AW39" s="19"/>
      <c r="AX39" s="19"/>
    </row>
    <row r="40" spans="2:50" ht="15" x14ac:dyDescent="0.25">
      <c r="B40" s="7" t="s">
        <v>44</v>
      </c>
      <c r="C40" s="7" t="s">
        <v>57</v>
      </c>
      <c r="D40" s="16">
        <v>560735016.26669657</v>
      </c>
      <c r="E40" s="16">
        <v>595360132.65853322</v>
      </c>
      <c r="F40" s="16">
        <v>619023084.74406135</v>
      </c>
      <c r="G40" s="16">
        <v>616771551.98711181</v>
      </c>
      <c r="H40" s="16">
        <v>629277890.21422982</v>
      </c>
      <c r="I40" s="16">
        <v>638621375.38791716</v>
      </c>
      <c r="J40" s="16">
        <v>653628558.9429915</v>
      </c>
      <c r="K40" s="16">
        <v>665666435.33006334</v>
      </c>
      <c r="L40" s="16">
        <v>678125500.49579573</v>
      </c>
      <c r="M40" s="16">
        <v>691516894.74983728</v>
      </c>
      <c r="N40" s="16">
        <v>702163269.20941877</v>
      </c>
      <c r="O40" s="16">
        <v>718885358.06174457</v>
      </c>
      <c r="P40" s="16">
        <v>742119930.37404943</v>
      </c>
      <c r="Q40" s="16">
        <v>757377131.11168659</v>
      </c>
      <c r="R40" s="16">
        <v>773114398.40773928</v>
      </c>
      <c r="S40" s="16">
        <v>790325611.78796101</v>
      </c>
      <c r="T40" s="16">
        <v>815304925.26785064</v>
      </c>
      <c r="U40" s="16">
        <v>797320254.28804755</v>
      </c>
      <c r="V40" s="16">
        <v>805827737.70160389</v>
      </c>
      <c r="W40" s="16">
        <v>828350722.57562745</v>
      </c>
      <c r="X40" s="16">
        <v>847684033.50567484</v>
      </c>
      <c r="Y40" s="16">
        <v>865499291.4844296</v>
      </c>
      <c r="Z40" s="16">
        <v>886007341.37511802</v>
      </c>
      <c r="AA40" s="16">
        <v>907547398.24572301</v>
      </c>
      <c r="AB40" s="16">
        <v>929481361.68951702</v>
      </c>
      <c r="AC40" s="16">
        <v>951790021.55555594</v>
      </c>
      <c r="AD40" s="16">
        <v>974522906.08956802</v>
      </c>
      <c r="AE40" s="16">
        <v>997713999.46149313</v>
      </c>
      <c r="AF40" s="16">
        <v>1021373829.0196853</v>
      </c>
      <c r="AG40" s="16">
        <v>1045513693.9497485</v>
      </c>
      <c r="AH40" s="21"/>
      <c r="AI40" s="17">
        <v>9123624180.9171085</v>
      </c>
      <c r="AJ40" s="16" t="s">
        <v>57</v>
      </c>
      <c r="AK40" s="18" t="s">
        <v>57</v>
      </c>
      <c r="AL40"/>
      <c r="AP40" s="19"/>
      <c r="AQ40" s="19"/>
      <c r="AR40" s="19"/>
      <c r="AS40" s="19"/>
      <c r="AT40" s="19"/>
      <c r="AU40" s="19"/>
      <c r="AV40" s="19"/>
      <c r="AW40" s="19"/>
      <c r="AX40" s="19"/>
    </row>
    <row r="41" spans="2:50" ht="15" x14ac:dyDescent="0.25">
      <c r="B41" s="7" t="s">
        <v>46</v>
      </c>
      <c r="C41" s="7" t="s">
        <v>57</v>
      </c>
      <c r="D41" s="16">
        <v>560735016.26669657</v>
      </c>
      <c r="E41" s="16">
        <v>595360132.65853322</v>
      </c>
      <c r="F41" s="16">
        <v>619023084.74406135</v>
      </c>
      <c r="G41" s="16">
        <v>619029205.62256718</v>
      </c>
      <c r="H41" s="16">
        <v>628599583.13346028</v>
      </c>
      <c r="I41" s="16">
        <v>636647925.93846059</v>
      </c>
      <c r="J41" s="16">
        <v>652426626.15289271</v>
      </c>
      <c r="K41" s="16">
        <v>670726038.74977529</v>
      </c>
      <c r="L41" s="16">
        <v>687317388.36312866</v>
      </c>
      <c r="M41" s="16">
        <v>701221472.11361349</v>
      </c>
      <c r="N41" s="16">
        <v>717091851.65064442</v>
      </c>
      <c r="O41" s="16">
        <v>735287450.36338735</v>
      </c>
      <c r="P41" s="16">
        <v>758452179.76561952</v>
      </c>
      <c r="Q41" s="16">
        <v>773506458.80455291</v>
      </c>
      <c r="R41" s="16">
        <v>789591812.50672793</v>
      </c>
      <c r="S41" s="16">
        <v>807758743.52039361</v>
      </c>
      <c r="T41" s="16">
        <v>833120043.66375136</v>
      </c>
      <c r="U41" s="16">
        <v>815583452.50136113</v>
      </c>
      <c r="V41" s="16">
        <v>824394605.40303481</v>
      </c>
      <c r="W41" s="16">
        <v>847615553.3364687</v>
      </c>
      <c r="X41" s="16">
        <v>867452197.51540029</v>
      </c>
      <c r="Y41" s="16">
        <v>885783756.62712646</v>
      </c>
      <c r="Z41" s="16">
        <v>906846669.09272933</v>
      </c>
      <c r="AA41" s="16">
        <v>929003963.97746313</v>
      </c>
      <c r="AB41" s="16">
        <v>951589610.72073412</v>
      </c>
      <c r="AC41" s="16">
        <v>974587357.17568004</v>
      </c>
      <c r="AD41" s="16">
        <v>998077099.85660362</v>
      </c>
      <c r="AE41" s="16">
        <v>1022068117.4451314</v>
      </c>
      <c r="AF41" s="16">
        <v>1046545390.0231599</v>
      </c>
      <c r="AG41" s="16">
        <v>1071519553.5305052</v>
      </c>
      <c r="AH41" s="21"/>
      <c r="AI41" s="17">
        <v>9242146132.5667496</v>
      </c>
      <c r="AJ41" s="16" t="s">
        <v>57</v>
      </c>
      <c r="AK41" s="18" t="s">
        <v>57</v>
      </c>
      <c r="AL41"/>
      <c r="AP41" s="19"/>
      <c r="AQ41" s="19"/>
      <c r="AR41" s="19"/>
      <c r="AS41" s="19"/>
      <c r="AT41" s="19"/>
      <c r="AU41" s="19"/>
      <c r="AV41" s="19"/>
      <c r="AW41" s="19"/>
      <c r="AX41" s="19"/>
    </row>
    <row r="42" spans="2:50" ht="15" x14ac:dyDescent="0.25">
      <c r="B42" s="7" t="s">
        <v>48</v>
      </c>
      <c r="C42" s="7" t="s">
        <v>57</v>
      </c>
      <c r="D42" s="16">
        <v>560735016.26669657</v>
      </c>
      <c r="E42" s="16">
        <v>595360132.65853322</v>
      </c>
      <c r="F42" s="16">
        <v>619023084.74406135</v>
      </c>
      <c r="G42" s="16">
        <v>617131388.69640386</v>
      </c>
      <c r="H42" s="16">
        <v>629851172.78296089</v>
      </c>
      <c r="I42" s="16">
        <v>637282526.42796755</v>
      </c>
      <c r="J42" s="16">
        <v>652483789.51662946</v>
      </c>
      <c r="K42" s="16">
        <v>664700998.94994104</v>
      </c>
      <c r="L42" s="16">
        <v>677353090.85266018</v>
      </c>
      <c r="M42" s="16">
        <v>691602248.51004112</v>
      </c>
      <c r="N42" s="16">
        <v>702575433.83453679</v>
      </c>
      <c r="O42" s="16">
        <v>716744248.28470159</v>
      </c>
      <c r="P42" s="16">
        <v>740266109.51438451</v>
      </c>
      <c r="Q42" s="16">
        <v>756152302.87533605</v>
      </c>
      <c r="R42" s="16">
        <v>773013385.37162149</v>
      </c>
      <c r="S42" s="16">
        <v>790661292.38947821</v>
      </c>
      <c r="T42" s="16">
        <v>815973616.0891999</v>
      </c>
      <c r="U42" s="16">
        <v>798511479.62672818</v>
      </c>
      <c r="V42" s="16">
        <v>808086216.01594627</v>
      </c>
      <c r="W42" s="16">
        <v>830900956.81777978</v>
      </c>
      <c r="X42" s="16">
        <v>850461032.37444282</v>
      </c>
      <c r="Y42" s="16">
        <v>868505412.13610089</v>
      </c>
      <c r="Z42" s="16">
        <v>889245026.0990175</v>
      </c>
      <c r="AA42" s="16">
        <v>911019203.19914091</v>
      </c>
      <c r="AB42" s="16">
        <v>933188986.00109172</v>
      </c>
      <c r="AC42" s="16">
        <v>955734267.56588829</v>
      </c>
      <c r="AD42" s="16">
        <v>978705678.15900338</v>
      </c>
      <c r="AE42" s="16">
        <v>1002138302.7852819</v>
      </c>
      <c r="AF42" s="16">
        <v>1026042745.8927884</v>
      </c>
      <c r="AG42" s="16">
        <v>1050430440.1978967</v>
      </c>
      <c r="AH42" s="21"/>
      <c r="AI42" s="17">
        <v>9128873589.1597347</v>
      </c>
      <c r="AJ42" s="16" t="s">
        <v>57</v>
      </c>
      <c r="AK42" s="18" t="s">
        <v>57</v>
      </c>
      <c r="AL42"/>
      <c r="AP42" s="19"/>
      <c r="AQ42" s="19"/>
      <c r="AR42" s="19"/>
      <c r="AS42" s="19"/>
      <c r="AT42" s="19"/>
      <c r="AU42" s="19"/>
      <c r="AV42" s="19"/>
      <c r="AW42" s="19"/>
      <c r="AX42" s="19"/>
    </row>
    <row r="43" spans="2:50" ht="15" x14ac:dyDescent="0.25">
      <c r="B43" s="7" t="s">
        <v>50</v>
      </c>
      <c r="C43" s="7" t="s">
        <v>57</v>
      </c>
      <c r="D43" s="16">
        <v>560735016.26669657</v>
      </c>
      <c r="E43" s="16">
        <v>595360132.65853322</v>
      </c>
      <c r="F43" s="16">
        <v>619023084.74406135</v>
      </c>
      <c r="G43" s="16">
        <v>619167717.89096069</v>
      </c>
      <c r="H43" s="16">
        <v>629101256.99463725</v>
      </c>
      <c r="I43" s="16">
        <v>637098418.95217776</v>
      </c>
      <c r="J43" s="16">
        <v>652827121.42341208</v>
      </c>
      <c r="K43" s="16">
        <v>671078075.12303853</v>
      </c>
      <c r="L43" s="16">
        <v>687621146.53010321</v>
      </c>
      <c r="M43" s="16">
        <v>701621601.60041416</v>
      </c>
      <c r="N43" s="16">
        <v>711960170.63199723</v>
      </c>
      <c r="O43" s="16">
        <v>726348013.73568511</v>
      </c>
      <c r="P43" s="16">
        <v>749818459.04824507</v>
      </c>
      <c r="Q43" s="16">
        <v>765280985.55243278</v>
      </c>
      <c r="R43" s="16">
        <v>781905514.04370439</v>
      </c>
      <c r="S43" s="16">
        <v>800249577.61832893</v>
      </c>
      <c r="T43" s="16">
        <v>825828659.92085552</v>
      </c>
      <c r="U43" s="16">
        <v>808554679.333125</v>
      </c>
      <c r="V43" s="16">
        <v>817898362.36050034</v>
      </c>
      <c r="W43" s="16">
        <v>841285122.37767637</v>
      </c>
      <c r="X43" s="16">
        <v>861256449.16114986</v>
      </c>
      <c r="Y43" s="16">
        <v>879723062.78836668</v>
      </c>
      <c r="Z43" s="16">
        <v>900921273.68265915</v>
      </c>
      <c r="AA43" s="16">
        <v>923213674.29083323</v>
      </c>
      <c r="AB43" s="16">
        <v>945936853.14167714</v>
      </c>
      <c r="AC43" s="16">
        <v>969050395.42360401</v>
      </c>
      <c r="AD43" s="16">
        <v>992603711.27830398</v>
      </c>
      <c r="AE43" s="16">
        <v>1016630028.8834162</v>
      </c>
      <c r="AF43" s="16">
        <v>1041143798.4170502</v>
      </c>
      <c r="AG43" s="16">
        <v>1066158005.0917034</v>
      </c>
      <c r="AH43" s="21"/>
      <c r="AI43" s="17">
        <v>9205226237.0256023</v>
      </c>
      <c r="AJ43" s="16" t="s">
        <v>57</v>
      </c>
      <c r="AK43" s="18" t="s">
        <v>57</v>
      </c>
      <c r="AL43"/>
      <c r="AP43" s="19"/>
      <c r="AQ43" s="19"/>
      <c r="AR43" s="19"/>
      <c r="AS43" s="19"/>
      <c r="AT43" s="19"/>
      <c r="AU43" s="19"/>
      <c r="AV43" s="19"/>
      <c r="AW43" s="19"/>
      <c r="AX43" s="19"/>
    </row>
    <row r="44" spans="2:50" ht="15" x14ac:dyDescent="0.25">
      <c r="B44" s="7" t="s">
        <v>52</v>
      </c>
      <c r="C44" s="7" t="s">
        <v>57</v>
      </c>
      <c r="D44" s="16">
        <v>560735016.26669657</v>
      </c>
      <c r="E44" s="16">
        <v>595360132.65853322</v>
      </c>
      <c r="F44" s="16">
        <v>619023084.74406135</v>
      </c>
      <c r="G44" s="16">
        <v>622040543.08901</v>
      </c>
      <c r="H44" s="16">
        <v>637676263.4099313</v>
      </c>
      <c r="I44" s="16">
        <v>646685138.64065814</v>
      </c>
      <c r="J44" s="16">
        <v>661380176.63370621</v>
      </c>
      <c r="K44" s="16">
        <v>673111424.1531831</v>
      </c>
      <c r="L44" s="16">
        <v>685236294.98091745</v>
      </c>
      <c r="M44" s="16">
        <v>698349296.92610943</v>
      </c>
      <c r="N44" s="16">
        <v>707763631.89031386</v>
      </c>
      <c r="O44" s="16">
        <v>721617267.02605081</v>
      </c>
      <c r="P44" s="16">
        <v>744769102.94317472</v>
      </c>
      <c r="Q44" s="16">
        <v>759906472.52162194</v>
      </c>
      <c r="R44" s="16">
        <v>775639889.99815345</v>
      </c>
      <c r="S44" s="16">
        <v>792960620.96528745</v>
      </c>
      <c r="T44" s="16">
        <v>817918524.83471727</v>
      </c>
      <c r="U44" s="16">
        <v>799952200.62483954</v>
      </c>
      <c r="V44" s="16">
        <v>808443297.06175923</v>
      </c>
      <c r="W44" s="16">
        <v>831065999.3483355</v>
      </c>
      <c r="X44" s="16">
        <v>850496726.29702294</v>
      </c>
      <c r="Y44" s="16">
        <v>868411792.36465061</v>
      </c>
      <c r="Z44" s="16">
        <v>889022105.2975421</v>
      </c>
      <c r="AA44" s="16">
        <v>910667997.33009148</v>
      </c>
      <c r="AB44" s="16">
        <v>932712527.34848785</v>
      </c>
      <c r="AC44" s="16">
        <v>955135600.58958757</v>
      </c>
      <c r="AD44" s="16">
        <v>977985819.28300118</v>
      </c>
      <c r="AE44" s="16">
        <v>1001297243.6995488</v>
      </c>
      <c r="AF44" s="16">
        <v>1025080479.3062154</v>
      </c>
      <c r="AG44" s="16">
        <v>1049346905.1350932</v>
      </c>
      <c r="AH44" s="21"/>
      <c r="AI44" s="17">
        <v>9173606494.9893112</v>
      </c>
      <c r="AJ44" s="16" t="s">
        <v>57</v>
      </c>
      <c r="AK44" s="18" t="s">
        <v>57</v>
      </c>
      <c r="AL44"/>
      <c r="AP44" s="19"/>
      <c r="AQ44" s="19"/>
      <c r="AR44" s="19"/>
      <c r="AS44" s="19"/>
      <c r="AT44" s="19"/>
      <c r="AU44" s="19"/>
      <c r="AV44" s="19"/>
      <c r="AW44" s="19"/>
      <c r="AX44" s="19"/>
    </row>
    <row r="45" spans="2:50" ht="15" x14ac:dyDescent="0.25">
      <c r="B45" s="7" t="s">
        <v>54</v>
      </c>
      <c r="C45" s="7" t="s">
        <v>57</v>
      </c>
      <c r="D45" s="16">
        <v>560735016.26669657</v>
      </c>
      <c r="E45" s="16">
        <v>595360132.65853322</v>
      </c>
      <c r="F45" s="16">
        <v>619023084.74406135</v>
      </c>
      <c r="G45" s="16">
        <v>622557096.14747405</v>
      </c>
      <c r="H45" s="16">
        <v>639020187.08944488</v>
      </c>
      <c r="I45" s="16">
        <v>647943935.42837203</v>
      </c>
      <c r="J45" s="16">
        <v>662559030.64754248</v>
      </c>
      <c r="K45" s="16">
        <v>674214071.49788797</v>
      </c>
      <c r="L45" s="16">
        <v>686255507.99627614</v>
      </c>
      <c r="M45" s="16">
        <v>699425860.55354619</v>
      </c>
      <c r="N45" s="16">
        <v>709174519.02731979</v>
      </c>
      <c r="O45" s="16">
        <v>722901970.57943571</v>
      </c>
      <c r="P45" s="16">
        <v>745935779.826846</v>
      </c>
      <c r="Q45" s="16">
        <v>761331434.40376496</v>
      </c>
      <c r="R45" s="16">
        <v>777692792.57547498</v>
      </c>
      <c r="S45" s="16">
        <v>794770843.10468245</v>
      </c>
      <c r="T45" s="16">
        <v>819517487.95932209</v>
      </c>
      <c r="U45" s="16">
        <v>801460232.68890154</v>
      </c>
      <c r="V45" s="16">
        <v>810063417.08997822</v>
      </c>
      <c r="W45" s="16">
        <v>832410472.08161497</v>
      </c>
      <c r="X45" s="16">
        <v>851591684.3352443</v>
      </c>
      <c r="Y45" s="16">
        <v>869256131.40848434</v>
      </c>
      <c r="Z45" s="16">
        <v>889614504.96468973</v>
      </c>
      <c r="AA45" s="16">
        <v>911006760.70504594</v>
      </c>
      <c r="AB45" s="16">
        <v>932798668.13132763</v>
      </c>
      <c r="AC45" s="16">
        <v>954973097.91805506</v>
      </c>
      <c r="AD45" s="16">
        <v>977575294.08755898</v>
      </c>
      <c r="AE45" s="16">
        <v>1000635965.7186224</v>
      </c>
      <c r="AF45" s="16">
        <v>1024165645.3923187</v>
      </c>
      <c r="AG45" s="16">
        <v>1048175637.6519871</v>
      </c>
      <c r="AH45" s="21"/>
      <c r="AI45" s="17">
        <v>9184157174.3847618</v>
      </c>
      <c r="AJ45" s="16" t="s">
        <v>57</v>
      </c>
      <c r="AK45" s="18" t="s">
        <v>57</v>
      </c>
      <c r="AL45"/>
      <c r="AP45" s="19"/>
      <c r="AQ45" s="19"/>
      <c r="AR45" s="19"/>
      <c r="AS45" s="19"/>
      <c r="AT45" s="19"/>
      <c r="AU45" s="19"/>
      <c r="AV45" s="19"/>
      <c r="AW45" s="19"/>
      <c r="AX45" s="19"/>
    </row>
    <row r="46" spans="2:50" ht="15" x14ac:dyDescent="0.25">
      <c r="B46" s="7" t="s">
        <v>56</v>
      </c>
      <c r="C46" s="7" t="s">
        <v>57</v>
      </c>
      <c r="D46" s="16">
        <v>561181421.59558785</v>
      </c>
      <c r="E46" s="16">
        <v>596311275.90068781</v>
      </c>
      <c r="F46" s="16">
        <v>620295045.71549428</v>
      </c>
      <c r="G46" s="16">
        <v>615044852.51769507</v>
      </c>
      <c r="H46" s="16">
        <v>623625582.67358315</v>
      </c>
      <c r="I46" s="16">
        <v>634046990.91842091</v>
      </c>
      <c r="J46" s="16">
        <v>649817566.43250358</v>
      </c>
      <c r="K46" s="16">
        <v>662782291.73338747</v>
      </c>
      <c r="L46" s="16">
        <v>676638909.75830257</v>
      </c>
      <c r="M46" s="16">
        <v>695829530.6916697</v>
      </c>
      <c r="N46" s="16">
        <v>706371718.33941364</v>
      </c>
      <c r="O46" s="16">
        <v>723115892.63592529</v>
      </c>
      <c r="P46" s="16">
        <v>746354910.33562422</v>
      </c>
      <c r="Q46" s="16">
        <v>761637857.44629765</v>
      </c>
      <c r="R46" s="16">
        <v>777605450.41519618</v>
      </c>
      <c r="S46" s="16">
        <v>795069123.86624742</v>
      </c>
      <c r="T46" s="16">
        <v>822704760.76821911</v>
      </c>
      <c r="U46" s="16">
        <v>804496202.83433449</v>
      </c>
      <c r="V46" s="16">
        <v>812791496.9647913</v>
      </c>
      <c r="W46" s="16">
        <v>835006440.4410125</v>
      </c>
      <c r="X46" s="16">
        <v>854151538.10717463</v>
      </c>
      <c r="Y46" s="16">
        <v>871780716.233513</v>
      </c>
      <c r="Z46" s="16">
        <v>892104179.71085477</v>
      </c>
      <c r="AA46" s="16">
        <v>913456500.46459126</v>
      </c>
      <c r="AB46" s="16">
        <v>935196394.09283733</v>
      </c>
      <c r="AC46" s="16">
        <v>957308652.79338932</v>
      </c>
      <c r="AD46" s="16">
        <v>979845427.96935606</v>
      </c>
      <c r="AE46" s="16">
        <v>1002839909.7379193</v>
      </c>
      <c r="AF46" s="16">
        <v>1026305108.481515</v>
      </c>
      <c r="AG46" s="16">
        <v>1050254234.9814937</v>
      </c>
      <c r="AH46" s="21"/>
      <c r="AI46" s="17">
        <v>9145219584.8019371</v>
      </c>
      <c r="AJ46" s="16" t="s">
        <v>57</v>
      </c>
      <c r="AK46" s="7" t="e">
        <v>#N/A</v>
      </c>
      <c r="AL46"/>
      <c r="AP46" s="19"/>
      <c r="AQ46" s="19"/>
      <c r="AR46" s="19"/>
      <c r="AS46" s="19"/>
      <c r="AT46" s="19"/>
      <c r="AU46" s="19"/>
      <c r="AV46" s="19"/>
      <c r="AW46" s="19"/>
      <c r="AX46" s="19"/>
    </row>
    <row r="47" spans="2:50" ht="15" x14ac:dyDescent="0.25">
      <c r="B47" s="7" t="s">
        <v>28</v>
      </c>
      <c r="C47" s="7" t="s">
        <v>6</v>
      </c>
      <c r="D47" s="16">
        <v>115050639.6484375</v>
      </c>
      <c r="E47" s="16">
        <v>103975521.484375</v>
      </c>
      <c r="F47" s="16">
        <v>72405266.11328125</v>
      </c>
      <c r="G47" s="16">
        <v>67559903.3203125</v>
      </c>
      <c r="H47" s="16">
        <v>68042648.92578125</v>
      </c>
      <c r="I47" s="16">
        <v>69612018.06640625</v>
      </c>
      <c r="J47" s="16">
        <v>69990746.826171875</v>
      </c>
      <c r="K47" s="16">
        <v>64515678.22265625</v>
      </c>
      <c r="L47" s="16">
        <v>65785113.28125</v>
      </c>
      <c r="M47" s="16">
        <v>67915148.92578125</v>
      </c>
      <c r="N47" s="16">
        <v>66743372.0703125</v>
      </c>
      <c r="O47" s="16">
        <v>69125691.89453125</v>
      </c>
      <c r="P47" s="16">
        <v>69633614.74609375</v>
      </c>
      <c r="Q47" s="16">
        <v>72390741.943359375</v>
      </c>
      <c r="R47" s="16">
        <v>76148082.763671875</v>
      </c>
      <c r="S47" s="16">
        <v>77727046.630859375</v>
      </c>
      <c r="T47" s="16">
        <v>81826525.634765625</v>
      </c>
      <c r="U47" s="16">
        <v>92341207.03125</v>
      </c>
      <c r="V47" s="16">
        <v>96893880.859375</v>
      </c>
      <c r="W47" s="16">
        <v>101884055.6640625</v>
      </c>
      <c r="X47" s="16">
        <v>104431157.05566403</v>
      </c>
      <c r="Y47" s="16">
        <v>107041935.9820556</v>
      </c>
      <c r="Z47" s="16">
        <v>109717984.38160697</v>
      </c>
      <c r="AA47" s="16">
        <v>112460933.99114715</v>
      </c>
      <c r="AB47" s="16">
        <v>115272457.34092583</v>
      </c>
      <c r="AC47" s="16">
        <v>118154268.77444898</v>
      </c>
      <c r="AD47" s="16">
        <v>121108125.49381021</v>
      </c>
      <c r="AE47" s="16">
        <v>124135828.63115545</v>
      </c>
      <c r="AF47" s="16">
        <v>127239224.34693432</v>
      </c>
      <c r="AG47" s="16">
        <v>130420204.95560765</v>
      </c>
      <c r="AH47" s="21"/>
      <c r="AI47" s="17">
        <v>1077556866.9329364</v>
      </c>
      <c r="AJ47" s="16" t="s">
        <v>6</v>
      </c>
      <c r="AK47" s="7" t="s">
        <v>6</v>
      </c>
      <c r="AL47"/>
      <c r="AP47" s="19"/>
      <c r="AQ47" s="19"/>
      <c r="AR47" s="19"/>
      <c r="AS47" s="19"/>
      <c r="AT47" s="19"/>
      <c r="AU47" s="19"/>
      <c r="AV47" s="19"/>
      <c r="AW47" s="19"/>
      <c r="AX47" s="19"/>
    </row>
    <row r="48" spans="2:50" ht="15" x14ac:dyDescent="0.25">
      <c r="B48" s="7" t="s">
        <v>30</v>
      </c>
      <c r="C48" s="7" t="s">
        <v>6</v>
      </c>
      <c r="D48" s="16">
        <v>115050639.6484375</v>
      </c>
      <c r="E48" s="16">
        <v>103975521.484375</v>
      </c>
      <c r="F48" s="16">
        <v>72405266.11328125</v>
      </c>
      <c r="G48" s="16">
        <v>67559903.3203125</v>
      </c>
      <c r="H48" s="16">
        <v>68042648.92578125</v>
      </c>
      <c r="I48" s="16">
        <v>69612018.06640625</v>
      </c>
      <c r="J48" s="16">
        <v>69990746.826171875</v>
      </c>
      <c r="K48" s="16">
        <v>64515678.22265625</v>
      </c>
      <c r="L48" s="16">
        <v>65785113.28125</v>
      </c>
      <c r="M48" s="16">
        <v>67915148.92578125</v>
      </c>
      <c r="N48" s="16">
        <v>66743372.0703125</v>
      </c>
      <c r="O48" s="16">
        <v>69125691.89453125</v>
      </c>
      <c r="P48" s="16">
        <v>69633614.74609375</v>
      </c>
      <c r="Q48" s="16">
        <v>72390741.943359375</v>
      </c>
      <c r="R48" s="16">
        <v>76148082.763671875</v>
      </c>
      <c r="S48" s="16">
        <v>77727046.630859375</v>
      </c>
      <c r="T48" s="16">
        <v>81826525.634765625</v>
      </c>
      <c r="U48" s="16">
        <v>67803333.984375</v>
      </c>
      <c r="V48" s="16">
        <v>71798057.6171875</v>
      </c>
      <c r="W48" s="16">
        <v>75863499.0234375</v>
      </c>
      <c r="X48" s="16">
        <v>77760086.499023452</v>
      </c>
      <c r="Y48" s="16">
        <v>79704088.661499023</v>
      </c>
      <c r="Z48" s="16">
        <v>81696690.878036484</v>
      </c>
      <c r="AA48" s="16">
        <v>83739108.1499874</v>
      </c>
      <c r="AB48" s="16">
        <v>85832585.853737071</v>
      </c>
      <c r="AC48" s="16">
        <v>87978400.500080496</v>
      </c>
      <c r="AD48" s="16">
        <v>90177860.512582511</v>
      </c>
      <c r="AE48" s="16">
        <v>92432307.025397062</v>
      </c>
      <c r="AF48" s="16">
        <v>94743114.701031983</v>
      </c>
      <c r="AG48" s="16">
        <v>97111692.568557769</v>
      </c>
      <c r="AH48" s="21"/>
      <c r="AI48" s="17">
        <v>998300365.47536993</v>
      </c>
      <c r="AJ48" s="16" t="s">
        <v>6</v>
      </c>
      <c r="AK48" s="7" t="s">
        <v>6</v>
      </c>
      <c r="AL48"/>
      <c r="AP48" s="19"/>
      <c r="AQ48" s="19"/>
      <c r="AR48" s="19"/>
      <c r="AS48" s="19"/>
      <c r="AT48" s="19"/>
      <c r="AU48" s="19"/>
      <c r="AV48" s="19"/>
      <c r="AW48" s="19"/>
      <c r="AX48" s="19"/>
    </row>
    <row r="49" spans="2:65" ht="15" x14ac:dyDescent="0.25">
      <c r="B49" s="7" t="s">
        <v>32</v>
      </c>
      <c r="C49" s="7" t="s">
        <v>6</v>
      </c>
      <c r="D49" s="16">
        <v>115050639.6484375</v>
      </c>
      <c r="E49" s="16">
        <v>105492018.5546875</v>
      </c>
      <c r="F49" s="16">
        <v>74732266.357421875</v>
      </c>
      <c r="G49" s="16">
        <v>71411192.138671875</v>
      </c>
      <c r="H49" s="16">
        <v>69061346.923828125</v>
      </c>
      <c r="I49" s="16">
        <v>71054539.0625</v>
      </c>
      <c r="J49" s="16">
        <v>71804692.626953125</v>
      </c>
      <c r="K49" s="16">
        <v>66782826.66015625</v>
      </c>
      <c r="L49" s="16">
        <v>61213171.875</v>
      </c>
      <c r="M49" s="16">
        <v>63138704.58984375</v>
      </c>
      <c r="N49" s="16">
        <v>57202396.97265625</v>
      </c>
      <c r="O49" s="16">
        <v>59510914.0625</v>
      </c>
      <c r="P49" s="16">
        <v>60151316.89453125</v>
      </c>
      <c r="Q49" s="16">
        <v>62653505.615234375</v>
      </c>
      <c r="R49" s="16">
        <v>66439633.544921875</v>
      </c>
      <c r="S49" s="16">
        <v>64026458.740234375</v>
      </c>
      <c r="T49" s="16">
        <v>68046957.275390625</v>
      </c>
      <c r="U49" s="16">
        <v>68853643.5546875</v>
      </c>
      <c r="V49" s="16">
        <v>72877380.859375</v>
      </c>
      <c r="W49" s="16">
        <v>76984708.0078125</v>
      </c>
      <c r="X49" s="16">
        <v>78909325.708007827</v>
      </c>
      <c r="Y49" s="16">
        <v>80882058.850708008</v>
      </c>
      <c r="Z49" s="16">
        <v>82904110.321975693</v>
      </c>
      <c r="AA49" s="16">
        <v>84976713.080025092</v>
      </c>
      <c r="AB49" s="16">
        <v>87101130.90702571</v>
      </c>
      <c r="AC49" s="16">
        <v>89278659.179701343</v>
      </c>
      <c r="AD49" s="16">
        <v>91510625.659193873</v>
      </c>
      <c r="AE49" s="16">
        <v>93798391.300673708</v>
      </c>
      <c r="AF49" s="16">
        <v>96143351.083190545</v>
      </c>
      <c r="AG49" s="16">
        <v>98546934.860270292</v>
      </c>
      <c r="AI49" s="17">
        <v>976951013.81430185</v>
      </c>
      <c r="AJ49" s="16" t="s">
        <v>6</v>
      </c>
      <c r="AK49" s="7" t="s">
        <v>6</v>
      </c>
      <c r="AL49"/>
      <c r="AP49" s="19"/>
      <c r="AQ49" s="19"/>
      <c r="AR49" s="19"/>
      <c r="AS49" s="19"/>
      <c r="AT49" s="19"/>
      <c r="AU49" s="19"/>
      <c r="AV49" s="19"/>
      <c r="AW49" s="19"/>
      <c r="AX49" s="19"/>
    </row>
    <row r="50" spans="2:65" ht="15" x14ac:dyDescent="0.25">
      <c r="B50" s="7" t="s">
        <v>34</v>
      </c>
      <c r="C50" s="7" t="s">
        <v>6</v>
      </c>
      <c r="D50" s="16">
        <v>115050639.6484375</v>
      </c>
      <c r="E50" s="16">
        <v>105492018.5546875</v>
      </c>
      <c r="F50" s="16">
        <v>74732266.357421875</v>
      </c>
      <c r="G50" s="16">
        <v>71411192.138671875</v>
      </c>
      <c r="H50" s="16">
        <v>62045426.513671875</v>
      </c>
      <c r="I50" s="16">
        <v>63704237.548828125</v>
      </c>
      <c r="J50" s="16">
        <v>64160214.84375</v>
      </c>
      <c r="K50" s="16">
        <v>58879156.25</v>
      </c>
      <c r="L50" s="16">
        <v>57192926.26953125</v>
      </c>
      <c r="M50" s="16">
        <v>58956247.55859375</v>
      </c>
      <c r="N50" s="16">
        <v>57424529.296875</v>
      </c>
      <c r="O50" s="16">
        <v>59738591.796875</v>
      </c>
      <c r="P50" s="16">
        <v>60382805.6640625</v>
      </c>
      <c r="Q50" s="16">
        <v>62887705.810546875</v>
      </c>
      <c r="R50" s="16">
        <v>66680910.888671875</v>
      </c>
      <c r="S50" s="16">
        <v>64280828.857421875</v>
      </c>
      <c r="T50" s="16">
        <v>68309934.814453125</v>
      </c>
      <c r="U50" s="16">
        <v>69123847.65625</v>
      </c>
      <c r="V50" s="16">
        <v>73155041.015625</v>
      </c>
      <c r="W50" s="16">
        <v>77273152.34375</v>
      </c>
      <c r="X50" s="16">
        <v>79204981.152343765</v>
      </c>
      <c r="Y50" s="16">
        <v>81185105.681152344</v>
      </c>
      <c r="Z50" s="16">
        <v>83214733.323181137</v>
      </c>
      <c r="AA50" s="16">
        <v>85295101.656260669</v>
      </c>
      <c r="AB50" s="16">
        <v>87427479.197667181</v>
      </c>
      <c r="AC50" s="16">
        <v>89613166.177608848</v>
      </c>
      <c r="AD50" s="16">
        <v>91853495.332049072</v>
      </c>
      <c r="AE50" s="16">
        <v>94149832.715350285</v>
      </c>
      <c r="AF50" s="16">
        <v>96503578.53323403</v>
      </c>
      <c r="AG50" s="16">
        <v>98916167.996564865</v>
      </c>
      <c r="AI50" s="17">
        <v>954481082.88543725</v>
      </c>
      <c r="AJ50" s="16" t="s">
        <v>6</v>
      </c>
      <c r="AK50" s="7" t="s">
        <v>6</v>
      </c>
      <c r="AL50"/>
      <c r="AP50" s="19"/>
      <c r="AQ50" s="19"/>
      <c r="AR50" s="19"/>
      <c r="AS50" s="19"/>
      <c r="AT50" s="19"/>
      <c r="AU50" s="19"/>
      <c r="AV50" s="19"/>
      <c r="AW50" s="19"/>
      <c r="AX50" s="19"/>
    </row>
    <row r="51" spans="2:65" ht="15" x14ac:dyDescent="0.25">
      <c r="B51" s="7" t="s">
        <v>36</v>
      </c>
      <c r="C51" s="7" t="s">
        <v>6</v>
      </c>
      <c r="D51" s="16">
        <v>115050639.6484375</v>
      </c>
      <c r="E51" s="16">
        <v>105492018.5546875</v>
      </c>
      <c r="F51" s="16">
        <v>74732266.357421875</v>
      </c>
      <c r="G51" s="16">
        <v>71411192.138671875</v>
      </c>
      <c r="H51" s="16">
        <v>72569308.349609375</v>
      </c>
      <c r="I51" s="16">
        <v>74729688.720703125</v>
      </c>
      <c r="J51" s="16">
        <v>75626932.861328125</v>
      </c>
      <c r="K51" s="16">
        <v>70734659.1796875</v>
      </c>
      <c r="L51" s="16">
        <v>72132250.48828125</v>
      </c>
      <c r="M51" s="16">
        <v>74490843.75</v>
      </c>
      <c r="N51" s="16">
        <v>73309527.83203125</v>
      </c>
      <c r="O51" s="16">
        <v>76074566.89453125</v>
      </c>
      <c r="P51" s="16">
        <v>76931270.01953125</v>
      </c>
      <c r="Q51" s="16">
        <v>79525594.482421875</v>
      </c>
      <c r="R51" s="16">
        <v>83827544.677734375</v>
      </c>
      <c r="S51" s="16">
        <v>86181622.802734375</v>
      </c>
      <c r="T51" s="16">
        <v>90838194.580078125</v>
      </c>
      <c r="U51" s="16">
        <v>92341207.03125</v>
      </c>
      <c r="V51" s="16">
        <v>96893880.859375</v>
      </c>
      <c r="W51" s="16">
        <v>101884055.6640625</v>
      </c>
      <c r="X51" s="16">
        <v>104431157.05566403</v>
      </c>
      <c r="Y51" s="16">
        <v>107041935.9820556</v>
      </c>
      <c r="Z51" s="16">
        <v>109717984.38160697</v>
      </c>
      <c r="AA51" s="16">
        <v>112460933.99114715</v>
      </c>
      <c r="AB51" s="16">
        <v>115272457.34092583</v>
      </c>
      <c r="AC51" s="16">
        <v>118154268.77444898</v>
      </c>
      <c r="AD51" s="16">
        <v>121108125.49381021</v>
      </c>
      <c r="AE51" s="16">
        <v>124135828.63115545</v>
      </c>
      <c r="AF51" s="16">
        <v>127239224.34693432</v>
      </c>
      <c r="AG51" s="16">
        <v>130420204.95560765</v>
      </c>
      <c r="AI51" s="17">
        <v>1126038418.0543568</v>
      </c>
      <c r="AJ51" s="16" t="s">
        <v>6</v>
      </c>
      <c r="AK51" s="7" t="s">
        <v>6</v>
      </c>
      <c r="AL51"/>
      <c r="AP51" s="19"/>
      <c r="AQ51" s="19"/>
      <c r="AR51" s="19"/>
      <c r="AS51" s="19"/>
      <c r="AT51" s="19"/>
      <c r="AU51" s="19"/>
      <c r="AV51" s="19"/>
      <c r="AW51" s="19"/>
      <c r="AX51" s="19"/>
    </row>
    <row r="52" spans="2:65" ht="15" x14ac:dyDescent="0.25">
      <c r="B52" s="7" t="s">
        <v>60</v>
      </c>
      <c r="C52" s="7" t="s">
        <v>6</v>
      </c>
      <c r="D52" s="16">
        <v>115050639.6484375</v>
      </c>
      <c r="E52" s="16">
        <v>105492018.5546875</v>
      </c>
      <c r="F52" s="16">
        <v>74732266.357421875</v>
      </c>
      <c r="G52" s="16">
        <v>70535952.1484375</v>
      </c>
      <c r="H52" s="16">
        <v>68118120.849609375</v>
      </c>
      <c r="I52" s="16">
        <v>70067585.9375</v>
      </c>
      <c r="J52" s="16">
        <v>70779612.548828125</v>
      </c>
      <c r="K52" s="16">
        <v>65723387.20703125</v>
      </c>
      <c r="L52" s="16">
        <v>64298628.41796875</v>
      </c>
      <c r="M52" s="16">
        <v>65171513.671875</v>
      </c>
      <c r="N52" s="16">
        <v>63795219.7265625</v>
      </c>
      <c r="O52" s="16">
        <v>66272600.09765625</v>
      </c>
      <c r="P52" s="16">
        <v>67028134.27734375</v>
      </c>
      <c r="Q52" s="16">
        <v>68717953.857421875</v>
      </c>
      <c r="R52" s="16">
        <v>72683309.326171875</v>
      </c>
      <c r="S52" s="16">
        <v>69589668.701171875</v>
      </c>
      <c r="T52" s="16">
        <v>73801516.845703125</v>
      </c>
      <c r="U52" s="16">
        <v>73716405.2734375</v>
      </c>
      <c r="V52" s="16">
        <v>77873284.1796875</v>
      </c>
      <c r="W52" s="16">
        <v>82172648.4375</v>
      </c>
      <c r="X52" s="16">
        <v>84226964.648437515</v>
      </c>
      <c r="Y52" s="16">
        <v>86332638.764648438</v>
      </c>
      <c r="Z52" s="16">
        <v>88490954.733764634</v>
      </c>
      <c r="AA52" s="16">
        <v>90703228.602108747</v>
      </c>
      <c r="AB52" s="16">
        <v>92970809.317161456</v>
      </c>
      <c r="AC52" s="16">
        <v>95295079.550090477</v>
      </c>
      <c r="AD52" s="16">
        <v>97677456.538842738</v>
      </c>
      <c r="AE52" s="16">
        <v>100119392.9523138</v>
      </c>
      <c r="AF52" s="16">
        <v>102622377.77612163</v>
      </c>
      <c r="AG52" s="16">
        <v>105187937.22052467</v>
      </c>
      <c r="AI52" s="17">
        <v>1010171649.3542397</v>
      </c>
      <c r="AJ52" s="16" t="s">
        <v>6</v>
      </c>
      <c r="AK52" s="7" t="s">
        <v>6</v>
      </c>
      <c r="AL52"/>
      <c r="AP52" s="19"/>
      <c r="AQ52" s="19"/>
      <c r="AR52" s="19"/>
      <c r="AS52" s="19"/>
      <c r="AT52" s="19"/>
      <c r="AU52" s="19"/>
      <c r="AV52" s="19"/>
      <c r="AW52" s="19"/>
      <c r="AX52" s="19"/>
    </row>
    <row r="53" spans="2:65" ht="15" x14ac:dyDescent="0.25">
      <c r="B53" s="7" t="s">
        <v>38</v>
      </c>
      <c r="C53" s="7" t="s">
        <v>6</v>
      </c>
      <c r="D53" s="16">
        <v>115050639.6484375</v>
      </c>
      <c r="E53" s="16">
        <v>105492018.5546875</v>
      </c>
      <c r="F53" s="16">
        <v>74732266.357421875</v>
      </c>
      <c r="G53" s="16">
        <v>71410887.451171875</v>
      </c>
      <c r="H53" s="16">
        <v>72568894.287109375</v>
      </c>
      <c r="I53" s="16">
        <v>74729251.220703125</v>
      </c>
      <c r="J53" s="16">
        <v>75626471.923828125</v>
      </c>
      <c r="K53" s="16">
        <v>70734331.0546875</v>
      </c>
      <c r="L53" s="16">
        <v>72131312.98828125</v>
      </c>
      <c r="M53" s="16">
        <v>74491484.375</v>
      </c>
      <c r="N53" s="16">
        <v>73308582.51953125</v>
      </c>
      <c r="O53" s="16">
        <v>76075238.76953125</v>
      </c>
      <c r="P53" s="16">
        <v>76930707.51953125</v>
      </c>
      <c r="Q53" s="16">
        <v>79524703.857421875</v>
      </c>
      <c r="R53" s="16">
        <v>83826239.990234375</v>
      </c>
      <c r="S53" s="16">
        <v>86685243.896484375</v>
      </c>
      <c r="T53" s="16">
        <v>91391323.486328125</v>
      </c>
      <c r="U53" s="16">
        <v>92891684.5703125</v>
      </c>
      <c r="V53" s="16">
        <v>97495500.9765625</v>
      </c>
      <c r="W53" s="16">
        <v>102529065.4296875</v>
      </c>
      <c r="X53" s="16">
        <v>105092292.06542966</v>
      </c>
      <c r="Y53" s="16">
        <v>107719599.36706537</v>
      </c>
      <c r="Z53" s="16">
        <v>110412589.35124198</v>
      </c>
      <c r="AA53" s="16">
        <v>113172904.08502303</v>
      </c>
      <c r="AB53" s="16">
        <v>116002226.68714859</v>
      </c>
      <c r="AC53" s="16">
        <v>118902282.35432729</v>
      </c>
      <c r="AD53" s="16">
        <v>121874839.41318546</v>
      </c>
      <c r="AE53" s="16">
        <v>124921710.39851509</v>
      </c>
      <c r="AF53" s="16">
        <v>128044753.15847798</v>
      </c>
      <c r="AG53" s="16">
        <v>131245871.9874399</v>
      </c>
      <c r="AI53" s="17">
        <v>1128337800.8146062</v>
      </c>
      <c r="AJ53" s="16" t="s">
        <v>6</v>
      </c>
      <c r="AK53" s="7" t="s">
        <v>6</v>
      </c>
      <c r="AL53"/>
      <c r="AP53" s="19"/>
      <c r="AQ53" s="19"/>
      <c r="AR53" s="19"/>
      <c r="AS53" s="19"/>
      <c r="AT53" s="19"/>
      <c r="AU53" s="19"/>
      <c r="AV53" s="19"/>
      <c r="AW53" s="19"/>
      <c r="AX53" s="19"/>
    </row>
    <row r="54" spans="2:65" ht="15" x14ac:dyDescent="0.25">
      <c r="B54" s="7" t="s">
        <v>40</v>
      </c>
      <c r="C54" s="7" t="s">
        <v>6</v>
      </c>
      <c r="D54" s="16">
        <v>115050639.6484375</v>
      </c>
      <c r="E54" s="16">
        <v>105492018.5546875</v>
      </c>
      <c r="F54" s="16">
        <v>74732266.357421875</v>
      </c>
      <c r="G54" s="16">
        <v>71411192.138671875</v>
      </c>
      <c r="H54" s="16">
        <v>69061346.923828125</v>
      </c>
      <c r="I54" s="16">
        <v>71054539.0625</v>
      </c>
      <c r="J54" s="16">
        <v>71804692.626953125</v>
      </c>
      <c r="K54" s="16">
        <v>66782826.66015625</v>
      </c>
      <c r="L54" s="16">
        <v>65026650.390625</v>
      </c>
      <c r="M54" s="16">
        <v>67102870.60546875</v>
      </c>
      <c r="N54" s="16">
        <v>65755853.02734375</v>
      </c>
      <c r="O54" s="16">
        <v>68305588.37890625</v>
      </c>
      <c r="P54" s="16">
        <v>69062952.63671875</v>
      </c>
      <c r="Q54" s="16">
        <v>71616372.802734375</v>
      </c>
      <c r="R54" s="16">
        <v>75676302.490234375</v>
      </c>
      <c r="S54" s="16">
        <v>67474074.951171875</v>
      </c>
      <c r="T54" s="16">
        <v>71573893.798828125</v>
      </c>
      <c r="U54" s="16">
        <v>72500716.796875</v>
      </c>
      <c r="V54" s="16">
        <v>76586005.859375</v>
      </c>
      <c r="W54" s="16">
        <v>80820840.8203125</v>
      </c>
      <c r="X54" s="16">
        <v>82841361.840820298</v>
      </c>
      <c r="Y54" s="16">
        <v>84912395.886840791</v>
      </c>
      <c r="Z54" s="16">
        <v>87035205.784011796</v>
      </c>
      <c r="AA54" s="16">
        <v>89211085.928612098</v>
      </c>
      <c r="AB54" s="16">
        <v>91441363.076827377</v>
      </c>
      <c r="AC54" s="16">
        <v>93727397.15374805</v>
      </c>
      <c r="AD54" s="16">
        <v>96070582.082591742</v>
      </c>
      <c r="AE54" s="16">
        <v>98472346.634656519</v>
      </c>
      <c r="AF54" s="16">
        <v>100934155.30052292</v>
      </c>
      <c r="AG54" s="16">
        <v>103457509.183036</v>
      </c>
      <c r="AI54" s="17">
        <v>1014373352.8149866</v>
      </c>
      <c r="AJ54" s="16" t="s">
        <v>6</v>
      </c>
      <c r="AK54" s="7" t="s">
        <v>6</v>
      </c>
      <c r="AL54"/>
      <c r="AP54" s="19"/>
      <c r="AQ54" s="19"/>
      <c r="AR54" s="19"/>
      <c r="AS54" s="19"/>
      <c r="AT54" s="19"/>
      <c r="AU54" s="19"/>
      <c r="AV54" s="19"/>
      <c r="AW54" s="19"/>
      <c r="AX54" s="19"/>
    </row>
    <row r="55" spans="2:65" ht="15" x14ac:dyDescent="0.25">
      <c r="B55" s="7" t="s">
        <v>42</v>
      </c>
      <c r="C55" s="7" t="s">
        <v>6</v>
      </c>
      <c r="D55" s="16">
        <v>115050639.6484375</v>
      </c>
      <c r="E55" s="16">
        <v>105492018.5546875</v>
      </c>
      <c r="F55" s="16">
        <v>74732266.357421875</v>
      </c>
      <c r="G55" s="16">
        <v>70535952.1484375</v>
      </c>
      <c r="H55" s="16">
        <v>68118120.849609375</v>
      </c>
      <c r="I55" s="16">
        <v>70067585.9375</v>
      </c>
      <c r="J55" s="16">
        <v>70779612.548828125</v>
      </c>
      <c r="K55" s="16">
        <v>65723387.20703125</v>
      </c>
      <c r="L55" s="16">
        <v>67300864.2578125</v>
      </c>
      <c r="M55" s="16">
        <v>69469642.08984375</v>
      </c>
      <c r="N55" s="16">
        <v>68180959.47265625</v>
      </c>
      <c r="O55" s="16">
        <v>70793192.87109375</v>
      </c>
      <c r="P55" s="16">
        <v>71592099.12109375</v>
      </c>
      <c r="Q55" s="16">
        <v>73282279.052734375</v>
      </c>
      <c r="R55" s="16">
        <v>77390059.326171875</v>
      </c>
      <c r="S55" s="16">
        <v>69286651.123046875</v>
      </c>
      <c r="T55" s="16">
        <v>73447867.431640625</v>
      </c>
      <c r="U55" s="16">
        <v>74429735.3515625</v>
      </c>
      <c r="V55" s="16">
        <v>78566075.1953125</v>
      </c>
      <c r="W55" s="16">
        <v>82878658.203125</v>
      </c>
      <c r="X55" s="16">
        <v>84950624.65820311</v>
      </c>
      <c r="Y55" s="16">
        <v>87074390.274658173</v>
      </c>
      <c r="Z55" s="16">
        <v>89251250.031524613</v>
      </c>
      <c r="AA55" s="16">
        <v>91482531.282312706</v>
      </c>
      <c r="AB55" s="16">
        <v>93769594.564370528</v>
      </c>
      <c r="AC55" s="16">
        <v>96113834.428479791</v>
      </c>
      <c r="AD55" s="16">
        <v>98516680.289191782</v>
      </c>
      <c r="AE55" s="16">
        <v>100979597.29642157</v>
      </c>
      <c r="AF55" s="16">
        <v>103504087.22883211</v>
      </c>
      <c r="AG55" s="16">
        <v>106091689.4095529</v>
      </c>
      <c r="AI55" s="17">
        <v>1025828042.2180396</v>
      </c>
      <c r="AJ55" s="16" t="s">
        <v>6</v>
      </c>
      <c r="AK55" s="7" t="s">
        <v>6</v>
      </c>
      <c r="AL55"/>
      <c r="AP55" s="19"/>
      <c r="AQ55" s="19"/>
      <c r="AR55" s="19"/>
      <c r="AS55" s="19"/>
      <c r="AT55" s="19"/>
      <c r="AU55" s="19"/>
      <c r="AV55" s="19"/>
      <c r="AW55" s="19"/>
      <c r="AX55" s="19"/>
    </row>
    <row r="56" spans="2:65" ht="15" x14ac:dyDescent="0.25">
      <c r="B56" s="7" t="s">
        <v>44</v>
      </c>
      <c r="C56" s="7" t="s">
        <v>6</v>
      </c>
      <c r="D56" s="16">
        <v>115050639.6484375</v>
      </c>
      <c r="E56" s="16">
        <v>105492018.5546875</v>
      </c>
      <c r="F56" s="16">
        <v>74732266.357421875</v>
      </c>
      <c r="G56" s="16">
        <v>62351928.466796875</v>
      </c>
      <c r="H56" s="16">
        <v>59282228.515625</v>
      </c>
      <c r="I56" s="16">
        <v>60808774.658203125</v>
      </c>
      <c r="J56" s="16">
        <v>61132882.32421875</v>
      </c>
      <c r="K56" s="16">
        <v>55758717.7734375</v>
      </c>
      <c r="L56" s="16">
        <v>57316877.44140625</v>
      </c>
      <c r="M56" s="16">
        <v>59085204.1015625</v>
      </c>
      <c r="N56" s="16">
        <v>53924306.15234375</v>
      </c>
      <c r="O56" s="16">
        <v>56152020.99609375</v>
      </c>
      <c r="P56" s="16">
        <v>56736523.92578125</v>
      </c>
      <c r="Q56" s="16">
        <v>59196810.302734375</v>
      </c>
      <c r="R56" s="16">
        <v>62878537.841796875</v>
      </c>
      <c r="S56" s="16">
        <v>64536951.904296875</v>
      </c>
      <c r="T56" s="16">
        <v>68574734.619140625</v>
      </c>
      <c r="U56" s="16">
        <v>69395917.96875</v>
      </c>
      <c r="V56" s="16">
        <v>73434634.765625</v>
      </c>
      <c r="W56" s="16">
        <v>77563584.9609375</v>
      </c>
      <c r="X56" s="16">
        <v>79502674.584960952</v>
      </c>
      <c r="Y56" s="16">
        <v>81490241.449584961</v>
      </c>
      <c r="Z56" s="16">
        <v>83527497.48582457</v>
      </c>
      <c r="AA56" s="16">
        <v>85615684.922970191</v>
      </c>
      <c r="AB56" s="16">
        <v>87756077.046044439</v>
      </c>
      <c r="AC56" s="16">
        <v>89949978.972195536</v>
      </c>
      <c r="AD56" s="16">
        <v>92198728.446500421</v>
      </c>
      <c r="AE56" s="16">
        <v>94503696.657662928</v>
      </c>
      <c r="AF56" s="16">
        <v>96866289.074104488</v>
      </c>
      <c r="AG56" s="16">
        <v>99287946.300957084</v>
      </c>
      <c r="AI56" s="17">
        <v>933113951.30650556</v>
      </c>
      <c r="AJ56" s="16" t="s">
        <v>6</v>
      </c>
      <c r="AK56" s="7" t="s">
        <v>6</v>
      </c>
      <c r="AL56"/>
      <c r="AP56" s="19"/>
      <c r="AQ56" s="19"/>
      <c r="AR56" s="19"/>
      <c r="AS56" s="19"/>
      <c r="AT56" s="19"/>
      <c r="AU56" s="19"/>
      <c r="AV56" s="19"/>
      <c r="AW56" s="19"/>
      <c r="AX56" s="19"/>
    </row>
    <row r="57" spans="2:65" ht="15" x14ac:dyDescent="0.25">
      <c r="B57" s="7" t="s">
        <v>46</v>
      </c>
      <c r="C57" s="7" t="s">
        <v>6</v>
      </c>
      <c r="D57" s="16">
        <v>115050639.6484375</v>
      </c>
      <c r="E57" s="16">
        <v>105492018.5546875</v>
      </c>
      <c r="F57" s="16">
        <v>74732266.357421875</v>
      </c>
      <c r="G57" s="16">
        <v>71224973.388671875</v>
      </c>
      <c r="H57" s="16">
        <v>72336948.974609375</v>
      </c>
      <c r="I57" s="16">
        <v>74475475.830078125</v>
      </c>
      <c r="J57" s="16">
        <v>75341535.888671875</v>
      </c>
      <c r="K57" s="16">
        <v>70127124.0234375</v>
      </c>
      <c r="L57" s="16">
        <v>72132250.48828125</v>
      </c>
      <c r="M57" s="16">
        <v>74490843.75</v>
      </c>
      <c r="N57" s="16">
        <v>72892809.08203125</v>
      </c>
      <c r="O57" s="16">
        <v>75675303.22265625</v>
      </c>
      <c r="P57" s="16">
        <v>76494824.70703125</v>
      </c>
      <c r="Q57" s="16">
        <v>79030860.107421875</v>
      </c>
      <c r="R57" s="16">
        <v>83321010.498046875</v>
      </c>
      <c r="S57" s="16">
        <v>86181622.802734375</v>
      </c>
      <c r="T57" s="16">
        <v>90838194.580078125</v>
      </c>
      <c r="U57" s="16">
        <v>92341207.03125</v>
      </c>
      <c r="V57" s="16">
        <v>96893880.859375</v>
      </c>
      <c r="W57" s="16">
        <v>101884055.6640625</v>
      </c>
      <c r="X57" s="16">
        <v>104431157.05566403</v>
      </c>
      <c r="Y57" s="16">
        <v>107041935.9820556</v>
      </c>
      <c r="Z57" s="16">
        <v>109717984.38160697</v>
      </c>
      <c r="AA57" s="16">
        <v>112460933.99114715</v>
      </c>
      <c r="AB57" s="16">
        <v>115272457.34092583</v>
      </c>
      <c r="AC57" s="16">
        <v>118154268.77444898</v>
      </c>
      <c r="AD57" s="16">
        <v>121108125.49381021</v>
      </c>
      <c r="AE57" s="16">
        <v>124135828.63115545</v>
      </c>
      <c r="AF57" s="16">
        <v>127239224.34693432</v>
      </c>
      <c r="AG57" s="16">
        <v>130420204.95560765</v>
      </c>
      <c r="AI57" s="17">
        <v>1124047439.2779038</v>
      </c>
      <c r="AJ57" s="16" t="s">
        <v>6</v>
      </c>
      <c r="AK57" s="7" t="s">
        <v>6</v>
      </c>
      <c r="AL57"/>
      <c r="AP57" s="19"/>
      <c r="AQ57" s="19"/>
      <c r="AR57" s="19"/>
      <c r="AS57" s="19"/>
      <c r="AT57" s="19"/>
      <c r="AU57" s="19"/>
      <c r="AV57" s="19"/>
      <c r="AW57" s="19"/>
      <c r="AX57" s="19"/>
    </row>
    <row r="58" spans="2:65" ht="15" x14ac:dyDescent="0.25">
      <c r="B58" s="7" t="s">
        <v>48</v>
      </c>
      <c r="C58" s="7" t="s">
        <v>6</v>
      </c>
      <c r="D58" s="16">
        <v>115050639.6484375</v>
      </c>
      <c r="E58" s="16">
        <v>105492018.5546875</v>
      </c>
      <c r="F58" s="16">
        <v>74732266.357421875</v>
      </c>
      <c r="G58" s="16">
        <v>61476695.3125</v>
      </c>
      <c r="H58" s="16">
        <v>61846961.669921875</v>
      </c>
      <c r="I58" s="16">
        <v>63496979.00390625</v>
      </c>
      <c r="J58" s="16">
        <v>63930034.423828125</v>
      </c>
      <c r="K58" s="16">
        <v>58651110.83984375</v>
      </c>
      <c r="L58" s="16">
        <v>60319225.09765625</v>
      </c>
      <c r="M58" s="16">
        <v>61031554.6875</v>
      </c>
      <c r="N58" s="16">
        <v>59553333.0078125</v>
      </c>
      <c r="O58" s="16">
        <v>61924875.9765625</v>
      </c>
      <c r="P58" s="16">
        <v>62607543.45703125</v>
      </c>
      <c r="Q58" s="16">
        <v>64245567.138671875</v>
      </c>
      <c r="R58" s="16">
        <v>68075861.083984375</v>
      </c>
      <c r="S58" s="16">
        <v>70024899.169921875</v>
      </c>
      <c r="T58" s="16">
        <v>74251475.830078125</v>
      </c>
      <c r="U58" s="16">
        <v>74178717.7734375</v>
      </c>
      <c r="V58" s="16">
        <v>78348375.9765625</v>
      </c>
      <c r="W58" s="16">
        <v>82666172.8515625</v>
      </c>
      <c r="X58" s="16">
        <v>84732827.172851577</v>
      </c>
      <c r="Y58" s="16">
        <v>86851147.852172852</v>
      </c>
      <c r="Z58" s="16">
        <v>89022426.548477158</v>
      </c>
      <c r="AA58" s="16">
        <v>91247987.212189093</v>
      </c>
      <c r="AB58" s="16">
        <v>93529186.892493814</v>
      </c>
      <c r="AC58" s="16">
        <v>95867416.564806148</v>
      </c>
      <c r="AD58" s="16">
        <v>98264101.978926301</v>
      </c>
      <c r="AE58" s="16">
        <v>100720704.52839945</v>
      </c>
      <c r="AF58" s="16">
        <v>103238722.14160943</v>
      </c>
      <c r="AG58" s="16">
        <v>105819690.19514966</v>
      </c>
      <c r="AI58" s="17">
        <v>973569023.21160412</v>
      </c>
      <c r="AJ58" s="16" t="s">
        <v>6</v>
      </c>
      <c r="AK58" s="7" t="s">
        <v>6</v>
      </c>
      <c r="AL58"/>
      <c r="AP58" s="19"/>
      <c r="AQ58" s="19"/>
      <c r="AR58" s="19"/>
      <c r="AS58" s="19"/>
      <c r="AT58" s="19"/>
      <c r="AU58" s="19"/>
      <c r="AV58" s="19"/>
      <c r="AW58" s="19"/>
      <c r="AX58" s="19"/>
      <c r="BK58" s="9"/>
      <c r="BL58" s="9"/>
      <c r="BM58" s="9"/>
    </row>
    <row r="59" spans="2:65" ht="15" x14ac:dyDescent="0.25">
      <c r="B59" s="7" t="s">
        <v>50</v>
      </c>
      <c r="C59" s="7" t="s">
        <v>6</v>
      </c>
      <c r="D59" s="16">
        <v>115050639.6484375</v>
      </c>
      <c r="E59" s="16">
        <v>105492018.5546875</v>
      </c>
      <c r="F59" s="16">
        <v>74732266.357421875</v>
      </c>
      <c r="G59" s="16">
        <v>71224668.701171875</v>
      </c>
      <c r="H59" s="16">
        <v>72336550.537109375</v>
      </c>
      <c r="I59" s="16">
        <v>74475053.955078125</v>
      </c>
      <c r="J59" s="16">
        <v>75341074.951171875</v>
      </c>
      <c r="K59" s="16">
        <v>70126788.0859375</v>
      </c>
      <c r="L59" s="16">
        <v>72131312.98828125</v>
      </c>
      <c r="M59" s="16">
        <v>74491484.375</v>
      </c>
      <c r="N59" s="16">
        <v>73308582.51953125</v>
      </c>
      <c r="O59" s="16">
        <v>76075238.76953125</v>
      </c>
      <c r="P59" s="16">
        <v>76930707.51953125</v>
      </c>
      <c r="Q59" s="16">
        <v>79524703.857421875</v>
      </c>
      <c r="R59" s="16">
        <v>83826239.990234375</v>
      </c>
      <c r="S59" s="16">
        <v>86685243.896484375</v>
      </c>
      <c r="T59" s="16">
        <v>91391323.486328125</v>
      </c>
      <c r="U59" s="16">
        <v>92891684.5703125</v>
      </c>
      <c r="V59" s="16">
        <v>97495500.9765625</v>
      </c>
      <c r="W59" s="16">
        <v>102529065.4296875</v>
      </c>
      <c r="X59" s="16">
        <v>105092292.06542966</v>
      </c>
      <c r="Y59" s="16">
        <v>107719599.36706537</v>
      </c>
      <c r="Z59" s="16">
        <v>110412589.35124198</v>
      </c>
      <c r="AA59" s="16">
        <v>113172904.08502303</v>
      </c>
      <c r="AB59" s="16">
        <v>116002226.68714859</v>
      </c>
      <c r="AC59" s="16">
        <v>118902282.35432729</v>
      </c>
      <c r="AD59" s="16">
        <v>121874839.41318546</v>
      </c>
      <c r="AE59" s="16">
        <v>124921710.39851509</v>
      </c>
      <c r="AF59" s="16">
        <v>128044753.15847798</v>
      </c>
      <c r="AG59" s="16">
        <v>131245871.9874399</v>
      </c>
      <c r="AI59" s="17">
        <v>1127311773.4404347</v>
      </c>
      <c r="AJ59" s="16" t="s">
        <v>6</v>
      </c>
      <c r="AK59" s="7" t="s">
        <v>6</v>
      </c>
      <c r="AL59"/>
      <c r="AP59" s="19"/>
      <c r="AQ59" s="19"/>
      <c r="AR59" s="19"/>
      <c r="AS59" s="19"/>
      <c r="AT59" s="19"/>
      <c r="AU59" s="19"/>
      <c r="AV59" s="19"/>
      <c r="AW59" s="19"/>
      <c r="AX59" s="19"/>
      <c r="BK59" s="9"/>
      <c r="BL59" s="9"/>
      <c r="BM59" s="9"/>
    </row>
    <row r="60" spans="2:65" ht="15" x14ac:dyDescent="0.25">
      <c r="B60" s="7" t="s">
        <v>52</v>
      </c>
      <c r="C60" s="7" t="s">
        <v>6</v>
      </c>
      <c r="D60" s="16">
        <v>115050639.6484375</v>
      </c>
      <c r="E60" s="16">
        <v>105492018.5546875</v>
      </c>
      <c r="F60" s="16">
        <v>74732266.357421875</v>
      </c>
      <c r="G60" s="16">
        <v>62165717.529296875</v>
      </c>
      <c r="H60" s="16">
        <v>59033330.078125</v>
      </c>
      <c r="I60" s="16">
        <v>60537759.033203125</v>
      </c>
      <c r="J60" s="16">
        <v>60847483.88671875</v>
      </c>
      <c r="K60" s="16">
        <v>55449967.7734375</v>
      </c>
      <c r="L60" s="16">
        <v>56943893.06640625</v>
      </c>
      <c r="M60" s="16">
        <v>58694000.9765625</v>
      </c>
      <c r="N60" s="16">
        <v>57139940.4296875</v>
      </c>
      <c r="O60" s="16">
        <v>59474728.02734375</v>
      </c>
      <c r="P60" s="16">
        <v>60084069.82421875</v>
      </c>
      <c r="Q60" s="16">
        <v>62532285.888671875</v>
      </c>
      <c r="R60" s="16">
        <v>66317887.451171875</v>
      </c>
      <c r="S60" s="16">
        <v>68193239.013671875</v>
      </c>
      <c r="T60" s="16">
        <v>72317391.845703125</v>
      </c>
      <c r="U60" s="16">
        <v>73264633.7890625</v>
      </c>
      <c r="V60" s="16">
        <v>77371026.3671875</v>
      </c>
      <c r="W60" s="16">
        <v>81636329.1015625</v>
      </c>
      <c r="X60" s="16">
        <v>83677237.329101548</v>
      </c>
      <c r="Y60" s="16">
        <v>85769168.262329072</v>
      </c>
      <c r="Z60" s="16">
        <v>87913397.468887284</v>
      </c>
      <c r="AA60" s="16">
        <v>90111232.405609474</v>
      </c>
      <c r="AB60" s="16">
        <v>92364013.215749696</v>
      </c>
      <c r="AC60" s="16">
        <v>94673113.546143427</v>
      </c>
      <c r="AD60" s="16">
        <v>97039941.384796992</v>
      </c>
      <c r="AE60" s="16">
        <v>99465939.91941689</v>
      </c>
      <c r="AF60" s="16">
        <v>101952588.4174023</v>
      </c>
      <c r="AG60" s="16">
        <v>104501403.12783736</v>
      </c>
      <c r="AI60" s="17">
        <v>953956529.38685799</v>
      </c>
      <c r="AJ60" s="16" t="s">
        <v>6</v>
      </c>
      <c r="AK60" s="7" t="s">
        <v>6</v>
      </c>
      <c r="AL60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</row>
    <row r="61" spans="2:65" ht="15" x14ac:dyDescent="0.25">
      <c r="B61" s="7" t="s">
        <v>54</v>
      </c>
      <c r="C61" s="7" t="s">
        <v>6</v>
      </c>
      <c r="D61" s="16">
        <v>115050639.6484375</v>
      </c>
      <c r="E61" s="16">
        <v>105492018.5546875</v>
      </c>
      <c r="F61" s="16">
        <v>74732266.357421875</v>
      </c>
      <c r="G61" s="16">
        <v>61290484.375</v>
      </c>
      <c r="H61" s="16">
        <v>58090103.149414063</v>
      </c>
      <c r="I61" s="16">
        <v>59550810.546875</v>
      </c>
      <c r="J61" s="16">
        <v>59822397.705078125</v>
      </c>
      <c r="K61" s="16">
        <v>54390530.2734375</v>
      </c>
      <c r="L61" s="16">
        <v>55842891.6015625</v>
      </c>
      <c r="M61" s="16">
        <v>57550500.48828125</v>
      </c>
      <c r="N61" s="16">
        <v>55968674.8046875</v>
      </c>
      <c r="O61" s="16">
        <v>58277215.33203125</v>
      </c>
      <c r="P61" s="16">
        <v>58866739.2578125</v>
      </c>
      <c r="Q61" s="16">
        <v>60405923.583984375</v>
      </c>
      <c r="R61" s="16">
        <v>64124843.505859375</v>
      </c>
      <c r="S61" s="16">
        <v>65888967.529296875</v>
      </c>
      <c r="T61" s="16">
        <v>69933504.150390625</v>
      </c>
      <c r="U61" s="16">
        <v>70819619.140625</v>
      </c>
      <c r="V61" s="16">
        <v>74853885.7421875</v>
      </c>
      <c r="W61" s="16">
        <v>79022347.65625</v>
      </c>
      <c r="X61" s="16">
        <v>80997906.347656235</v>
      </c>
      <c r="Y61" s="16">
        <v>83022854.006347626</v>
      </c>
      <c r="Z61" s="16">
        <v>85098425.356506303</v>
      </c>
      <c r="AA61" s="16">
        <v>87225885.990418941</v>
      </c>
      <c r="AB61" s="16">
        <v>89406533.140179411</v>
      </c>
      <c r="AC61" s="16">
        <v>91641696.468683898</v>
      </c>
      <c r="AD61" s="16">
        <v>93932738.880400985</v>
      </c>
      <c r="AE61" s="16">
        <v>96281057.352411002</v>
      </c>
      <c r="AF61" s="16">
        <v>98688083.786221266</v>
      </c>
      <c r="AG61" s="16">
        <v>101155285.88087678</v>
      </c>
      <c r="AI61" s="17">
        <v>936551793.69048548</v>
      </c>
      <c r="AJ61" s="16" t="s">
        <v>6</v>
      </c>
      <c r="AK61" s="7" t="s">
        <v>6</v>
      </c>
      <c r="AL61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</row>
    <row r="62" spans="2:65" ht="15" x14ac:dyDescent="0.25">
      <c r="B62" s="7" t="s">
        <v>56</v>
      </c>
      <c r="C62" s="7" t="s">
        <v>6</v>
      </c>
      <c r="D62" s="16">
        <v>115050639.6484375</v>
      </c>
      <c r="E62" s="16">
        <v>105889406.25</v>
      </c>
      <c r="F62" s="16">
        <v>75393809.814453125</v>
      </c>
      <c r="G62" s="16">
        <v>72177349.609375</v>
      </c>
      <c r="H62" s="16">
        <v>69688336.42578125</v>
      </c>
      <c r="I62" s="16">
        <v>71576375</v>
      </c>
      <c r="J62" s="16">
        <v>72230215.33203125</v>
      </c>
      <c r="K62" s="16">
        <v>67115347.16796875</v>
      </c>
      <c r="L62" s="16">
        <v>61462587.890625</v>
      </c>
      <c r="M62" s="16">
        <v>63308337.40234375</v>
      </c>
      <c r="N62" s="16">
        <v>57226988.76953125</v>
      </c>
      <c r="O62" s="16">
        <v>59503779.296875</v>
      </c>
      <c r="P62" s="16">
        <v>60065245.1171875</v>
      </c>
      <c r="Q62" s="16">
        <v>62523289.55078125</v>
      </c>
      <c r="R62" s="16">
        <v>66293399.4140625</v>
      </c>
      <c r="S62" s="16">
        <v>63717913.0859375</v>
      </c>
      <c r="T62" s="16">
        <v>67654250.9765625</v>
      </c>
      <c r="U62" s="16">
        <v>68412889.6484375</v>
      </c>
      <c r="V62" s="16">
        <v>72400193.84765625</v>
      </c>
      <c r="W62" s="16">
        <v>76381194.3359375</v>
      </c>
      <c r="X62" s="16">
        <v>78290724.194335952</v>
      </c>
      <c r="Y62" s="16">
        <v>80247992.299194336</v>
      </c>
      <c r="Z62" s="16">
        <v>82254192.106674179</v>
      </c>
      <c r="AA62" s="16">
        <v>84310546.909341022</v>
      </c>
      <c r="AB62" s="16">
        <v>86418310.582074538</v>
      </c>
      <c r="AC62" s="16">
        <v>88578768.346626401</v>
      </c>
      <c r="AD62" s="16">
        <v>90793237.555292055</v>
      </c>
      <c r="AE62" s="16">
        <v>93063068.494174346</v>
      </c>
      <c r="AF62" s="16">
        <v>95389645.206528693</v>
      </c>
      <c r="AG62" s="16">
        <v>97774386.336691916</v>
      </c>
      <c r="AI62" s="17">
        <v>977794022.87949133</v>
      </c>
      <c r="AJ62" s="16" t="s">
        <v>6</v>
      </c>
      <c r="AK62" s="7" t="s">
        <v>6</v>
      </c>
      <c r="AL62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</row>
    <row r="63" spans="2:65" ht="15" x14ac:dyDescent="0.25">
      <c r="B63" s="7" t="s">
        <v>28</v>
      </c>
      <c r="C63" s="7" t="s">
        <v>7</v>
      </c>
      <c r="D63" s="16">
        <v>174271246.57158566</v>
      </c>
      <c r="E63" s="16">
        <v>187164877.55095032</v>
      </c>
      <c r="F63" s="16">
        <v>200866824.91827089</v>
      </c>
      <c r="G63" s="16">
        <v>194898249.70186818</v>
      </c>
      <c r="H63" s="16">
        <v>206577994.92629051</v>
      </c>
      <c r="I63" s="16">
        <v>211855634.9156518</v>
      </c>
      <c r="J63" s="16">
        <v>221498553.07338688</v>
      </c>
      <c r="K63" s="16">
        <v>234059214.98699355</v>
      </c>
      <c r="L63" s="16">
        <v>238196648.30506366</v>
      </c>
      <c r="M63" s="16">
        <v>244776026.2070516</v>
      </c>
      <c r="N63" s="16">
        <v>251030370.17243302</v>
      </c>
      <c r="O63" s="16">
        <v>257913001.23401842</v>
      </c>
      <c r="P63" s="16">
        <v>274442270.59780312</v>
      </c>
      <c r="Q63" s="16">
        <v>281611894.34614354</v>
      </c>
      <c r="R63" s="16">
        <v>288967386.42829382</v>
      </c>
      <c r="S63" s="16">
        <v>295907076.99567628</v>
      </c>
      <c r="T63" s="16">
        <v>309749479.94615132</v>
      </c>
      <c r="U63" s="16">
        <v>300974495.62394381</v>
      </c>
      <c r="V63" s="16">
        <v>308747416.04579204</v>
      </c>
      <c r="W63" s="16">
        <v>317746492.3762784</v>
      </c>
      <c r="X63" s="16">
        <v>325690154.68568534</v>
      </c>
      <c r="Y63" s="16">
        <v>333832408.55282742</v>
      </c>
      <c r="Z63" s="16">
        <v>342178218.76664805</v>
      </c>
      <c r="AA63" s="16">
        <v>350732674.23581421</v>
      </c>
      <c r="AB63" s="16">
        <v>359500991.09170955</v>
      </c>
      <c r="AC63" s="16">
        <v>368488515.86900228</v>
      </c>
      <c r="AD63" s="16">
        <v>377700728.76572728</v>
      </c>
      <c r="AE63" s="16">
        <v>387143246.98487043</v>
      </c>
      <c r="AF63" s="16">
        <v>396821828.15949214</v>
      </c>
      <c r="AG63" s="16">
        <v>406742373.86347938</v>
      </c>
      <c r="AI63" s="17">
        <v>3233993882.6804929</v>
      </c>
      <c r="AJ63" s="16" t="s">
        <v>7</v>
      </c>
      <c r="AK63" s="7" t="s">
        <v>7</v>
      </c>
      <c r="AL63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</row>
    <row r="64" spans="2:65" ht="15" x14ac:dyDescent="0.25">
      <c r="B64" s="7" t="s">
        <v>30</v>
      </c>
      <c r="C64" s="7" t="s">
        <v>7</v>
      </c>
      <c r="D64" s="16">
        <v>174271246.57158566</v>
      </c>
      <c r="E64" s="16">
        <v>187164877.55095032</v>
      </c>
      <c r="F64" s="16">
        <v>200866824.91827089</v>
      </c>
      <c r="G64" s="16">
        <v>194898249.70186818</v>
      </c>
      <c r="H64" s="16">
        <v>206577994.92629051</v>
      </c>
      <c r="I64" s="16">
        <v>211855634.9156518</v>
      </c>
      <c r="J64" s="16">
        <v>221498553.07338688</v>
      </c>
      <c r="K64" s="16">
        <v>234059214.98699355</v>
      </c>
      <c r="L64" s="16">
        <v>238196648.30506366</v>
      </c>
      <c r="M64" s="16">
        <v>244776026.2070516</v>
      </c>
      <c r="N64" s="16">
        <v>251030370.17243302</v>
      </c>
      <c r="O64" s="16">
        <v>257913001.23401842</v>
      </c>
      <c r="P64" s="16">
        <v>274442270.59780312</v>
      </c>
      <c r="Q64" s="16">
        <v>281611894.34614354</v>
      </c>
      <c r="R64" s="16">
        <v>288967386.42829382</v>
      </c>
      <c r="S64" s="16">
        <v>295907076.99567628</v>
      </c>
      <c r="T64" s="16">
        <v>309749479.94615132</v>
      </c>
      <c r="U64" s="16">
        <v>300974495.62394381</v>
      </c>
      <c r="V64" s="16">
        <v>308747416.04579204</v>
      </c>
      <c r="W64" s="16">
        <v>317746492.3762784</v>
      </c>
      <c r="X64" s="16">
        <v>325690154.68568534</v>
      </c>
      <c r="Y64" s="16">
        <v>333832408.55282742</v>
      </c>
      <c r="Z64" s="16">
        <v>342178218.76664805</v>
      </c>
      <c r="AA64" s="16">
        <v>350732674.23581421</v>
      </c>
      <c r="AB64" s="16">
        <v>359500991.09170955</v>
      </c>
      <c r="AC64" s="16">
        <v>368488515.86900228</v>
      </c>
      <c r="AD64" s="16">
        <v>377700728.76572728</v>
      </c>
      <c r="AE64" s="16">
        <v>387143246.98487043</v>
      </c>
      <c r="AF64" s="16">
        <v>396821828.15949214</v>
      </c>
      <c r="AG64" s="16">
        <v>406742373.86347938</v>
      </c>
      <c r="AI64" s="17">
        <v>3233993882.6804929</v>
      </c>
      <c r="AJ64" s="16" t="s">
        <v>7</v>
      </c>
      <c r="AK64" s="7" t="s">
        <v>7</v>
      </c>
      <c r="AL64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</row>
    <row r="65" spans="2:65" ht="15" x14ac:dyDescent="0.25">
      <c r="B65" s="7" t="s">
        <v>32</v>
      </c>
      <c r="C65" s="7" t="s">
        <v>7</v>
      </c>
      <c r="D65" s="16">
        <v>174271246.57158566</v>
      </c>
      <c r="E65" s="16">
        <v>176664566.91402441</v>
      </c>
      <c r="F65" s="16">
        <v>190051504.96223721</v>
      </c>
      <c r="G65" s="16">
        <v>183758470.1471535</v>
      </c>
      <c r="H65" s="16">
        <v>195104021.98493436</v>
      </c>
      <c r="I65" s="16">
        <v>200037442.786055</v>
      </c>
      <c r="J65" s="16">
        <v>209325815.17990214</v>
      </c>
      <c r="K65" s="16">
        <v>221521294.95670432</v>
      </c>
      <c r="L65" s="16">
        <v>225282590.67386574</v>
      </c>
      <c r="M65" s="16">
        <v>231474546.84691772</v>
      </c>
      <c r="N65" s="16">
        <v>237329846.43149513</v>
      </c>
      <c r="O65" s="16">
        <v>243801461.78085238</v>
      </c>
      <c r="P65" s="16">
        <v>259907384.96104211</v>
      </c>
      <c r="Q65" s="16">
        <v>266640962.14027971</v>
      </c>
      <c r="R65" s="16">
        <v>273547326.25625408</v>
      </c>
      <c r="S65" s="16">
        <v>280024415.01847529</v>
      </c>
      <c r="T65" s="16">
        <v>293390338.10963428</v>
      </c>
      <c r="U65" s="16">
        <v>300974495.62394381</v>
      </c>
      <c r="V65" s="16">
        <v>308747416.04579204</v>
      </c>
      <c r="W65" s="16">
        <v>317746492.3762784</v>
      </c>
      <c r="X65" s="16">
        <v>325690154.68568534</v>
      </c>
      <c r="Y65" s="16">
        <v>333832408.55282742</v>
      </c>
      <c r="Z65" s="16">
        <v>342178218.76664805</v>
      </c>
      <c r="AA65" s="16">
        <v>350732674.23581421</v>
      </c>
      <c r="AB65" s="16">
        <v>359500991.09170955</v>
      </c>
      <c r="AC65" s="16">
        <v>368488515.86900228</v>
      </c>
      <c r="AD65" s="16">
        <v>377700728.76572728</v>
      </c>
      <c r="AE65" s="16">
        <v>387143246.98487043</v>
      </c>
      <c r="AF65" s="16">
        <v>396821828.15949214</v>
      </c>
      <c r="AG65" s="16">
        <v>406742373.86347938</v>
      </c>
      <c r="AI65" s="17">
        <v>3119358726.7060037</v>
      </c>
      <c r="AJ65" s="16" t="s">
        <v>7</v>
      </c>
      <c r="AK65" s="7" t="s">
        <v>7</v>
      </c>
      <c r="AL65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</row>
    <row r="66" spans="2:65" ht="15" x14ac:dyDescent="0.25">
      <c r="B66" s="7" t="s">
        <v>34</v>
      </c>
      <c r="C66" s="7" t="s">
        <v>7</v>
      </c>
      <c r="D66" s="16">
        <v>174271246.57158566</v>
      </c>
      <c r="E66" s="16">
        <v>176664566.91402441</v>
      </c>
      <c r="F66" s="16">
        <v>190051504.96223721</v>
      </c>
      <c r="G66" s="16">
        <v>183758470.1471535</v>
      </c>
      <c r="H66" s="16">
        <v>195104021.98493436</v>
      </c>
      <c r="I66" s="16">
        <v>200037442.786055</v>
      </c>
      <c r="J66" s="16">
        <v>209325815.17990214</v>
      </c>
      <c r="K66" s="16">
        <v>221521294.95670432</v>
      </c>
      <c r="L66" s="16">
        <v>225282590.67386574</v>
      </c>
      <c r="M66" s="16">
        <v>231474546.84691772</v>
      </c>
      <c r="N66" s="16">
        <v>237329846.43149513</v>
      </c>
      <c r="O66" s="16">
        <v>243801461.78085238</v>
      </c>
      <c r="P66" s="16">
        <v>259907384.96104211</v>
      </c>
      <c r="Q66" s="16">
        <v>266640962.14027971</v>
      </c>
      <c r="R66" s="16">
        <v>273547326.25625408</v>
      </c>
      <c r="S66" s="16">
        <v>280024415.01847529</v>
      </c>
      <c r="T66" s="16">
        <v>293390338.10963428</v>
      </c>
      <c r="U66" s="16">
        <v>300974495.62394381</v>
      </c>
      <c r="V66" s="16">
        <v>308747416.04579204</v>
      </c>
      <c r="W66" s="16">
        <v>317746492.3762784</v>
      </c>
      <c r="X66" s="16">
        <v>325690154.68568534</v>
      </c>
      <c r="Y66" s="16">
        <v>333832408.55282742</v>
      </c>
      <c r="Z66" s="16">
        <v>342178218.76664805</v>
      </c>
      <c r="AA66" s="16">
        <v>350732674.23581421</v>
      </c>
      <c r="AB66" s="16">
        <v>359500991.09170955</v>
      </c>
      <c r="AC66" s="16">
        <v>368488515.86900228</v>
      </c>
      <c r="AD66" s="16">
        <v>377700728.76572728</v>
      </c>
      <c r="AE66" s="16">
        <v>387143246.98487043</v>
      </c>
      <c r="AF66" s="16">
        <v>396821828.15949214</v>
      </c>
      <c r="AG66" s="16">
        <v>406742373.86347938</v>
      </c>
      <c r="AI66" s="17">
        <v>3119358726.7060037</v>
      </c>
      <c r="AJ66" s="16" t="s">
        <v>7</v>
      </c>
      <c r="AK66" s="7" t="s">
        <v>7</v>
      </c>
      <c r="AL66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</row>
    <row r="67" spans="2:65" ht="15" x14ac:dyDescent="0.25">
      <c r="B67" s="7" t="s">
        <v>36</v>
      </c>
      <c r="C67" s="7" t="s">
        <v>7</v>
      </c>
      <c r="D67" s="16">
        <v>174271246.57158566</v>
      </c>
      <c r="E67" s="16">
        <v>176664566.91402441</v>
      </c>
      <c r="F67" s="16">
        <v>190051504.96223721</v>
      </c>
      <c r="G67" s="16">
        <v>183758470.1471535</v>
      </c>
      <c r="H67" s="16">
        <v>195104021.98493436</v>
      </c>
      <c r="I67" s="16">
        <v>200037442.786055</v>
      </c>
      <c r="J67" s="16">
        <v>209325815.17990214</v>
      </c>
      <c r="K67" s="16">
        <v>221521294.95670432</v>
      </c>
      <c r="L67" s="16">
        <v>225282590.67386574</v>
      </c>
      <c r="M67" s="16">
        <v>231474546.84691772</v>
      </c>
      <c r="N67" s="16">
        <v>237329846.43149513</v>
      </c>
      <c r="O67" s="16">
        <v>243801461.78085238</v>
      </c>
      <c r="P67" s="16">
        <v>259907384.96104211</v>
      </c>
      <c r="Q67" s="16">
        <v>266640962.14027971</v>
      </c>
      <c r="R67" s="16">
        <v>273547326.25625408</v>
      </c>
      <c r="S67" s="16">
        <v>280024415.01847529</v>
      </c>
      <c r="T67" s="16">
        <v>293390338.10963428</v>
      </c>
      <c r="U67" s="16">
        <v>300974495.62394381</v>
      </c>
      <c r="V67" s="16">
        <v>308747416.04579204</v>
      </c>
      <c r="W67" s="16">
        <v>317746492.3762784</v>
      </c>
      <c r="X67" s="16">
        <v>325690154.68568534</v>
      </c>
      <c r="Y67" s="16">
        <v>333832408.55282742</v>
      </c>
      <c r="Z67" s="16">
        <v>342178218.76664805</v>
      </c>
      <c r="AA67" s="16">
        <v>350732674.23581421</v>
      </c>
      <c r="AB67" s="16">
        <v>359500991.09170955</v>
      </c>
      <c r="AC67" s="16">
        <v>368488515.86900228</v>
      </c>
      <c r="AD67" s="16">
        <v>377700728.76572728</v>
      </c>
      <c r="AE67" s="16">
        <v>387143246.98487043</v>
      </c>
      <c r="AF67" s="16">
        <v>396821828.15949214</v>
      </c>
      <c r="AG67" s="16">
        <v>406742373.86347938</v>
      </c>
      <c r="AI67" s="17">
        <v>3119358726.7060037</v>
      </c>
      <c r="AJ67" s="16" t="s">
        <v>7</v>
      </c>
      <c r="AK67" s="7" t="s">
        <v>7</v>
      </c>
      <c r="AL67"/>
      <c r="AP67" s="9"/>
      <c r="AQ67" s="9"/>
      <c r="AR67" s="9"/>
      <c r="AS67" s="9"/>
      <c r="AT67" s="9"/>
      <c r="AU67" s="9"/>
      <c r="AV67" s="9"/>
      <c r="AW67" s="9"/>
      <c r="AX67" s="9"/>
    </row>
    <row r="68" spans="2:65" ht="15" x14ac:dyDescent="0.25">
      <c r="B68" s="7" t="s">
        <v>60</v>
      </c>
      <c r="C68" s="7" t="s">
        <v>7</v>
      </c>
      <c r="D68" s="16">
        <v>174271246.57158566</v>
      </c>
      <c r="E68" s="16">
        <v>176664566.91402441</v>
      </c>
      <c r="F68" s="16">
        <v>190051504.96223721</v>
      </c>
      <c r="G68" s="16">
        <v>183758470.1471535</v>
      </c>
      <c r="H68" s="16">
        <v>195104021.98493436</v>
      </c>
      <c r="I68" s="16">
        <v>200037442.786055</v>
      </c>
      <c r="J68" s="16">
        <v>209325815.17990214</v>
      </c>
      <c r="K68" s="16">
        <v>221521294.95670432</v>
      </c>
      <c r="L68" s="16">
        <v>225282590.67386574</v>
      </c>
      <c r="M68" s="16">
        <v>231474546.84691772</v>
      </c>
      <c r="N68" s="16">
        <v>237329846.43149513</v>
      </c>
      <c r="O68" s="16">
        <v>243801461.78085238</v>
      </c>
      <c r="P68" s="16">
        <v>259907384.96104211</v>
      </c>
      <c r="Q68" s="16">
        <v>266640962.14027971</v>
      </c>
      <c r="R68" s="16">
        <v>273547326.25625408</v>
      </c>
      <c r="S68" s="16">
        <v>280024415.01847529</v>
      </c>
      <c r="T68" s="16">
        <v>293390338.10963428</v>
      </c>
      <c r="U68" s="16">
        <v>300974495.62394381</v>
      </c>
      <c r="V68" s="16">
        <v>308747416.04579204</v>
      </c>
      <c r="W68" s="16">
        <v>317746492.3762784</v>
      </c>
      <c r="X68" s="16">
        <v>325690154.68568534</v>
      </c>
      <c r="Y68" s="16">
        <v>333832408.55282742</v>
      </c>
      <c r="Z68" s="16">
        <v>342178218.76664805</v>
      </c>
      <c r="AA68" s="16">
        <v>350732674.23581421</v>
      </c>
      <c r="AB68" s="16">
        <v>359500991.09170955</v>
      </c>
      <c r="AC68" s="16">
        <v>368488515.86900228</v>
      </c>
      <c r="AD68" s="16">
        <v>377700728.76572728</v>
      </c>
      <c r="AE68" s="16">
        <v>387143246.98487043</v>
      </c>
      <c r="AF68" s="16">
        <v>396821828.15949214</v>
      </c>
      <c r="AG68" s="16">
        <v>406742373.86347938</v>
      </c>
      <c r="AI68" s="17">
        <v>3119358726.7060037</v>
      </c>
      <c r="AJ68" s="16" t="s">
        <v>7</v>
      </c>
      <c r="AK68" s="7" t="s">
        <v>7</v>
      </c>
      <c r="AL68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26"/>
    </row>
    <row r="69" spans="2:65" ht="15" x14ac:dyDescent="0.25">
      <c r="B69" s="7" t="s">
        <v>38</v>
      </c>
      <c r="C69" s="7" t="s">
        <v>7</v>
      </c>
      <c r="D69" s="16">
        <v>174271246.57158566</v>
      </c>
      <c r="E69" s="16">
        <v>176664566.91402441</v>
      </c>
      <c r="F69" s="16">
        <v>190051504.96223721</v>
      </c>
      <c r="G69" s="16">
        <v>183758470.1471535</v>
      </c>
      <c r="H69" s="16">
        <v>195104021.98493436</v>
      </c>
      <c r="I69" s="16">
        <v>200037442.786055</v>
      </c>
      <c r="J69" s="16">
        <v>209325815.17990214</v>
      </c>
      <c r="K69" s="16">
        <v>221521294.95670432</v>
      </c>
      <c r="L69" s="16">
        <v>225282590.67386574</v>
      </c>
      <c r="M69" s="16">
        <v>231474546.84691772</v>
      </c>
      <c r="N69" s="16">
        <v>237329846.43149513</v>
      </c>
      <c r="O69" s="16">
        <v>243801461.78085238</v>
      </c>
      <c r="P69" s="16">
        <v>259907384.96104211</v>
      </c>
      <c r="Q69" s="16">
        <v>266640962.14027971</v>
      </c>
      <c r="R69" s="16">
        <v>273547326.25625408</v>
      </c>
      <c r="S69" s="16">
        <v>280024415.01847529</v>
      </c>
      <c r="T69" s="16">
        <v>293390338.10963428</v>
      </c>
      <c r="U69" s="16">
        <v>300974495.62394381</v>
      </c>
      <c r="V69" s="16">
        <v>308747416.04579204</v>
      </c>
      <c r="W69" s="16">
        <v>317746492.3762784</v>
      </c>
      <c r="X69" s="16">
        <v>325690154.68568534</v>
      </c>
      <c r="Y69" s="16">
        <v>333832408.55282742</v>
      </c>
      <c r="Z69" s="16">
        <v>342178218.76664805</v>
      </c>
      <c r="AA69" s="16">
        <v>350732674.23581421</v>
      </c>
      <c r="AB69" s="16">
        <v>359500991.09170955</v>
      </c>
      <c r="AC69" s="16">
        <v>368488515.86900228</v>
      </c>
      <c r="AD69" s="16">
        <v>377700728.76572728</v>
      </c>
      <c r="AE69" s="16">
        <v>387143246.98487043</v>
      </c>
      <c r="AF69" s="16">
        <v>396821828.15949214</v>
      </c>
      <c r="AG69" s="16">
        <v>406742373.86347938</v>
      </c>
      <c r="AI69" s="17">
        <v>3119358726.7060037</v>
      </c>
      <c r="AJ69" s="16" t="s">
        <v>7</v>
      </c>
      <c r="AK69" s="7" t="s">
        <v>7</v>
      </c>
      <c r="AL69"/>
      <c r="AP69" s="9"/>
      <c r="AQ69" s="9"/>
      <c r="AR69" s="9"/>
      <c r="AS69" s="9"/>
      <c r="AT69" s="9"/>
      <c r="AU69" s="9"/>
      <c r="AV69" s="9"/>
      <c r="AW69" s="9"/>
      <c r="AX69" s="9"/>
    </row>
    <row r="70" spans="2:65" ht="15" x14ac:dyDescent="0.25">
      <c r="B70" s="7" t="s">
        <v>40</v>
      </c>
      <c r="C70" s="7" t="s">
        <v>7</v>
      </c>
      <c r="D70" s="16">
        <v>174271246.57158566</v>
      </c>
      <c r="E70" s="16">
        <v>176664566.91402441</v>
      </c>
      <c r="F70" s="16">
        <v>190051504.96223721</v>
      </c>
      <c r="G70" s="16">
        <v>183758470.1471535</v>
      </c>
      <c r="H70" s="16">
        <v>195104021.98493436</v>
      </c>
      <c r="I70" s="16">
        <v>200037442.786055</v>
      </c>
      <c r="J70" s="16">
        <v>209325815.17990214</v>
      </c>
      <c r="K70" s="16">
        <v>221521294.95670432</v>
      </c>
      <c r="L70" s="16">
        <v>225282590.67386574</v>
      </c>
      <c r="M70" s="16">
        <v>231474546.84691772</v>
      </c>
      <c r="N70" s="16">
        <v>237329846.43149513</v>
      </c>
      <c r="O70" s="16">
        <v>243801461.78085238</v>
      </c>
      <c r="P70" s="16">
        <v>259907384.96104211</v>
      </c>
      <c r="Q70" s="16">
        <v>266640962.14027971</v>
      </c>
      <c r="R70" s="16">
        <v>273547326.25625408</v>
      </c>
      <c r="S70" s="16">
        <v>280024415.01847529</v>
      </c>
      <c r="T70" s="16">
        <v>293390338.10963428</v>
      </c>
      <c r="U70" s="16">
        <v>300974495.62394381</v>
      </c>
      <c r="V70" s="16">
        <v>308747416.04579204</v>
      </c>
      <c r="W70" s="16">
        <v>317746492.3762784</v>
      </c>
      <c r="X70" s="16">
        <v>325690154.68568534</v>
      </c>
      <c r="Y70" s="16">
        <v>333832408.55282742</v>
      </c>
      <c r="Z70" s="16">
        <v>342178218.76664805</v>
      </c>
      <c r="AA70" s="16">
        <v>350732674.23581421</v>
      </c>
      <c r="AB70" s="16">
        <v>359500991.09170955</v>
      </c>
      <c r="AC70" s="16">
        <v>368488515.86900228</v>
      </c>
      <c r="AD70" s="16">
        <v>377700728.76572728</v>
      </c>
      <c r="AE70" s="16">
        <v>387143246.98487043</v>
      </c>
      <c r="AF70" s="16">
        <v>396821828.15949214</v>
      </c>
      <c r="AG70" s="16">
        <v>406742373.86347938</v>
      </c>
      <c r="AI70" s="17">
        <v>3119358726.7060037</v>
      </c>
      <c r="AJ70" s="16" t="s">
        <v>7</v>
      </c>
      <c r="AK70" s="7" t="s">
        <v>7</v>
      </c>
      <c r="AL70"/>
    </row>
    <row r="71" spans="2:65" ht="15" x14ac:dyDescent="0.25">
      <c r="B71" s="7" t="s">
        <v>42</v>
      </c>
      <c r="C71" s="7" t="s">
        <v>7</v>
      </c>
      <c r="D71" s="16">
        <v>174271246.57158566</v>
      </c>
      <c r="E71" s="16">
        <v>176664566.91402441</v>
      </c>
      <c r="F71" s="16">
        <v>190051504.96223721</v>
      </c>
      <c r="G71" s="16">
        <v>183758470.1471535</v>
      </c>
      <c r="H71" s="16">
        <v>195104021.98493436</v>
      </c>
      <c r="I71" s="16">
        <v>200037442.786055</v>
      </c>
      <c r="J71" s="16">
        <v>209325815.17990214</v>
      </c>
      <c r="K71" s="16">
        <v>221521294.95670432</v>
      </c>
      <c r="L71" s="16">
        <v>225282590.67386574</v>
      </c>
      <c r="M71" s="16">
        <v>231474546.84691772</v>
      </c>
      <c r="N71" s="16">
        <v>237329846.43149513</v>
      </c>
      <c r="O71" s="16">
        <v>243801461.78085238</v>
      </c>
      <c r="P71" s="16">
        <v>259907384.96104211</v>
      </c>
      <c r="Q71" s="16">
        <v>266640962.14027971</v>
      </c>
      <c r="R71" s="16">
        <v>273547326.25625408</v>
      </c>
      <c r="S71" s="16">
        <v>280024415.01847529</v>
      </c>
      <c r="T71" s="16">
        <v>293390338.10963428</v>
      </c>
      <c r="U71" s="16">
        <v>300974495.62394381</v>
      </c>
      <c r="V71" s="16">
        <v>308747416.04579204</v>
      </c>
      <c r="W71" s="16">
        <v>317746492.3762784</v>
      </c>
      <c r="X71" s="16">
        <v>325690154.68568534</v>
      </c>
      <c r="Y71" s="16">
        <v>333832408.55282742</v>
      </c>
      <c r="Z71" s="16">
        <v>342178218.76664805</v>
      </c>
      <c r="AA71" s="16">
        <v>350732674.23581421</v>
      </c>
      <c r="AB71" s="16">
        <v>359500991.09170955</v>
      </c>
      <c r="AC71" s="16">
        <v>368488515.86900228</v>
      </c>
      <c r="AD71" s="16">
        <v>377700728.76572728</v>
      </c>
      <c r="AE71" s="16">
        <v>387143246.98487043</v>
      </c>
      <c r="AF71" s="16">
        <v>396821828.15949214</v>
      </c>
      <c r="AG71" s="16">
        <v>406742373.86347938</v>
      </c>
      <c r="AI71" s="17">
        <v>3119358726.7060037</v>
      </c>
      <c r="AJ71" s="16" t="s">
        <v>7</v>
      </c>
      <c r="AK71" s="7" t="s">
        <v>7</v>
      </c>
      <c r="AL71"/>
    </row>
    <row r="72" spans="2:65" ht="15" x14ac:dyDescent="0.25">
      <c r="B72" s="7" t="s">
        <v>44</v>
      </c>
      <c r="C72" s="7" t="s">
        <v>7</v>
      </c>
      <c r="D72" s="16">
        <v>174271246.57158566</v>
      </c>
      <c r="E72" s="16">
        <v>176664566.91402441</v>
      </c>
      <c r="F72" s="16">
        <v>190051504.96223721</v>
      </c>
      <c r="G72" s="16">
        <v>183758470.1471535</v>
      </c>
      <c r="H72" s="16">
        <v>193498905.60898823</v>
      </c>
      <c r="I72" s="16">
        <v>198384172.91883048</v>
      </c>
      <c r="J72" s="16">
        <v>207622947.21666092</v>
      </c>
      <c r="K72" s="16">
        <v>219653108.06232157</v>
      </c>
      <c r="L72" s="16">
        <v>225164930.79485416</v>
      </c>
      <c r="M72" s="16">
        <v>231353357.17153579</v>
      </c>
      <c r="N72" s="16">
        <v>237205021.06585175</v>
      </c>
      <c r="O72" s="16">
        <v>243672891.65423971</v>
      </c>
      <c r="P72" s="16">
        <v>259774957.73063102</v>
      </c>
      <c r="Q72" s="16">
        <v>266504562.0929563</v>
      </c>
      <c r="R72" s="16">
        <v>273406834.20751095</v>
      </c>
      <c r="S72" s="16">
        <v>280024415.01847529</v>
      </c>
      <c r="T72" s="16">
        <v>293390338.10963428</v>
      </c>
      <c r="U72" s="16">
        <v>300974495.62394381</v>
      </c>
      <c r="V72" s="16">
        <v>308747416.04579204</v>
      </c>
      <c r="W72" s="16">
        <v>317746492.3762784</v>
      </c>
      <c r="X72" s="16">
        <v>325690154.68568534</v>
      </c>
      <c r="Y72" s="16">
        <v>333832408.55282742</v>
      </c>
      <c r="Z72" s="16">
        <v>342178218.76664805</v>
      </c>
      <c r="AA72" s="16">
        <v>350732674.23581421</v>
      </c>
      <c r="AB72" s="16">
        <v>359500991.09170955</v>
      </c>
      <c r="AC72" s="16">
        <v>368488515.86900228</v>
      </c>
      <c r="AD72" s="16">
        <v>377700728.76572728</v>
      </c>
      <c r="AE72" s="16">
        <v>387143246.98487043</v>
      </c>
      <c r="AF72" s="16">
        <v>396821828.15949214</v>
      </c>
      <c r="AG72" s="16">
        <v>406742373.86347938</v>
      </c>
      <c r="AI72" s="17">
        <v>3114473967.7855163</v>
      </c>
      <c r="AJ72" s="16" t="s">
        <v>7</v>
      </c>
      <c r="AK72" s="7" t="s">
        <v>7</v>
      </c>
      <c r="AL72"/>
    </row>
    <row r="73" spans="2:65" ht="15" x14ac:dyDescent="0.25">
      <c r="B73" s="7" t="s">
        <v>46</v>
      </c>
      <c r="C73" s="7" t="s">
        <v>7</v>
      </c>
      <c r="D73" s="16">
        <v>174271246.57158566</v>
      </c>
      <c r="E73" s="16">
        <v>176664566.91402441</v>
      </c>
      <c r="F73" s="16">
        <v>190051504.96223721</v>
      </c>
      <c r="G73" s="16">
        <v>183758470.1471535</v>
      </c>
      <c r="H73" s="16">
        <v>193498905.60898823</v>
      </c>
      <c r="I73" s="16">
        <v>198384172.91883048</v>
      </c>
      <c r="J73" s="16">
        <v>207622947.21666092</v>
      </c>
      <c r="K73" s="16">
        <v>219653108.06232157</v>
      </c>
      <c r="L73" s="16">
        <v>225164930.79485416</v>
      </c>
      <c r="M73" s="16">
        <v>231353357.17153579</v>
      </c>
      <c r="N73" s="16">
        <v>237205021.06585175</v>
      </c>
      <c r="O73" s="16">
        <v>243672891.65423971</v>
      </c>
      <c r="P73" s="16">
        <v>259774957.73063102</v>
      </c>
      <c r="Q73" s="16">
        <v>266504562.0929563</v>
      </c>
      <c r="R73" s="16">
        <v>273406834.20751095</v>
      </c>
      <c r="S73" s="16">
        <v>280024415.01847529</v>
      </c>
      <c r="T73" s="16">
        <v>293390338.10963428</v>
      </c>
      <c r="U73" s="16">
        <v>300974495.62394381</v>
      </c>
      <c r="V73" s="16">
        <v>308747416.04579204</v>
      </c>
      <c r="W73" s="16">
        <v>317746492.3762784</v>
      </c>
      <c r="X73" s="16">
        <v>325690154.68568534</v>
      </c>
      <c r="Y73" s="16">
        <v>333832408.55282742</v>
      </c>
      <c r="Z73" s="16">
        <v>342178218.76664805</v>
      </c>
      <c r="AA73" s="16">
        <v>350732674.23581421</v>
      </c>
      <c r="AB73" s="16">
        <v>359500991.09170955</v>
      </c>
      <c r="AC73" s="16">
        <v>368488515.86900228</v>
      </c>
      <c r="AD73" s="16">
        <v>377700728.76572728</v>
      </c>
      <c r="AE73" s="16">
        <v>387143246.98487043</v>
      </c>
      <c r="AF73" s="16">
        <v>396821828.15949214</v>
      </c>
      <c r="AG73" s="16">
        <v>406742373.86347938</v>
      </c>
      <c r="AI73" s="17">
        <v>3114473967.7855163</v>
      </c>
      <c r="AJ73" s="16" t="s">
        <v>7</v>
      </c>
      <c r="AK73" s="7" t="s">
        <v>7</v>
      </c>
      <c r="AL73"/>
    </row>
    <row r="74" spans="2:65" ht="15" x14ac:dyDescent="0.25">
      <c r="B74" s="7" t="s">
        <v>48</v>
      </c>
      <c r="C74" s="7" t="s">
        <v>7</v>
      </c>
      <c r="D74" s="16">
        <v>174271246.57158566</v>
      </c>
      <c r="E74" s="16">
        <v>176664566.91402441</v>
      </c>
      <c r="F74" s="16">
        <v>190051504.96223721</v>
      </c>
      <c r="G74" s="16">
        <v>183758470.1471535</v>
      </c>
      <c r="H74" s="16">
        <v>193498905.60898823</v>
      </c>
      <c r="I74" s="16">
        <v>198384172.91883048</v>
      </c>
      <c r="J74" s="16">
        <v>207622947.21666092</v>
      </c>
      <c r="K74" s="16">
        <v>219653108.06232157</v>
      </c>
      <c r="L74" s="16">
        <v>225164930.79485416</v>
      </c>
      <c r="M74" s="16">
        <v>231353357.17153579</v>
      </c>
      <c r="N74" s="16">
        <v>237205021.06585175</v>
      </c>
      <c r="O74" s="16">
        <v>243672891.65423971</v>
      </c>
      <c r="P74" s="16">
        <v>259774957.73063102</v>
      </c>
      <c r="Q74" s="16">
        <v>266504562.0929563</v>
      </c>
      <c r="R74" s="16">
        <v>273406834.20751095</v>
      </c>
      <c r="S74" s="16">
        <v>280024415.01847529</v>
      </c>
      <c r="T74" s="16">
        <v>293390338.10963428</v>
      </c>
      <c r="U74" s="16">
        <v>300974495.62394381</v>
      </c>
      <c r="V74" s="16">
        <v>308747416.04579204</v>
      </c>
      <c r="W74" s="16">
        <v>317746492.3762784</v>
      </c>
      <c r="X74" s="16">
        <v>325690154.68568534</v>
      </c>
      <c r="Y74" s="16">
        <v>333832408.55282742</v>
      </c>
      <c r="Z74" s="16">
        <v>342178218.76664805</v>
      </c>
      <c r="AA74" s="16">
        <v>350732674.23581421</v>
      </c>
      <c r="AB74" s="16">
        <v>359500991.09170955</v>
      </c>
      <c r="AC74" s="16">
        <v>368488515.86900228</v>
      </c>
      <c r="AD74" s="16">
        <v>377700728.76572728</v>
      </c>
      <c r="AE74" s="16">
        <v>387143246.98487043</v>
      </c>
      <c r="AF74" s="16">
        <v>396821828.15949214</v>
      </c>
      <c r="AG74" s="16">
        <v>406742373.86347938</v>
      </c>
      <c r="AI74" s="17">
        <v>3114473967.7855163</v>
      </c>
      <c r="AJ74" s="16" t="s">
        <v>7</v>
      </c>
      <c r="AK74" s="7" t="s">
        <v>7</v>
      </c>
      <c r="AL74"/>
    </row>
    <row r="75" spans="2:65" ht="15" x14ac:dyDescent="0.25">
      <c r="B75" s="7" t="s">
        <v>50</v>
      </c>
      <c r="C75" s="7" t="s">
        <v>7</v>
      </c>
      <c r="D75" s="16">
        <v>174271246.57158566</v>
      </c>
      <c r="E75" s="16">
        <v>176664566.91402441</v>
      </c>
      <c r="F75" s="16">
        <v>190051504.96223721</v>
      </c>
      <c r="G75" s="16">
        <v>183758470.1471535</v>
      </c>
      <c r="H75" s="16">
        <v>193498905.60898823</v>
      </c>
      <c r="I75" s="16">
        <v>198384172.91883048</v>
      </c>
      <c r="J75" s="16">
        <v>207622947.21666092</v>
      </c>
      <c r="K75" s="16">
        <v>219653108.06232157</v>
      </c>
      <c r="L75" s="16">
        <v>225164930.79485416</v>
      </c>
      <c r="M75" s="16">
        <v>231353357.17153579</v>
      </c>
      <c r="N75" s="16">
        <v>237205021.06585175</v>
      </c>
      <c r="O75" s="16">
        <v>243672891.65423971</v>
      </c>
      <c r="P75" s="16">
        <v>259774957.73063102</v>
      </c>
      <c r="Q75" s="16">
        <v>266504562.0929563</v>
      </c>
      <c r="R75" s="16">
        <v>273406834.20751095</v>
      </c>
      <c r="S75" s="16">
        <v>280024415.01847529</v>
      </c>
      <c r="T75" s="16">
        <v>293390338.10963428</v>
      </c>
      <c r="U75" s="16">
        <v>300974495.62394381</v>
      </c>
      <c r="V75" s="16">
        <v>308747416.04579204</v>
      </c>
      <c r="W75" s="16">
        <v>317746492.3762784</v>
      </c>
      <c r="X75" s="16">
        <v>325690154.68568534</v>
      </c>
      <c r="Y75" s="16">
        <v>333832408.55282742</v>
      </c>
      <c r="Z75" s="16">
        <v>342178218.76664805</v>
      </c>
      <c r="AA75" s="16">
        <v>350732674.23581421</v>
      </c>
      <c r="AB75" s="16">
        <v>359500991.09170955</v>
      </c>
      <c r="AC75" s="16">
        <v>368488515.86900228</v>
      </c>
      <c r="AD75" s="16">
        <v>377700728.76572728</v>
      </c>
      <c r="AE75" s="16">
        <v>387143246.98487043</v>
      </c>
      <c r="AF75" s="16">
        <v>396821828.15949214</v>
      </c>
      <c r="AG75" s="16">
        <v>406742373.86347938</v>
      </c>
      <c r="AI75" s="17">
        <v>3114473967.7855163</v>
      </c>
      <c r="AJ75" s="16" t="s">
        <v>7</v>
      </c>
      <c r="AK75" s="7" t="s">
        <v>7</v>
      </c>
      <c r="AL75"/>
    </row>
    <row r="76" spans="2:65" ht="15" x14ac:dyDescent="0.25">
      <c r="B76" s="7" t="s">
        <v>52</v>
      </c>
      <c r="C76" s="7" t="s">
        <v>7</v>
      </c>
      <c r="D76" s="16">
        <v>174271246.57158566</v>
      </c>
      <c r="E76" s="16">
        <v>176664566.91402441</v>
      </c>
      <c r="F76" s="16">
        <v>190051504.96223721</v>
      </c>
      <c r="G76" s="16">
        <v>183758470.1471535</v>
      </c>
      <c r="H76" s="16">
        <v>193498905.60898823</v>
      </c>
      <c r="I76" s="16">
        <v>198384172.91883048</v>
      </c>
      <c r="J76" s="16">
        <v>207622947.21666092</v>
      </c>
      <c r="K76" s="16">
        <v>219653108.06232157</v>
      </c>
      <c r="L76" s="16">
        <v>225164930.79485416</v>
      </c>
      <c r="M76" s="16">
        <v>231353357.17153579</v>
      </c>
      <c r="N76" s="16">
        <v>237205021.06585175</v>
      </c>
      <c r="O76" s="16">
        <v>243672891.65423971</v>
      </c>
      <c r="P76" s="16">
        <v>259774957.73063102</v>
      </c>
      <c r="Q76" s="16">
        <v>266504562.0929563</v>
      </c>
      <c r="R76" s="16">
        <v>273406834.20751095</v>
      </c>
      <c r="S76" s="16">
        <v>280024415.01847529</v>
      </c>
      <c r="T76" s="16">
        <v>293390338.10963428</v>
      </c>
      <c r="U76" s="16">
        <v>300974495.62394381</v>
      </c>
      <c r="V76" s="16">
        <v>308747416.04579204</v>
      </c>
      <c r="W76" s="16">
        <v>317746492.3762784</v>
      </c>
      <c r="X76" s="16">
        <v>325690154.68568534</v>
      </c>
      <c r="Y76" s="16">
        <v>333832408.55282742</v>
      </c>
      <c r="Z76" s="16">
        <v>342178218.76664805</v>
      </c>
      <c r="AA76" s="16">
        <v>350732674.23581421</v>
      </c>
      <c r="AB76" s="16">
        <v>359500991.09170955</v>
      </c>
      <c r="AC76" s="16">
        <v>368488515.86900228</v>
      </c>
      <c r="AD76" s="16">
        <v>377700728.76572728</v>
      </c>
      <c r="AE76" s="16">
        <v>387143246.98487043</v>
      </c>
      <c r="AF76" s="16">
        <v>396821828.15949214</v>
      </c>
      <c r="AG76" s="16">
        <v>406742373.86347938</v>
      </c>
      <c r="AI76" s="17">
        <v>3114473967.7855163</v>
      </c>
      <c r="AJ76" s="16" t="s">
        <v>7</v>
      </c>
      <c r="AK76" s="7" t="s">
        <v>7</v>
      </c>
      <c r="AL76"/>
    </row>
    <row r="77" spans="2:65" ht="15" x14ac:dyDescent="0.25">
      <c r="B77" s="7" t="s">
        <v>54</v>
      </c>
      <c r="C77" s="7" t="s">
        <v>7</v>
      </c>
      <c r="D77" s="16">
        <v>174271246.57158566</v>
      </c>
      <c r="E77" s="16">
        <v>176664566.91402441</v>
      </c>
      <c r="F77" s="16">
        <v>190051504.96223721</v>
      </c>
      <c r="G77" s="16">
        <v>183758470.1471535</v>
      </c>
      <c r="H77" s="16">
        <v>193498905.60898823</v>
      </c>
      <c r="I77" s="16">
        <v>198384172.91883048</v>
      </c>
      <c r="J77" s="16">
        <v>207622947.21666092</v>
      </c>
      <c r="K77" s="16">
        <v>219653108.06232157</v>
      </c>
      <c r="L77" s="16">
        <v>225164930.79485416</v>
      </c>
      <c r="M77" s="16">
        <v>231353357.17153579</v>
      </c>
      <c r="N77" s="16">
        <v>237205021.06585175</v>
      </c>
      <c r="O77" s="16">
        <v>243672891.65423971</v>
      </c>
      <c r="P77" s="16">
        <v>259774957.73063102</v>
      </c>
      <c r="Q77" s="16">
        <v>266504562.0929563</v>
      </c>
      <c r="R77" s="16">
        <v>273406834.20751095</v>
      </c>
      <c r="S77" s="16">
        <v>280024415.01847529</v>
      </c>
      <c r="T77" s="16">
        <v>293390338.10963428</v>
      </c>
      <c r="U77" s="16">
        <v>300974495.62394381</v>
      </c>
      <c r="V77" s="16">
        <v>308747416.04579204</v>
      </c>
      <c r="W77" s="16">
        <v>317746492.3762784</v>
      </c>
      <c r="X77" s="16">
        <v>325690154.68568534</v>
      </c>
      <c r="Y77" s="16">
        <v>333832408.55282742</v>
      </c>
      <c r="Z77" s="16">
        <v>342178218.76664805</v>
      </c>
      <c r="AA77" s="16">
        <v>350732674.23581421</v>
      </c>
      <c r="AB77" s="16">
        <v>359500991.09170955</v>
      </c>
      <c r="AC77" s="16">
        <v>368488515.86900228</v>
      </c>
      <c r="AD77" s="16">
        <v>377700728.76572728</v>
      </c>
      <c r="AE77" s="16">
        <v>387143246.98487043</v>
      </c>
      <c r="AF77" s="16">
        <v>396821828.15949214</v>
      </c>
      <c r="AG77" s="16">
        <v>406742373.86347938</v>
      </c>
      <c r="AI77" s="17">
        <v>3114473967.7855163</v>
      </c>
      <c r="AJ77" s="16" t="s">
        <v>7</v>
      </c>
      <c r="AK77" s="7" t="s">
        <v>7</v>
      </c>
      <c r="AL77"/>
    </row>
    <row r="78" spans="2:65" ht="15" x14ac:dyDescent="0.25">
      <c r="B78" s="7" t="s">
        <v>56</v>
      </c>
      <c r="C78" s="7" t="s">
        <v>7</v>
      </c>
      <c r="D78" s="16">
        <v>174271246.57158566</v>
      </c>
      <c r="E78" s="16">
        <v>176664566.91402441</v>
      </c>
      <c r="F78" s="16">
        <v>190051504.96223721</v>
      </c>
      <c r="G78" s="16">
        <v>183758470.1471535</v>
      </c>
      <c r="H78" s="16">
        <v>195104021.98493436</v>
      </c>
      <c r="I78" s="16">
        <v>200037442.786055</v>
      </c>
      <c r="J78" s="16">
        <v>209325815.17990214</v>
      </c>
      <c r="K78" s="16">
        <v>221521294.95670432</v>
      </c>
      <c r="L78" s="16">
        <v>225282590.67386574</v>
      </c>
      <c r="M78" s="16">
        <v>231474546.84691772</v>
      </c>
      <c r="N78" s="16">
        <v>237329846.43149513</v>
      </c>
      <c r="O78" s="16">
        <v>243801461.78085238</v>
      </c>
      <c r="P78" s="16">
        <v>259907384.96104211</v>
      </c>
      <c r="Q78" s="16">
        <v>266640962.14027971</v>
      </c>
      <c r="R78" s="16">
        <v>273547326.25625408</v>
      </c>
      <c r="S78" s="16">
        <v>280024415.01847529</v>
      </c>
      <c r="T78" s="16">
        <v>293390338.10963428</v>
      </c>
      <c r="U78" s="16">
        <v>300974495.62394381</v>
      </c>
      <c r="V78" s="16">
        <v>308747416.04579204</v>
      </c>
      <c r="W78" s="16">
        <v>317746492.3762784</v>
      </c>
      <c r="X78" s="16">
        <v>325690154.68568534</v>
      </c>
      <c r="Y78" s="16">
        <v>333832408.55282742</v>
      </c>
      <c r="Z78" s="16">
        <v>342178218.76664805</v>
      </c>
      <c r="AA78" s="16">
        <v>350732674.23581421</v>
      </c>
      <c r="AB78" s="16">
        <v>359500991.09170955</v>
      </c>
      <c r="AC78" s="16">
        <v>368488515.86900228</v>
      </c>
      <c r="AD78" s="16">
        <v>377700728.76572728</v>
      </c>
      <c r="AE78" s="16">
        <v>387143246.98487043</v>
      </c>
      <c r="AF78" s="16">
        <v>396821828.15949214</v>
      </c>
      <c r="AG78" s="16">
        <v>406742373.86347938</v>
      </c>
      <c r="AI78" s="17">
        <v>3119358726.7060037</v>
      </c>
      <c r="AJ78" s="16" t="s">
        <v>7</v>
      </c>
      <c r="AK78" s="7" t="s">
        <v>7</v>
      </c>
      <c r="AL78"/>
    </row>
    <row r="79" spans="2:65" ht="15" x14ac:dyDescent="0.25">
      <c r="B79" s="7" t="s">
        <v>28</v>
      </c>
      <c r="C79" s="7" t="s">
        <v>8</v>
      </c>
      <c r="D79" s="16">
        <v>84589375.276096255</v>
      </c>
      <c r="E79" s="16">
        <v>104378597.7707869</v>
      </c>
      <c r="F79" s="16">
        <v>110010230.37287024</v>
      </c>
      <c r="G79" s="16">
        <v>111722079.46453689</v>
      </c>
      <c r="H79" s="16">
        <v>113005579.73170356</v>
      </c>
      <c r="I79" s="16">
        <v>116756193.32640401</v>
      </c>
      <c r="J79" s="16">
        <v>120520160.05498025</v>
      </c>
      <c r="K79" s="16">
        <v>124406533.59664641</v>
      </c>
      <c r="L79" s="16">
        <v>128299368.12002352</v>
      </c>
      <c r="M79" s="16">
        <v>132281494.33981837</v>
      </c>
      <c r="N79" s="16">
        <v>136411007.04844144</v>
      </c>
      <c r="O79" s="16">
        <v>140644728.40811339</v>
      </c>
      <c r="P79" s="16">
        <v>145427106.49314708</v>
      </c>
      <c r="Q79" s="16">
        <v>149849295.41331911</v>
      </c>
      <c r="R79" s="16">
        <v>154444148.99537873</v>
      </c>
      <c r="S79" s="16">
        <v>160387183.34805942</v>
      </c>
      <c r="T79" s="16">
        <v>166002533.31360656</v>
      </c>
      <c r="U79" s="16">
        <v>138698715.27506554</v>
      </c>
      <c r="V79" s="16">
        <v>128019357.95031738</v>
      </c>
      <c r="W79" s="16">
        <v>133129511.38996688</v>
      </c>
      <c r="X79" s="16">
        <v>138367418.66560763</v>
      </c>
      <c r="Y79" s="16">
        <v>141540819.98609668</v>
      </c>
      <c r="Z79" s="16">
        <v>146639638.19039017</v>
      </c>
      <c r="AA79" s="16">
        <v>152280291.43014696</v>
      </c>
      <c r="AB79" s="16">
        <v>158061961.00089765</v>
      </c>
      <c r="AC79" s="16">
        <v>163988172.31091714</v>
      </c>
      <c r="AD79" s="16">
        <v>170062538.90368712</v>
      </c>
      <c r="AE79" s="16">
        <v>176288764.66127634</v>
      </c>
      <c r="AF79" s="16">
        <v>182670646.06280529</v>
      </c>
      <c r="AG79" s="16">
        <v>189212074.49937245</v>
      </c>
      <c r="AI79" s="17">
        <v>1648417692.6820838</v>
      </c>
      <c r="AJ79" s="16" t="s">
        <v>8</v>
      </c>
      <c r="AK79" s="7" t="s">
        <v>8</v>
      </c>
      <c r="AL79"/>
    </row>
    <row r="80" spans="2:65" ht="15" x14ac:dyDescent="0.25">
      <c r="B80" s="7" t="s">
        <v>30</v>
      </c>
      <c r="C80" s="7" t="s">
        <v>8</v>
      </c>
      <c r="D80" s="16">
        <v>84589375.276096255</v>
      </c>
      <c r="E80" s="16">
        <v>104378597.7707869</v>
      </c>
      <c r="F80" s="16">
        <v>110010230.37287024</v>
      </c>
      <c r="G80" s="16">
        <v>111722079.46453689</v>
      </c>
      <c r="H80" s="16">
        <v>113005579.73170356</v>
      </c>
      <c r="I80" s="16">
        <v>116756193.32640401</v>
      </c>
      <c r="J80" s="16">
        <v>120520160.05498025</v>
      </c>
      <c r="K80" s="16">
        <v>124406533.59664641</v>
      </c>
      <c r="L80" s="16">
        <v>128299368.12002352</v>
      </c>
      <c r="M80" s="16">
        <v>132281494.33981837</v>
      </c>
      <c r="N80" s="16">
        <v>136411007.04844144</v>
      </c>
      <c r="O80" s="16">
        <v>140644728.40811339</v>
      </c>
      <c r="P80" s="16">
        <v>145427106.49314708</v>
      </c>
      <c r="Q80" s="16">
        <v>149849295.41331911</v>
      </c>
      <c r="R80" s="16">
        <v>154444148.99537873</v>
      </c>
      <c r="S80" s="16">
        <v>160387183.34805942</v>
      </c>
      <c r="T80" s="16">
        <v>166002533.31360656</v>
      </c>
      <c r="U80" s="16">
        <v>139037436.42003828</v>
      </c>
      <c r="V80" s="16">
        <v>128359909.30344048</v>
      </c>
      <c r="W80" s="16">
        <v>133471938.70644405</v>
      </c>
      <c r="X80" s="16">
        <v>138711768.84452274</v>
      </c>
      <c r="Y80" s="16">
        <v>141887141.09901068</v>
      </c>
      <c r="Z80" s="16">
        <v>146987979.51065305</v>
      </c>
      <c r="AA80" s="16">
        <v>152630703.46294242</v>
      </c>
      <c r="AB80" s="16">
        <v>158414495.51403901</v>
      </c>
      <c r="AC80" s="16">
        <v>164342882.36641306</v>
      </c>
      <c r="AD80" s="16">
        <v>170419478.89009646</v>
      </c>
      <c r="AE80" s="16">
        <v>176647990.32687193</v>
      </c>
      <c r="AF80" s="16">
        <v>183032214.54956678</v>
      </c>
      <c r="AG80" s="16">
        <v>189576044.37782902</v>
      </c>
      <c r="AI80" s="17">
        <v>1649399900.7056813</v>
      </c>
      <c r="AJ80" s="16" t="s">
        <v>8</v>
      </c>
      <c r="AK80" s="7" t="s">
        <v>8</v>
      </c>
      <c r="AL80"/>
    </row>
    <row r="81" spans="2:38" ht="15" x14ac:dyDescent="0.25">
      <c r="B81" s="7" t="s">
        <v>32</v>
      </c>
      <c r="C81" s="7" t="s">
        <v>8</v>
      </c>
      <c r="D81" s="16">
        <v>85051533.609429583</v>
      </c>
      <c r="E81" s="16">
        <v>98506432.941200212</v>
      </c>
      <c r="F81" s="16">
        <v>103958348.87661687</v>
      </c>
      <c r="G81" s="16">
        <v>105670197.96828353</v>
      </c>
      <c r="H81" s="16">
        <v>108404339.91465667</v>
      </c>
      <c r="I81" s="16">
        <v>112114953.50935711</v>
      </c>
      <c r="J81" s="16">
        <v>115821086.90460004</v>
      </c>
      <c r="K81" s="16">
        <v>119680793.77959953</v>
      </c>
      <c r="L81" s="16">
        <v>127468187.31673989</v>
      </c>
      <c r="M81" s="16">
        <v>131458426.77377185</v>
      </c>
      <c r="N81" s="16">
        <v>137483819.80643931</v>
      </c>
      <c r="O81" s="16">
        <v>141676065.13598347</v>
      </c>
      <c r="P81" s="16">
        <v>146459346.95680285</v>
      </c>
      <c r="Q81" s="16">
        <v>150863824.70615518</v>
      </c>
      <c r="R81" s="16">
        <v>155426691.00479132</v>
      </c>
      <c r="S81" s="16">
        <v>163394174.83737421</v>
      </c>
      <c r="T81" s="16">
        <v>168141202.32960778</v>
      </c>
      <c r="U81" s="16">
        <v>140001045.85307059</v>
      </c>
      <c r="V81" s="16">
        <v>132891730.93469736</v>
      </c>
      <c r="W81" s="16">
        <v>138003760.33770093</v>
      </c>
      <c r="X81" s="16">
        <v>143243590.47577962</v>
      </c>
      <c r="Y81" s="16">
        <v>146418962.73026758</v>
      </c>
      <c r="Z81" s="16">
        <v>151519801.14190993</v>
      </c>
      <c r="AA81" s="16">
        <v>157162525.0941993</v>
      </c>
      <c r="AB81" s="16">
        <v>162946317.14529592</v>
      </c>
      <c r="AC81" s="16">
        <v>168874703.99766997</v>
      </c>
      <c r="AD81" s="16">
        <v>174951300.52135336</v>
      </c>
      <c r="AE81" s="16">
        <v>181179811.95812884</v>
      </c>
      <c r="AF81" s="16">
        <v>187564036.18082368</v>
      </c>
      <c r="AG81" s="16">
        <v>194107866.00908592</v>
      </c>
      <c r="AI81" s="17">
        <v>1637519077.6274812</v>
      </c>
      <c r="AJ81" s="16" t="s">
        <v>8</v>
      </c>
      <c r="AK81" s="7" t="s">
        <v>8</v>
      </c>
      <c r="AL81"/>
    </row>
    <row r="82" spans="2:38" ht="15" x14ac:dyDescent="0.25">
      <c r="B82" s="7" t="s">
        <v>34</v>
      </c>
      <c r="C82" s="7" t="s">
        <v>8</v>
      </c>
      <c r="D82" s="16">
        <v>85051533.609429583</v>
      </c>
      <c r="E82" s="16">
        <v>98506432.941200212</v>
      </c>
      <c r="F82" s="16">
        <v>103958348.87661687</v>
      </c>
      <c r="G82" s="16">
        <v>105670197.96828353</v>
      </c>
      <c r="H82" s="16">
        <v>111321289.93973625</v>
      </c>
      <c r="I82" s="16">
        <v>115031903.5344367</v>
      </c>
      <c r="J82" s="16">
        <v>118738036.92967963</v>
      </c>
      <c r="K82" s="16">
        <v>122597743.80467913</v>
      </c>
      <c r="L82" s="16">
        <v>128486429.30807208</v>
      </c>
      <c r="M82" s="16">
        <v>132476668.76510404</v>
      </c>
      <c r="N82" s="16">
        <v>136566664.20856178</v>
      </c>
      <c r="O82" s="16">
        <v>140758909.53810591</v>
      </c>
      <c r="P82" s="16">
        <v>145542191.35892528</v>
      </c>
      <c r="Q82" s="16">
        <v>149946669.10827765</v>
      </c>
      <c r="R82" s="16">
        <v>154509535.40691376</v>
      </c>
      <c r="S82" s="16">
        <v>162477019.23949665</v>
      </c>
      <c r="T82" s="16">
        <v>167224046.73173022</v>
      </c>
      <c r="U82" s="16">
        <v>139083890.25519302</v>
      </c>
      <c r="V82" s="16">
        <v>131974575.3368198</v>
      </c>
      <c r="W82" s="16">
        <v>137086604.7398234</v>
      </c>
      <c r="X82" s="16">
        <v>142326434.87790206</v>
      </c>
      <c r="Y82" s="16">
        <v>145501807.13239002</v>
      </c>
      <c r="Z82" s="16">
        <v>150602645.54403237</v>
      </c>
      <c r="AA82" s="16">
        <v>156245369.49632177</v>
      </c>
      <c r="AB82" s="16">
        <v>162029161.54741839</v>
      </c>
      <c r="AC82" s="16">
        <v>167957548.3997924</v>
      </c>
      <c r="AD82" s="16">
        <v>174034144.92347583</v>
      </c>
      <c r="AE82" s="16">
        <v>180262656.36025131</v>
      </c>
      <c r="AF82" s="16">
        <v>186646880.58294615</v>
      </c>
      <c r="AG82" s="16">
        <v>193190710.41120839</v>
      </c>
      <c r="AI82" s="17">
        <v>1641097866.0282545</v>
      </c>
      <c r="AJ82" s="16" t="s">
        <v>8</v>
      </c>
      <c r="AK82" s="7" t="s">
        <v>8</v>
      </c>
      <c r="AL82"/>
    </row>
    <row r="83" spans="2:38" ht="15" x14ac:dyDescent="0.25">
      <c r="B83" s="7" t="s">
        <v>36</v>
      </c>
      <c r="C83" s="7" t="s">
        <v>8</v>
      </c>
      <c r="D83" s="16">
        <v>85051533.609429583</v>
      </c>
      <c r="E83" s="16">
        <v>98506432.941200212</v>
      </c>
      <c r="F83" s="16">
        <v>103958348.87661687</v>
      </c>
      <c r="G83" s="16">
        <v>105670197.96828353</v>
      </c>
      <c r="H83" s="16">
        <v>106945864.90211686</v>
      </c>
      <c r="I83" s="16">
        <v>110656478.49681732</v>
      </c>
      <c r="J83" s="16">
        <v>114362611.89206025</v>
      </c>
      <c r="K83" s="16">
        <v>118222318.76705974</v>
      </c>
      <c r="L83" s="16">
        <v>127349099.52015808</v>
      </c>
      <c r="M83" s="16">
        <v>131341066.38988647</v>
      </c>
      <c r="N83" s="16">
        <v>135432832.43135804</v>
      </c>
      <c r="O83" s="16">
        <v>139626892.62386638</v>
      </c>
      <c r="P83" s="16">
        <v>144412034.67922401</v>
      </c>
      <c r="Q83" s="16">
        <v>148818419.1689781</v>
      </c>
      <c r="R83" s="16">
        <v>153383239.876526</v>
      </c>
      <c r="S83" s="16">
        <v>162370068.08089489</v>
      </c>
      <c r="T83" s="16">
        <v>167115353.55466294</v>
      </c>
      <c r="U83" s="16">
        <v>138973411.50919861</v>
      </c>
      <c r="V83" s="16">
        <v>131862266.38267505</v>
      </c>
      <c r="W83" s="16">
        <v>136972419.82232454</v>
      </c>
      <c r="X83" s="16">
        <v>142210327.0979653</v>
      </c>
      <c r="Y83" s="16">
        <v>145383728.41845435</v>
      </c>
      <c r="Z83" s="16">
        <v>150482546.62274784</v>
      </c>
      <c r="AA83" s="16">
        <v>156123199.86250463</v>
      </c>
      <c r="AB83" s="16">
        <v>161904869.43325534</v>
      </c>
      <c r="AC83" s="16">
        <v>167831080.74327481</v>
      </c>
      <c r="AD83" s="16">
        <v>173905447.33604482</v>
      </c>
      <c r="AE83" s="16">
        <v>180131673.09363404</v>
      </c>
      <c r="AF83" s="16">
        <v>186513554.49516299</v>
      </c>
      <c r="AG83" s="16">
        <v>193054982.93173015</v>
      </c>
      <c r="AI83" s="17">
        <v>1625515384.212883</v>
      </c>
      <c r="AJ83" s="16" t="s">
        <v>8</v>
      </c>
      <c r="AK83" s="7" t="s">
        <v>8</v>
      </c>
      <c r="AL83"/>
    </row>
    <row r="84" spans="2:38" ht="15" x14ac:dyDescent="0.25">
      <c r="B84" s="7" t="s">
        <v>60</v>
      </c>
      <c r="C84" s="7" t="s">
        <v>8</v>
      </c>
      <c r="D84" s="16">
        <v>85051533.609429583</v>
      </c>
      <c r="E84" s="16">
        <v>98506432.941200212</v>
      </c>
      <c r="F84" s="16">
        <v>103958348.87661687</v>
      </c>
      <c r="G84" s="16">
        <v>106325139.05519797</v>
      </c>
      <c r="H84" s="16">
        <v>109063942.09925804</v>
      </c>
      <c r="I84" s="16">
        <v>112779333.31908762</v>
      </c>
      <c r="J84" s="16">
        <v>116490363.78008792</v>
      </c>
      <c r="K84" s="16">
        <v>120355090.1474887</v>
      </c>
      <c r="L84" s="16">
        <v>126248920.63059299</v>
      </c>
      <c r="M84" s="16">
        <v>131086727.283397</v>
      </c>
      <c r="N84" s="16">
        <v>135187533.61547315</v>
      </c>
      <c r="O84" s="16">
        <v>139390860.10585117</v>
      </c>
      <c r="P84" s="16">
        <v>144185500.11652529</v>
      </c>
      <c r="Q84" s="16">
        <v>149183070.10549432</v>
      </c>
      <c r="R84" s="16">
        <v>153762000.32480597</v>
      </c>
      <c r="S84" s="16">
        <v>161655017.04544172</v>
      </c>
      <c r="T84" s="16">
        <v>166409277.60481519</v>
      </c>
      <c r="U84" s="16">
        <v>138862748.08320174</v>
      </c>
      <c r="V84" s="16">
        <v>131765591.95069069</v>
      </c>
      <c r="W84" s="16">
        <v>136890084.10920298</v>
      </c>
      <c r="X84" s="16">
        <v>142142688.5716781</v>
      </c>
      <c r="Y84" s="16">
        <v>145331154.50867242</v>
      </c>
      <c r="Z84" s="16">
        <v>150445413.94488376</v>
      </c>
      <c r="AA84" s="16">
        <v>156101894.44735637</v>
      </c>
      <c r="AB84" s="16">
        <v>161899786.96239081</v>
      </c>
      <c r="AC84" s="16">
        <v>167842626.79030111</v>
      </c>
      <c r="AD84" s="16">
        <v>173934037.61390916</v>
      </c>
      <c r="AE84" s="16">
        <v>180177733.70810741</v>
      </c>
      <c r="AF84" s="16">
        <v>186577522.20466062</v>
      </c>
      <c r="AG84" s="16">
        <v>193137305.41362765</v>
      </c>
      <c r="AI84" s="17">
        <v>1630245860.4005489</v>
      </c>
      <c r="AJ84" s="16" t="s">
        <v>8</v>
      </c>
      <c r="AK84" s="7" t="s">
        <v>8</v>
      </c>
      <c r="AL84"/>
    </row>
    <row r="85" spans="2:38" ht="15" x14ac:dyDescent="0.25">
      <c r="B85" s="7" t="s">
        <v>38</v>
      </c>
      <c r="C85" s="7" t="s">
        <v>8</v>
      </c>
      <c r="D85" s="16">
        <v>85051533.609429583</v>
      </c>
      <c r="E85" s="16">
        <v>98506432.941200212</v>
      </c>
      <c r="F85" s="16">
        <v>103958348.87661687</v>
      </c>
      <c r="G85" s="16">
        <v>105954831.82700928</v>
      </c>
      <c r="H85" s="16">
        <v>107230498.76084261</v>
      </c>
      <c r="I85" s="16">
        <v>110941112.35554306</v>
      </c>
      <c r="J85" s="16">
        <v>114647245.75078599</v>
      </c>
      <c r="K85" s="16">
        <v>118506952.62578548</v>
      </c>
      <c r="L85" s="16">
        <v>127633733.37888382</v>
      </c>
      <c r="M85" s="16">
        <v>131944563.79771444</v>
      </c>
      <c r="N85" s="16">
        <v>136036329.83918598</v>
      </c>
      <c r="O85" s="16">
        <v>140230390.03169432</v>
      </c>
      <c r="P85" s="16">
        <v>145015532.08705199</v>
      </c>
      <c r="Q85" s="16">
        <v>149652880.46157837</v>
      </c>
      <c r="R85" s="16">
        <v>154217701.16912624</v>
      </c>
      <c r="S85" s="16">
        <v>160172147.65876579</v>
      </c>
      <c r="T85" s="16">
        <v>164911584.41234243</v>
      </c>
      <c r="U85" s="16">
        <v>137015114.05181789</v>
      </c>
      <c r="V85" s="16">
        <v>129897824.11364326</v>
      </c>
      <c r="W85" s="16">
        <v>135001679.12135041</v>
      </c>
      <c r="X85" s="16">
        <v>140233130.5042502</v>
      </c>
      <c r="Y85" s="16">
        <v>143399914.53467983</v>
      </c>
      <c r="Z85" s="16">
        <v>148491950.01666236</v>
      </c>
      <c r="AA85" s="16">
        <v>154125650.96605045</v>
      </c>
      <c r="AB85" s="16">
        <v>159900194.43917322</v>
      </c>
      <c r="AC85" s="16">
        <v>165819101.49912408</v>
      </c>
      <c r="AD85" s="16">
        <v>171885981.23557374</v>
      </c>
      <c r="AE85" s="16">
        <v>178104532.96543461</v>
      </c>
      <c r="AF85" s="16">
        <v>184478548.48854199</v>
      </c>
      <c r="AG85" s="16">
        <v>191011914.39972708</v>
      </c>
      <c r="AI85" s="17">
        <v>1621322607.2587357</v>
      </c>
      <c r="AJ85" s="16" t="s">
        <v>8</v>
      </c>
      <c r="AK85" s="7" t="s">
        <v>8</v>
      </c>
      <c r="AL85"/>
    </row>
    <row r="86" spans="2:38" ht="15" x14ac:dyDescent="0.25">
      <c r="B86" s="7" t="s">
        <v>40</v>
      </c>
      <c r="C86" s="7" t="s">
        <v>8</v>
      </c>
      <c r="D86" s="16">
        <v>85051533.609429583</v>
      </c>
      <c r="E86" s="16">
        <v>98506432.941200212</v>
      </c>
      <c r="F86" s="16">
        <v>103958348.87661687</v>
      </c>
      <c r="G86" s="16">
        <v>105670197.96828353</v>
      </c>
      <c r="H86" s="16">
        <v>108404339.91465667</v>
      </c>
      <c r="I86" s="16">
        <v>112114953.50935711</v>
      </c>
      <c r="J86" s="16">
        <v>115821086.90460004</v>
      </c>
      <c r="K86" s="16">
        <v>119680793.77959953</v>
      </c>
      <c r="L86" s="16">
        <v>128190369.06451979</v>
      </c>
      <c r="M86" s="16">
        <v>132185528.8465185</v>
      </c>
      <c r="N86" s="16">
        <v>136280567.62306714</v>
      </c>
      <c r="O86" s="16">
        <v>140477982.36902949</v>
      </c>
      <c r="P86" s="16">
        <v>145266562.84167752</v>
      </c>
      <c r="Q86" s="16">
        <v>149676471.70915425</v>
      </c>
      <c r="R86" s="16">
        <v>154244904.90386784</v>
      </c>
      <c r="S86" s="16">
        <v>164051270.15572882</v>
      </c>
      <c r="T86" s="16">
        <v>168794502.27863395</v>
      </c>
      <c r="U86" s="16">
        <v>140650455.54853508</v>
      </c>
      <c r="V86" s="16">
        <v>133537153.12026113</v>
      </c>
      <c r="W86" s="16">
        <v>138645095.32561651</v>
      </c>
      <c r="X86" s="16">
        <v>143880736.08610573</v>
      </c>
      <c r="Y86" s="16">
        <v>147051814.22856453</v>
      </c>
      <c r="Z86" s="16">
        <v>152148251.17537698</v>
      </c>
      <c r="AA86" s="16">
        <v>157786463.62621573</v>
      </c>
      <c r="AB86" s="16">
        <v>163565631.38832542</v>
      </c>
      <c r="AC86" s="16">
        <v>169489278.34448788</v>
      </c>
      <c r="AD86" s="16">
        <v>175561016.47455439</v>
      </c>
      <c r="AE86" s="16">
        <v>181784548.05787256</v>
      </c>
      <c r="AF86" s="16">
        <v>188163667.93077368</v>
      </c>
      <c r="AG86" s="16">
        <v>194702265.80049732</v>
      </c>
      <c r="AI86" s="17">
        <v>1637941008.6180301</v>
      </c>
      <c r="AJ86" s="16" t="s">
        <v>8</v>
      </c>
      <c r="AK86" s="7" t="s">
        <v>8</v>
      </c>
      <c r="AL86"/>
    </row>
    <row r="87" spans="2:38" ht="15" x14ac:dyDescent="0.25">
      <c r="B87" s="7" t="s">
        <v>42</v>
      </c>
      <c r="C87" s="7" t="s">
        <v>8</v>
      </c>
      <c r="D87" s="16">
        <v>85051533.609429583</v>
      </c>
      <c r="E87" s="16">
        <v>98506432.941200212</v>
      </c>
      <c r="F87" s="16">
        <v>103958348.87661687</v>
      </c>
      <c r="G87" s="16">
        <v>106325139.05519797</v>
      </c>
      <c r="H87" s="16">
        <v>109063942.09925804</v>
      </c>
      <c r="I87" s="16">
        <v>112779333.31908762</v>
      </c>
      <c r="J87" s="16">
        <v>116490363.78008792</v>
      </c>
      <c r="K87" s="16">
        <v>120355090.1474887</v>
      </c>
      <c r="L87" s="16">
        <v>126866126.09877108</v>
      </c>
      <c r="M87" s="16">
        <v>131177309.79683903</v>
      </c>
      <c r="N87" s="16">
        <v>135269437.94952887</v>
      </c>
      <c r="O87" s="16">
        <v>139463869.30603594</v>
      </c>
      <c r="P87" s="16">
        <v>144249391.80449232</v>
      </c>
      <c r="Q87" s="16">
        <v>149237616.34343821</v>
      </c>
      <c r="R87" s="16">
        <v>153806967.4764761</v>
      </c>
      <c r="S87" s="16">
        <v>163614273.61511952</v>
      </c>
      <c r="T87" s="16">
        <v>168358470.14697659</v>
      </c>
      <c r="U87" s="16">
        <v>140466878.55918953</v>
      </c>
      <c r="V87" s="16">
        <v>133354589.36307079</v>
      </c>
      <c r="W87" s="16">
        <v>138463570.13138521</v>
      </c>
      <c r="X87" s="16">
        <v>143700275.41890749</v>
      </c>
      <c r="Y87" s="16">
        <v>146872444.70157513</v>
      </c>
      <c r="Z87" s="16">
        <v>151970000.06710166</v>
      </c>
      <c r="AA87" s="16">
        <v>157609358.89712232</v>
      </c>
      <c r="AB87" s="16">
        <v>163389701.69789353</v>
      </c>
      <c r="AC87" s="16">
        <v>169314553.06868398</v>
      </c>
      <c r="AD87" s="16">
        <v>175387525.72374421</v>
      </c>
      <c r="AE87" s="16">
        <v>181612322.69518095</v>
      </c>
      <c r="AF87" s="16">
        <v>187992739.59090361</v>
      </c>
      <c r="AG87" s="16">
        <v>194532666.90901932</v>
      </c>
      <c r="AI87" s="17">
        <v>1636394970.2077236</v>
      </c>
      <c r="AJ87" s="16" t="s">
        <v>8</v>
      </c>
      <c r="AK87" s="7" t="s">
        <v>8</v>
      </c>
      <c r="AL87"/>
    </row>
    <row r="88" spans="2:38" ht="15" x14ac:dyDescent="0.25">
      <c r="B88" s="7" t="s">
        <v>44</v>
      </c>
      <c r="C88" s="7" t="s">
        <v>8</v>
      </c>
      <c r="D88" s="16">
        <v>84931565.711973667</v>
      </c>
      <c r="E88" s="16">
        <v>98338043.263356149</v>
      </c>
      <c r="F88" s="16">
        <v>103786774.79054165</v>
      </c>
      <c r="G88" s="16">
        <v>110085660.76104832</v>
      </c>
      <c r="H88" s="16">
        <v>112724701.37919253</v>
      </c>
      <c r="I88" s="16">
        <v>116383348.07236814</v>
      </c>
      <c r="J88" s="16">
        <v>120129290.58533707</v>
      </c>
      <c r="K88" s="16">
        <v>123922647.83646306</v>
      </c>
      <c r="L88" s="16">
        <v>127810839.01886719</v>
      </c>
      <c r="M88" s="16">
        <v>131796234.98083144</v>
      </c>
      <c r="N88" s="16">
        <v>137885821.00233209</v>
      </c>
      <c r="O88" s="16">
        <v>142081501.60474294</v>
      </c>
      <c r="P88" s="16">
        <v>146868304.58025068</v>
      </c>
      <c r="Q88" s="16">
        <v>151276391.51315865</v>
      </c>
      <c r="R88" s="16">
        <v>155794680.6193893</v>
      </c>
      <c r="S88" s="16">
        <v>161756532.70771849</v>
      </c>
      <c r="T88" s="16">
        <v>166503560.19995207</v>
      </c>
      <c r="U88" s="16">
        <v>138363403.7234149</v>
      </c>
      <c r="V88" s="16">
        <v>131254088.80504167</v>
      </c>
      <c r="W88" s="16">
        <v>136366118.20804527</v>
      </c>
      <c r="X88" s="16">
        <v>141605948.34612396</v>
      </c>
      <c r="Y88" s="16">
        <v>144781320.60061193</v>
      </c>
      <c r="Z88" s="16">
        <v>149882159.01225427</v>
      </c>
      <c r="AA88" s="16">
        <v>155524882.96454364</v>
      </c>
      <c r="AB88" s="16">
        <v>161308675.01564026</v>
      </c>
      <c r="AC88" s="16">
        <v>167237061.86801428</v>
      </c>
      <c r="AD88" s="16">
        <v>173313658.39169767</v>
      </c>
      <c r="AE88" s="16">
        <v>179542169.82847315</v>
      </c>
      <c r="AF88" s="16">
        <v>185926394.05116799</v>
      </c>
      <c r="AG88" s="16">
        <v>192470223.87943023</v>
      </c>
      <c r="AI88" s="17">
        <v>1647290065.1080794</v>
      </c>
      <c r="AJ88" s="16" t="s">
        <v>8</v>
      </c>
      <c r="AK88" s="7" t="s">
        <v>8</v>
      </c>
      <c r="AL88"/>
    </row>
    <row r="89" spans="2:38" ht="15" x14ac:dyDescent="0.25">
      <c r="B89" s="7" t="s">
        <v>46</v>
      </c>
      <c r="C89" s="7" t="s">
        <v>8</v>
      </c>
      <c r="D89" s="16">
        <v>84931565.711973667</v>
      </c>
      <c r="E89" s="16">
        <v>98338043.263356149</v>
      </c>
      <c r="F89" s="16">
        <v>103786774.79054165</v>
      </c>
      <c r="G89" s="16">
        <v>107917663.23237936</v>
      </c>
      <c r="H89" s="16">
        <v>109117564.7784518</v>
      </c>
      <c r="I89" s="16">
        <v>112773318.85069731</v>
      </c>
      <c r="J89" s="16">
        <v>116516296.42721289</v>
      </c>
      <c r="K89" s="16">
        <v>122873812.39838228</v>
      </c>
      <c r="L89" s="16">
        <v>126763688.86146584</v>
      </c>
      <c r="M89" s="16">
        <v>130750812.23612653</v>
      </c>
      <c r="N89" s="16">
        <v>137596591.86246181</v>
      </c>
      <c r="O89" s="16">
        <v>141790732.77438283</v>
      </c>
      <c r="P89" s="16">
        <v>146575957.56713849</v>
      </c>
      <c r="Q89" s="16">
        <v>150982426.86272556</v>
      </c>
      <c r="R89" s="16">
        <v>155499057.89070228</v>
      </c>
      <c r="S89" s="16">
        <v>161459210.44882125</v>
      </c>
      <c r="T89" s="16">
        <v>166204495.9225893</v>
      </c>
      <c r="U89" s="16">
        <v>138062553.87712497</v>
      </c>
      <c r="V89" s="16">
        <v>130951408.75060138</v>
      </c>
      <c r="W89" s="16">
        <v>136061562.19025087</v>
      </c>
      <c r="X89" s="16">
        <v>141299469.46589163</v>
      </c>
      <c r="Y89" s="16">
        <v>144472870.78638071</v>
      </c>
      <c r="Z89" s="16">
        <v>149571688.99067417</v>
      </c>
      <c r="AA89" s="16">
        <v>155212342.23043096</v>
      </c>
      <c r="AB89" s="16">
        <v>160994011.80118167</v>
      </c>
      <c r="AC89" s="16">
        <v>166920223.11120114</v>
      </c>
      <c r="AD89" s="16">
        <v>172994589.70397112</v>
      </c>
      <c r="AE89" s="16">
        <v>179220815.46156034</v>
      </c>
      <c r="AF89" s="16">
        <v>185602696.86308929</v>
      </c>
      <c r="AG89" s="16">
        <v>192144125.29965645</v>
      </c>
      <c r="AI89" s="17">
        <v>1634810800.6746035</v>
      </c>
      <c r="AJ89" s="16" t="s">
        <v>8</v>
      </c>
      <c r="AK89" s="7" t="s">
        <v>8</v>
      </c>
      <c r="AL89"/>
    </row>
    <row r="90" spans="2:38" ht="15" x14ac:dyDescent="0.25">
      <c r="B90" s="7" t="s">
        <v>48</v>
      </c>
      <c r="C90" s="7" t="s">
        <v>8</v>
      </c>
      <c r="D90" s="16">
        <v>84931565.711973667</v>
      </c>
      <c r="E90" s="16">
        <v>98338043.263356149</v>
      </c>
      <c r="F90" s="16">
        <v>103786774.79054165</v>
      </c>
      <c r="G90" s="16">
        <v>110673934.53244761</v>
      </c>
      <c r="H90" s="16">
        <v>111881319.2454071</v>
      </c>
      <c r="I90" s="16">
        <v>115544743.56371185</v>
      </c>
      <c r="J90" s="16">
        <v>119295583.14243814</v>
      </c>
      <c r="K90" s="16">
        <v>123093959.88596542</v>
      </c>
      <c r="L90" s="16">
        <v>126987296.04808089</v>
      </c>
      <c r="M90" s="16">
        <v>131820259.20581719</v>
      </c>
      <c r="N90" s="16">
        <v>135916100.95544893</v>
      </c>
      <c r="O90" s="16">
        <v>140114338.74882147</v>
      </c>
      <c r="P90" s="16">
        <v>144903762.84506494</v>
      </c>
      <c r="Q90" s="16">
        <v>149895986.52174258</v>
      </c>
      <c r="R90" s="16">
        <v>154421160.1654056</v>
      </c>
      <c r="S90" s="16">
        <v>160390068.904603</v>
      </c>
      <c r="T90" s="16">
        <v>165144329.46397647</v>
      </c>
      <c r="U90" s="16">
        <v>137597799.94236302</v>
      </c>
      <c r="V90" s="16">
        <v>130500643.80985197</v>
      </c>
      <c r="W90" s="16">
        <v>135625135.9683643</v>
      </c>
      <c r="X90" s="16">
        <v>140877740.43083942</v>
      </c>
      <c r="Y90" s="16">
        <v>144066206.36783373</v>
      </c>
      <c r="Z90" s="16">
        <v>149180465.80404508</v>
      </c>
      <c r="AA90" s="16">
        <v>154836946.30651769</v>
      </c>
      <c r="AB90" s="16">
        <v>160634838.8215521</v>
      </c>
      <c r="AC90" s="16">
        <v>166577678.6494624</v>
      </c>
      <c r="AD90" s="16">
        <v>172669089.47307041</v>
      </c>
      <c r="AE90" s="16">
        <v>178912785.56726867</v>
      </c>
      <c r="AF90" s="16">
        <v>185312574.06382188</v>
      </c>
      <c r="AG90" s="16">
        <v>191872357.27278891</v>
      </c>
      <c r="AI90" s="17">
        <v>1638415073.3191669</v>
      </c>
      <c r="AJ90" s="16" t="s">
        <v>8</v>
      </c>
      <c r="AK90" s="7" t="s">
        <v>8</v>
      </c>
      <c r="AL90"/>
    </row>
    <row r="91" spans="2:38" ht="15" x14ac:dyDescent="0.25">
      <c r="B91" s="7" t="s">
        <v>50</v>
      </c>
      <c r="C91" s="7" t="s">
        <v>8</v>
      </c>
      <c r="D91" s="16">
        <v>84931565.711973667</v>
      </c>
      <c r="E91" s="16">
        <v>98338043.263356149</v>
      </c>
      <c r="F91" s="16">
        <v>103786774.79054165</v>
      </c>
      <c r="G91" s="16">
        <v>108202297.0911051</v>
      </c>
      <c r="H91" s="16">
        <v>109402198.63717753</v>
      </c>
      <c r="I91" s="16">
        <v>113057952.70942307</v>
      </c>
      <c r="J91" s="16">
        <v>116800930.28593862</v>
      </c>
      <c r="K91" s="16">
        <v>123158446.25710802</v>
      </c>
      <c r="L91" s="16">
        <v>127048322.7201916</v>
      </c>
      <c r="M91" s="16">
        <v>131354309.64395449</v>
      </c>
      <c r="N91" s="16">
        <v>135441111.10298163</v>
      </c>
      <c r="O91" s="16">
        <v>139630082.59848446</v>
      </c>
      <c r="P91" s="16">
        <v>144410008.73941147</v>
      </c>
      <c r="Q91" s="16">
        <v>149042010.80164641</v>
      </c>
      <c r="R91" s="16">
        <v>153553074.93354565</v>
      </c>
      <c r="S91" s="16">
        <v>159507521.4231852</v>
      </c>
      <c r="T91" s="16">
        <v>164246958.17676187</v>
      </c>
      <c r="U91" s="16">
        <v>136350487.81623733</v>
      </c>
      <c r="V91" s="16">
        <v>129233197.8780627</v>
      </c>
      <c r="W91" s="16">
        <v>134337052.88576981</v>
      </c>
      <c r="X91" s="16">
        <v>139568504.26866964</v>
      </c>
      <c r="Y91" s="16">
        <v>142735288.29909924</v>
      </c>
      <c r="Z91" s="16">
        <v>147827323.7810818</v>
      </c>
      <c r="AA91" s="16">
        <v>153461024.73046988</v>
      </c>
      <c r="AB91" s="16">
        <v>159235568.20359266</v>
      </c>
      <c r="AC91" s="16">
        <v>165154475.26354352</v>
      </c>
      <c r="AD91" s="16">
        <v>171221354.99999315</v>
      </c>
      <c r="AE91" s="16">
        <v>177439906.72985402</v>
      </c>
      <c r="AF91" s="16">
        <v>183813922.2529614</v>
      </c>
      <c r="AG91" s="16">
        <v>190347288.16414648</v>
      </c>
      <c r="AI91" s="17">
        <v>1625505475.1913388</v>
      </c>
      <c r="AJ91" s="16" t="s">
        <v>8</v>
      </c>
      <c r="AK91" s="7" t="s">
        <v>8</v>
      </c>
      <c r="AL91"/>
    </row>
    <row r="92" spans="2:38" ht="15" x14ac:dyDescent="0.25">
      <c r="B92" s="7" t="s">
        <v>52</v>
      </c>
      <c r="C92" s="7" t="s">
        <v>8</v>
      </c>
      <c r="D92" s="16">
        <v>84931565.711973667</v>
      </c>
      <c r="E92" s="16">
        <v>98338043.263356149</v>
      </c>
      <c r="F92" s="16">
        <v>103786774.79054165</v>
      </c>
      <c r="G92" s="16">
        <v>112469598.06845841</v>
      </c>
      <c r="H92" s="16">
        <v>115112987.53692092</v>
      </c>
      <c r="I92" s="16">
        <v>118776091.8016728</v>
      </c>
      <c r="J92" s="16">
        <v>122526603.32550739</v>
      </c>
      <c r="K92" s="16">
        <v>126324643.81277068</v>
      </c>
      <c r="L92" s="16">
        <v>130217635.31221555</v>
      </c>
      <c r="M92" s="16">
        <v>134207951.59914656</v>
      </c>
      <c r="N92" s="16">
        <v>138298025.7932508</v>
      </c>
      <c r="O92" s="16">
        <v>142490351.84220764</v>
      </c>
      <c r="P92" s="16">
        <v>147273716.40042502</v>
      </c>
      <c r="Q92" s="16">
        <v>151678278.95561033</v>
      </c>
      <c r="R92" s="16">
        <v>156192955.57467532</v>
      </c>
      <c r="S92" s="16">
        <v>162151104.86365968</v>
      </c>
      <c r="T92" s="16">
        <v>166894336.98656479</v>
      </c>
      <c r="U92" s="16">
        <v>138750290.25646591</v>
      </c>
      <c r="V92" s="16">
        <v>131636987.828192</v>
      </c>
      <c r="W92" s="16">
        <v>136744930.03354734</v>
      </c>
      <c r="X92" s="16">
        <v>141980570.7940366</v>
      </c>
      <c r="Y92" s="16">
        <v>145151648.93649539</v>
      </c>
      <c r="Z92" s="16">
        <v>150248085.88330784</v>
      </c>
      <c r="AA92" s="16">
        <v>155886298.33414659</v>
      </c>
      <c r="AB92" s="16">
        <v>161665466.09625629</v>
      </c>
      <c r="AC92" s="16">
        <v>167589113.05241874</v>
      </c>
      <c r="AD92" s="16">
        <v>173660851.18248522</v>
      </c>
      <c r="AE92" s="16">
        <v>179884382.7658034</v>
      </c>
      <c r="AF92" s="16">
        <v>186263502.63870451</v>
      </c>
      <c r="AG92" s="16">
        <v>192802100.50842816</v>
      </c>
      <c r="AI92" s="17">
        <v>1660196191.7015471</v>
      </c>
      <c r="AJ92" s="16" t="s">
        <v>8</v>
      </c>
      <c r="AK92" s="7" t="s">
        <v>8</v>
      </c>
      <c r="AL92"/>
    </row>
    <row r="93" spans="2:38" ht="15" x14ac:dyDescent="0.25">
      <c r="B93" s="7" t="s">
        <v>54</v>
      </c>
      <c r="C93" s="7" t="s">
        <v>8</v>
      </c>
      <c r="D93" s="16">
        <v>84931565.711973667</v>
      </c>
      <c r="E93" s="16">
        <v>98338043.263356149</v>
      </c>
      <c r="F93" s="16">
        <v>103786774.79054165</v>
      </c>
      <c r="G93" s="16">
        <v>113124539.15537283</v>
      </c>
      <c r="H93" s="16">
        <v>115772589.7215223</v>
      </c>
      <c r="I93" s="16">
        <v>119440471.61140332</v>
      </c>
      <c r="J93" s="16">
        <v>123195880.20099527</v>
      </c>
      <c r="K93" s="16">
        <v>126998940.18065985</v>
      </c>
      <c r="L93" s="16">
        <v>130897076.65981604</v>
      </c>
      <c r="M93" s="16">
        <v>135211530.10005337</v>
      </c>
      <c r="N93" s="16">
        <v>139307009.73846683</v>
      </c>
      <c r="O93" s="16">
        <v>143504876.36784062</v>
      </c>
      <c r="P93" s="16">
        <v>148293920.02098536</v>
      </c>
      <c r="Q93" s="16">
        <v>153285753.74348682</v>
      </c>
      <c r="R93" s="16">
        <v>157810527.68411928</v>
      </c>
      <c r="S93" s="16">
        <v>163779026.72771031</v>
      </c>
      <c r="T93" s="16">
        <v>168532867.3490873</v>
      </c>
      <c r="U93" s="16">
        <v>140651160.95305806</v>
      </c>
      <c r="V93" s="16">
        <v>133549004.07849112</v>
      </c>
      <c r="W93" s="16">
        <v>138668370.47639614</v>
      </c>
      <c r="X93" s="16">
        <v>143915721.03424877</v>
      </c>
      <c r="Y93" s="16">
        <v>147098801.71900508</v>
      </c>
      <c r="Z93" s="16">
        <v>152207541.27167243</v>
      </c>
      <c r="AA93" s="16">
        <v>157858363.89351246</v>
      </c>
      <c r="AB93" s="16">
        <v>163650457.08089849</v>
      </c>
      <c r="AC93" s="16">
        <v>169587352.59796914</v>
      </c>
      <c r="AD93" s="16">
        <v>175672670.50296658</v>
      </c>
      <c r="AE93" s="16">
        <v>181910121.35558897</v>
      </c>
      <c r="AF93" s="16">
        <v>188303508.47952691</v>
      </c>
      <c r="AG93" s="16">
        <v>194856730.28156331</v>
      </c>
      <c r="AI93" s="17">
        <v>1672655672.3267362</v>
      </c>
      <c r="AJ93" s="16" t="s">
        <v>8</v>
      </c>
      <c r="AK93" s="7" t="s">
        <v>8</v>
      </c>
      <c r="AL93"/>
    </row>
    <row r="94" spans="2:38" ht="15" x14ac:dyDescent="0.25">
      <c r="B94" s="7" t="s">
        <v>56</v>
      </c>
      <c r="C94" s="7" t="s">
        <v>8</v>
      </c>
      <c r="D94" s="16">
        <v>85051533.609429583</v>
      </c>
      <c r="E94" s="16">
        <v>98506432.941200212</v>
      </c>
      <c r="F94" s="16">
        <v>103958348.87661687</v>
      </c>
      <c r="G94" s="16">
        <v>105670197.96828353</v>
      </c>
      <c r="H94" s="16">
        <v>108404339.91465667</v>
      </c>
      <c r="I94" s="16">
        <v>112114953.50935711</v>
      </c>
      <c r="J94" s="16">
        <v>115821086.90460004</v>
      </c>
      <c r="K94" s="16">
        <v>119680793.77959953</v>
      </c>
      <c r="L94" s="16">
        <v>127468187.31673989</v>
      </c>
      <c r="M94" s="16">
        <v>131458426.77377185</v>
      </c>
      <c r="N94" s="16">
        <v>137483819.80643931</v>
      </c>
      <c r="O94" s="16">
        <v>141676065.13598347</v>
      </c>
      <c r="P94" s="16">
        <v>146459346.95680285</v>
      </c>
      <c r="Q94" s="16">
        <v>150863824.70615518</v>
      </c>
      <c r="R94" s="16">
        <v>155426691.00479132</v>
      </c>
      <c r="S94" s="16">
        <v>163394174.83737421</v>
      </c>
      <c r="T94" s="16">
        <v>168141202.32960778</v>
      </c>
      <c r="U94" s="16">
        <v>140001045.85307059</v>
      </c>
      <c r="V94" s="16">
        <v>132891730.93469736</v>
      </c>
      <c r="W94" s="16">
        <v>138003760.33770093</v>
      </c>
      <c r="X94" s="16">
        <v>143243590.47577962</v>
      </c>
      <c r="Y94" s="16">
        <v>146418962.73026758</v>
      </c>
      <c r="Z94" s="16">
        <v>151519801.14190993</v>
      </c>
      <c r="AA94" s="16">
        <v>157162525.0941993</v>
      </c>
      <c r="AB94" s="16">
        <v>162946317.14529592</v>
      </c>
      <c r="AC94" s="16">
        <v>168874703.99766997</v>
      </c>
      <c r="AD94" s="16">
        <v>174951300.52135336</v>
      </c>
      <c r="AE94" s="16">
        <v>181179811.95812884</v>
      </c>
      <c r="AF94" s="16">
        <v>187564036.18082368</v>
      </c>
      <c r="AG94" s="16">
        <v>194107866.00908592</v>
      </c>
      <c r="AI94" s="17">
        <v>1637519077.6274812</v>
      </c>
      <c r="AJ94" s="16" t="s">
        <v>8</v>
      </c>
      <c r="AK94" s="7" t="s">
        <v>8</v>
      </c>
      <c r="AL94"/>
    </row>
    <row r="95" spans="2:38" ht="15" x14ac:dyDescent="0.25">
      <c r="B95" s="7" t="s">
        <v>28</v>
      </c>
      <c r="C95" s="7" t="s">
        <v>9</v>
      </c>
      <c r="D95" s="16">
        <v>46730053.379751638</v>
      </c>
      <c r="E95" s="16">
        <v>55050891.027106851</v>
      </c>
      <c r="F95" s="16">
        <v>64625522.416848421</v>
      </c>
      <c r="G95" s="16">
        <v>65187514.78134349</v>
      </c>
      <c r="H95" s="16">
        <v>63578697.78817071</v>
      </c>
      <c r="I95" s="16">
        <v>62921677.467198849</v>
      </c>
      <c r="J95" s="16">
        <v>63402290.064740181</v>
      </c>
      <c r="K95" s="16">
        <v>63849444.450892463</v>
      </c>
      <c r="L95" s="16">
        <v>64264503.414159633</v>
      </c>
      <c r="M95" s="16">
        <v>64627379.727292724</v>
      </c>
      <c r="N95" s="16">
        <v>64979799.686243519</v>
      </c>
      <c r="O95" s="16">
        <v>65322788.205599397</v>
      </c>
      <c r="P95" s="16">
        <v>65857526.402891457</v>
      </c>
      <c r="Q95" s="16">
        <v>66349111.590086043</v>
      </c>
      <c r="R95" s="16">
        <v>66601998.955914594</v>
      </c>
      <c r="S95" s="16">
        <v>67454000.999333143</v>
      </c>
      <c r="T95" s="16">
        <v>68537465.401291102</v>
      </c>
      <c r="U95" s="16">
        <v>72871138.089845598</v>
      </c>
      <c r="V95" s="16">
        <v>77393456.882394373</v>
      </c>
      <c r="W95" s="16">
        <v>78490508.776893839</v>
      </c>
      <c r="X95" s="16">
        <v>79588626.251869351</v>
      </c>
      <c r="Y95" s="16">
        <v>80778279.136005744</v>
      </c>
      <c r="Z95" s="16">
        <v>82116621.978809476</v>
      </c>
      <c r="AA95" s="16">
        <v>83525114.2885672</v>
      </c>
      <c r="AB95" s="16">
        <v>84931564.735704705</v>
      </c>
      <c r="AC95" s="16">
        <v>86325609.526644453</v>
      </c>
      <c r="AD95" s="16">
        <v>87718383.891928956</v>
      </c>
      <c r="AE95" s="16">
        <v>89116047.566534385</v>
      </c>
      <c r="AF95" s="16">
        <v>90518462.125828639</v>
      </c>
      <c r="AG95" s="16">
        <v>91925421.135070443</v>
      </c>
      <c r="AI95" s="17">
        <v>851749422.69334733</v>
      </c>
      <c r="AJ95" s="16" t="s">
        <v>9</v>
      </c>
      <c r="AK95" s="7" t="s">
        <v>9</v>
      </c>
      <c r="AL95"/>
    </row>
    <row r="96" spans="2:38" ht="15" x14ac:dyDescent="0.25">
      <c r="B96" s="7" t="s">
        <v>30</v>
      </c>
      <c r="C96" s="7" t="s">
        <v>9</v>
      </c>
      <c r="D96" s="16">
        <v>46730053.379751638</v>
      </c>
      <c r="E96" s="16">
        <v>55050891.027106851</v>
      </c>
      <c r="F96" s="16">
        <v>64625522.416848421</v>
      </c>
      <c r="G96" s="16">
        <v>65187514.78134349</v>
      </c>
      <c r="H96" s="16">
        <v>63578697.78817071</v>
      </c>
      <c r="I96" s="16">
        <v>62921677.467198849</v>
      </c>
      <c r="J96" s="16">
        <v>63402290.064740181</v>
      </c>
      <c r="K96" s="16">
        <v>63849444.450892463</v>
      </c>
      <c r="L96" s="16">
        <v>64264503.414159633</v>
      </c>
      <c r="M96" s="16">
        <v>64627379.727292724</v>
      </c>
      <c r="N96" s="16">
        <v>64979799.686243519</v>
      </c>
      <c r="O96" s="16">
        <v>65322788.205599397</v>
      </c>
      <c r="P96" s="16">
        <v>65857526.402891457</v>
      </c>
      <c r="Q96" s="16">
        <v>66349111.590086043</v>
      </c>
      <c r="R96" s="16">
        <v>66601998.955914594</v>
      </c>
      <c r="S96" s="16">
        <v>67454000.999333143</v>
      </c>
      <c r="T96" s="16">
        <v>68537465.401291102</v>
      </c>
      <c r="U96" s="16">
        <v>73032807.914521813</v>
      </c>
      <c r="V96" s="16">
        <v>77762900.251511574</v>
      </c>
      <c r="W96" s="16">
        <v>78944488.455229446</v>
      </c>
      <c r="X96" s="16">
        <v>80112611.215699673</v>
      </c>
      <c r="Y96" s="16">
        <v>81359198.065816805</v>
      </c>
      <c r="Z96" s="16">
        <v>82742618.285828531</v>
      </c>
      <c r="AA96" s="16">
        <v>84187929.546962768</v>
      </c>
      <c r="AB96" s="16">
        <v>85628675.685924768</v>
      </c>
      <c r="AC96" s="16">
        <v>87057197.788833261</v>
      </c>
      <c r="AD96" s="16">
        <v>88484452.729977161</v>
      </c>
      <c r="AE96" s="16">
        <v>89916583.876372784</v>
      </c>
      <c r="AF96" s="16">
        <v>91353452.475786254</v>
      </c>
      <c r="AG96" s="16">
        <v>92794851.757684588</v>
      </c>
      <c r="AI96" s="17">
        <v>853369336.78106773</v>
      </c>
      <c r="AJ96" s="16" t="s">
        <v>9</v>
      </c>
      <c r="AK96" s="7" t="s">
        <v>9</v>
      </c>
      <c r="AL96"/>
    </row>
    <row r="97" spans="2:38" ht="15" x14ac:dyDescent="0.25">
      <c r="B97" s="7" t="s">
        <v>32</v>
      </c>
      <c r="C97" s="7" t="s">
        <v>9</v>
      </c>
      <c r="D97" s="16">
        <v>47060412.083390012</v>
      </c>
      <c r="E97" s="16">
        <v>55009984.187515877</v>
      </c>
      <c r="F97" s="16">
        <v>64242824.60108579</v>
      </c>
      <c r="G97" s="16">
        <v>64930687.671988316</v>
      </c>
      <c r="H97" s="16">
        <v>64045497.461089931</v>
      </c>
      <c r="I97" s="16">
        <v>64078922.318643525</v>
      </c>
      <c r="J97" s="16">
        <v>64680084.341136828</v>
      </c>
      <c r="K97" s="16">
        <v>65253814.269537188</v>
      </c>
      <c r="L97" s="16">
        <v>67235346.312187761</v>
      </c>
      <c r="M97" s="16">
        <v>69128965.077609986</v>
      </c>
      <c r="N97" s="16">
        <v>70217787.949172348</v>
      </c>
      <c r="O97" s="16">
        <v>71235655.783601254</v>
      </c>
      <c r="P97" s="16">
        <v>71730313.163300768</v>
      </c>
      <c r="Q97" s="16">
        <v>72191214.838501155</v>
      </c>
      <c r="R97" s="16">
        <v>72402175.265651405</v>
      </c>
      <c r="S97" s="16">
        <v>73957725.740571097</v>
      </c>
      <c r="T97" s="16">
        <v>75422012.321033031</v>
      </c>
      <c r="U97" s="16">
        <v>75849421.817428753</v>
      </c>
      <c r="V97" s="16">
        <v>76807053.138916761</v>
      </c>
      <c r="W97" s="16">
        <v>77886764.24582918</v>
      </c>
      <c r="X97" s="16">
        <v>78952502.455172613</v>
      </c>
      <c r="Y97" s="16">
        <v>80095723.260512352</v>
      </c>
      <c r="Z97" s="16">
        <v>81372093.227552891</v>
      </c>
      <c r="AA97" s="16">
        <v>82706952.081173614</v>
      </c>
      <c r="AB97" s="16">
        <v>84036232.913927838</v>
      </c>
      <c r="AC97" s="16">
        <v>85353339.646212041</v>
      </c>
      <c r="AD97" s="16">
        <v>86669105.136168927</v>
      </c>
      <c r="AE97" s="16">
        <v>87989378.762651443</v>
      </c>
      <c r="AF97" s="16">
        <v>89314699.654026657</v>
      </c>
      <c r="AG97" s="16">
        <v>90645587.444496676</v>
      </c>
      <c r="AI97" s="17">
        <v>874043279.39427149</v>
      </c>
      <c r="AJ97" s="16" t="s">
        <v>9</v>
      </c>
      <c r="AK97" s="7" t="s">
        <v>9</v>
      </c>
      <c r="AL97"/>
    </row>
    <row r="98" spans="2:38" ht="15" x14ac:dyDescent="0.25">
      <c r="B98" s="7" t="s">
        <v>34</v>
      </c>
      <c r="C98" s="7" t="s">
        <v>9</v>
      </c>
      <c r="D98" s="16">
        <v>47060412.083390012</v>
      </c>
      <c r="E98" s="16">
        <v>55009984.187515877</v>
      </c>
      <c r="F98" s="16">
        <v>64242824.60108579</v>
      </c>
      <c r="G98" s="16">
        <v>64930687.671988316</v>
      </c>
      <c r="H98" s="16">
        <v>65113234.874375872</v>
      </c>
      <c r="I98" s="16">
        <v>66177283.689976349</v>
      </c>
      <c r="J98" s="16">
        <v>66704348.102299586</v>
      </c>
      <c r="K98" s="16">
        <v>67204229.001564816</v>
      </c>
      <c r="L98" s="16">
        <v>68419513.564661548</v>
      </c>
      <c r="M98" s="16">
        <v>69571144.156410217</v>
      </c>
      <c r="N98" s="16">
        <v>69928350.609788448</v>
      </c>
      <c r="O98" s="16">
        <v>70239177.473399207</v>
      </c>
      <c r="P98" s="16">
        <v>70757652.858599886</v>
      </c>
      <c r="Q98" s="16">
        <v>71242125.508720368</v>
      </c>
      <c r="R98" s="16">
        <v>71476414.939090163</v>
      </c>
      <c r="S98" s="16">
        <v>73055070.568365574</v>
      </c>
      <c r="T98" s="16">
        <v>74542292.093002021</v>
      </c>
      <c r="U98" s="16">
        <v>74992522.957008928</v>
      </c>
      <c r="V98" s="16">
        <v>75972916.717922658</v>
      </c>
      <c r="W98" s="16">
        <v>77075381.826187313</v>
      </c>
      <c r="X98" s="16">
        <v>78163874.036882937</v>
      </c>
      <c r="Y98" s="16">
        <v>79329848.843574926</v>
      </c>
      <c r="Z98" s="16">
        <v>80628972.811967701</v>
      </c>
      <c r="AA98" s="16">
        <v>81986585.666940615</v>
      </c>
      <c r="AB98" s="16">
        <v>83339152.731650561</v>
      </c>
      <c r="AC98" s="16">
        <v>84680609.918536067</v>
      </c>
      <c r="AD98" s="16">
        <v>86021258.093697757</v>
      </c>
      <c r="AE98" s="16">
        <v>87366414.405385107</v>
      </c>
      <c r="AF98" s="16">
        <v>88716324.240464687</v>
      </c>
      <c r="AG98" s="16">
        <v>90071213.623301715</v>
      </c>
      <c r="AI98" s="17">
        <v>875131494.64491951</v>
      </c>
      <c r="AJ98" s="16" t="s">
        <v>9</v>
      </c>
      <c r="AK98" s="7" t="s">
        <v>9</v>
      </c>
      <c r="AL98"/>
    </row>
    <row r="99" spans="2:38" ht="15" x14ac:dyDescent="0.25">
      <c r="B99" s="7" t="s">
        <v>36</v>
      </c>
      <c r="C99" s="7" t="s">
        <v>9</v>
      </c>
      <c r="D99" s="16">
        <v>47060412.083390012</v>
      </c>
      <c r="E99" s="16">
        <v>55009984.187515877</v>
      </c>
      <c r="F99" s="16">
        <v>64242824.60108579</v>
      </c>
      <c r="G99" s="16">
        <v>64930687.671988316</v>
      </c>
      <c r="H99" s="16">
        <v>63511628.754446983</v>
      </c>
      <c r="I99" s="16">
        <v>63029741.632977121</v>
      </c>
      <c r="J99" s="16">
        <v>63667952.460555434</v>
      </c>
      <c r="K99" s="16">
        <v>64278606.903523371</v>
      </c>
      <c r="L99" s="16">
        <v>66771464.672009811</v>
      </c>
      <c r="M99" s="16">
        <v>69132492.410946161</v>
      </c>
      <c r="N99" s="16">
        <v>69468186.11082907</v>
      </c>
      <c r="O99" s="16">
        <v>69765541.205268264</v>
      </c>
      <c r="P99" s="16">
        <v>70277878.861436754</v>
      </c>
      <c r="Q99" s="16">
        <v>70762987.858552918</v>
      </c>
      <c r="R99" s="16">
        <v>71002703.815450639</v>
      </c>
      <c r="S99" s="16">
        <v>72950722.260429233</v>
      </c>
      <c r="T99" s="16">
        <v>74776651.563897043</v>
      </c>
      <c r="U99" s="16">
        <v>75175119.847900584</v>
      </c>
      <c r="V99" s="16">
        <v>76108529.464321837</v>
      </c>
      <c r="W99" s="16">
        <v>77168310.897721887</v>
      </c>
      <c r="X99" s="16">
        <v>78218021.004323617</v>
      </c>
      <c r="Y99" s="16">
        <v>79347956.481858253</v>
      </c>
      <c r="Z99" s="16">
        <v>80611943.834624454</v>
      </c>
      <c r="AA99" s="16">
        <v>81947804.570403829</v>
      </c>
      <c r="AB99" s="16">
        <v>83304651.102858141</v>
      </c>
      <c r="AC99" s="16">
        <v>84662189.136828318</v>
      </c>
      <c r="AD99" s="16">
        <v>86018132.597627178</v>
      </c>
      <c r="AE99" s="16">
        <v>87378597.299020901</v>
      </c>
      <c r="AF99" s="16">
        <v>88744185.981931463</v>
      </c>
      <c r="AG99" s="16">
        <v>90115486.523009241</v>
      </c>
      <c r="AI99" s="17">
        <v>866178620.8801707</v>
      </c>
      <c r="AJ99" s="16" t="s">
        <v>9</v>
      </c>
      <c r="AK99" s="7" t="s">
        <v>9</v>
      </c>
      <c r="AL99"/>
    </row>
    <row r="100" spans="2:38" ht="15" x14ac:dyDescent="0.25">
      <c r="B100" s="7" t="s">
        <v>60</v>
      </c>
      <c r="C100" s="7" t="s">
        <v>9</v>
      </c>
      <c r="D100" s="16">
        <v>47060412.083390012</v>
      </c>
      <c r="E100" s="16">
        <v>55009984.187515877</v>
      </c>
      <c r="F100" s="16">
        <v>64242824.60108579</v>
      </c>
      <c r="G100" s="16">
        <v>65165570.36266508</v>
      </c>
      <c r="H100" s="16">
        <v>64509392.35971275</v>
      </c>
      <c r="I100" s="16">
        <v>64531051.07224676</v>
      </c>
      <c r="J100" s="16">
        <v>65120398.704571918</v>
      </c>
      <c r="K100" s="16">
        <v>65682270.080911294</v>
      </c>
      <c r="L100" s="16">
        <v>66959274.776227221</v>
      </c>
      <c r="M100" s="16">
        <v>68474379.073605493</v>
      </c>
      <c r="N100" s="16">
        <v>69186999.79039596</v>
      </c>
      <c r="O100" s="16">
        <v>69543165.33871533</v>
      </c>
      <c r="P100" s="16">
        <v>70106789.272940829</v>
      </c>
      <c r="Q100" s="16">
        <v>70844836.943563908</v>
      </c>
      <c r="R100" s="16">
        <v>71327405.127058834</v>
      </c>
      <c r="S100" s="16">
        <v>72909978.94759877</v>
      </c>
      <c r="T100" s="16">
        <v>74397402.949882776</v>
      </c>
      <c r="U100" s="16">
        <v>75084994.407423094</v>
      </c>
      <c r="V100" s="16">
        <v>76297699.204332113</v>
      </c>
      <c r="W100" s="16">
        <v>77417110.783310354</v>
      </c>
      <c r="X100" s="16">
        <v>78522504.615975216</v>
      </c>
      <c r="Y100" s="16">
        <v>79705330.159042507</v>
      </c>
      <c r="Z100" s="16">
        <v>81021246.541964144</v>
      </c>
      <c r="AA100" s="16">
        <v>82395592.719062462</v>
      </c>
      <c r="AB100" s="16">
        <v>83764316.427140385</v>
      </c>
      <c r="AC100" s="16">
        <v>85120833.046077341</v>
      </c>
      <c r="AD100" s="16">
        <v>86475974.936708689</v>
      </c>
      <c r="AE100" s="16">
        <v>87835590.640737921</v>
      </c>
      <c r="AF100" s="16">
        <v>89199924.68695347</v>
      </c>
      <c r="AG100" s="16">
        <v>90569216.416349664</v>
      </c>
      <c r="AI100" s="17">
        <v>870223901.04543459</v>
      </c>
      <c r="AJ100" s="16" t="s">
        <v>9</v>
      </c>
      <c r="AK100" s="7" t="s">
        <v>9</v>
      </c>
      <c r="AL100"/>
    </row>
    <row r="101" spans="2:38" ht="15" x14ac:dyDescent="0.25">
      <c r="B101" s="7" t="s">
        <v>38</v>
      </c>
      <c r="C101" s="7" t="s">
        <v>9</v>
      </c>
      <c r="D101" s="16">
        <v>47060412.083390012</v>
      </c>
      <c r="E101" s="16">
        <v>55009984.187515877</v>
      </c>
      <c r="F101" s="16">
        <v>64242824.60108579</v>
      </c>
      <c r="G101" s="16">
        <v>65032096.279537112</v>
      </c>
      <c r="H101" s="16">
        <v>63709345.909603685</v>
      </c>
      <c r="I101" s="16">
        <v>63217503.368940115</v>
      </c>
      <c r="J101" s="16">
        <v>63846222.420733765</v>
      </c>
      <c r="K101" s="16">
        <v>64447802.36698512</v>
      </c>
      <c r="L101" s="16">
        <v>66931964.280872315</v>
      </c>
      <c r="M101" s="16">
        <v>69398165.344478503</v>
      </c>
      <c r="N101" s="16">
        <v>69833403.983937085</v>
      </c>
      <c r="O101" s="16">
        <v>70111258.311630502</v>
      </c>
      <c r="P101" s="16">
        <v>70604614.601603687</v>
      </c>
      <c r="Q101" s="16">
        <v>71153496.902467564</v>
      </c>
      <c r="R101" s="16">
        <v>71453271.937082827</v>
      </c>
      <c r="S101" s="16">
        <v>72278343.877748817</v>
      </c>
      <c r="T101" s="16">
        <v>73033342.243993849</v>
      </c>
      <c r="U101" s="16">
        <v>73596883.27710405</v>
      </c>
      <c r="V101" s="16">
        <v>74687105.532851279</v>
      </c>
      <c r="W101" s="16">
        <v>75807213.256187916</v>
      </c>
      <c r="X101" s="16">
        <v>76914545.386457205</v>
      </c>
      <c r="Y101" s="16">
        <v>78099686.317932189</v>
      </c>
      <c r="Z101" s="16">
        <v>79418271.24562718</v>
      </c>
      <c r="AA101" s="16">
        <v>80808963.760573164</v>
      </c>
      <c r="AB101" s="16">
        <v>82221599.716274336</v>
      </c>
      <c r="AC101" s="16">
        <v>83636672.139112592</v>
      </c>
      <c r="AD101" s="16">
        <v>85051044.151603788</v>
      </c>
      <c r="AE101" s="16">
        <v>86469981.400798813</v>
      </c>
      <c r="AF101" s="16">
        <v>87894704.309911877</v>
      </c>
      <c r="AG101" s="16">
        <v>89326420.555492938</v>
      </c>
      <c r="AI101" s="17">
        <v>863585058.23918736</v>
      </c>
      <c r="AJ101" s="16" t="s">
        <v>9</v>
      </c>
      <c r="AK101" s="7" t="s">
        <v>9</v>
      </c>
      <c r="AL101"/>
    </row>
    <row r="102" spans="2:38" ht="15" x14ac:dyDescent="0.25">
      <c r="B102" s="7" t="s">
        <v>40</v>
      </c>
      <c r="C102" s="7" t="s">
        <v>9</v>
      </c>
      <c r="D102" s="16">
        <v>47060412.083390012</v>
      </c>
      <c r="E102" s="16">
        <v>55009984.187515877</v>
      </c>
      <c r="F102" s="16">
        <v>64242824.60108579</v>
      </c>
      <c r="G102" s="16">
        <v>64930687.671988316</v>
      </c>
      <c r="H102" s="16">
        <v>64045497.461089931</v>
      </c>
      <c r="I102" s="16">
        <v>64078922.318643525</v>
      </c>
      <c r="J102" s="16">
        <v>64680084.341136828</v>
      </c>
      <c r="K102" s="16">
        <v>65253814.269537188</v>
      </c>
      <c r="L102" s="16">
        <v>67490536.424748808</v>
      </c>
      <c r="M102" s="16">
        <v>69618777.918157637</v>
      </c>
      <c r="N102" s="16">
        <v>69962166.062505752</v>
      </c>
      <c r="O102" s="16">
        <v>70263162.492612302</v>
      </c>
      <c r="P102" s="16">
        <v>70775461.392355293</v>
      </c>
      <c r="Q102" s="16">
        <v>71257152.798562944</v>
      </c>
      <c r="R102" s="16">
        <v>71491067.449048504</v>
      </c>
      <c r="S102" s="16">
        <v>73743867.668720633</v>
      </c>
      <c r="T102" s="16">
        <v>75877158.129652187</v>
      </c>
      <c r="U102" s="16">
        <v>76271804.599789605</v>
      </c>
      <c r="V102" s="16">
        <v>77196874.255911231</v>
      </c>
      <c r="W102" s="16">
        <v>78244251.570215344</v>
      </c>
      <c r="X102" s="16">
        <v>79277870.030551672</v>
      </c>
      <c r="Y102" s="16">
        <v>80389164.344302967</v>
      </c>
      <c r="Z102" s="16">
        <v>81633781.72882542</v>
      </c>
      <c r="AA102" s="16">
        <v>82943687.167059958</v>
      </c>
      <c r="AB102" s="16">
        <v>84261460.479826257</v>
      </c>
      <c r="AC102" s="16">
        <v>85573779.486841798</v>
      </c>
      <c r="AD102" s="16">
        <v>86884785.105275512</v>
      </c>
      <c r="AE102" s="16">
        <v>88200327.410323918</v>
      </c>
      <c r="AF102" s="16">
        <v>89520959.166210994</v>
      </c>
      <c r="AG102" s="16">
        <v>90847226.900204688</v>
      </c>
      <c r="AI102" s="17">
        <v>873635825.86661983</v>
      </c>
      <c r="AJ102" s="16" t="s">
        <v>9</v>
      </c>
      <c r="AK102" s="7" t="s">
        <v>9</v>
      </c>
      <c r="AL102"/>
    </row>
    <row r="103" spans="2:38" ht="15" x14ac:dyDescent="0.25">
      <c r="B103" s="7" t="s">
        <v>42</v>
      </c>
      <c r="C103" s="7" t="s">
        <v>9</v>
      </c>
      <c r="D103" s="16">
        <v>47060412.083390012</v>
      </c>
      <c r="E103" s="16">
        <v>55009984.187515877</v>
      </c>
      <c r="F103" s="16">
        <v>64242824.60108579</v>
      </c>
      <c r="G103" s="16">
        <v>65165570.36266508</v>
      </c>
      <c r="H103" s="16">
        <v>64509392.35971275</v>
      </c>
      <c r="I103" s="16">
        <v>64531051.07224676</v>
      </c>
      <c r="J103" s="16">
        <v>65120398.704571918</v>
      </c>
      <c r="K103" s="16">
        <v>65682270.080911294</v>
      </c>
      <c r="L103" s="16">
        <v>67178600.861555219</v>
      </c>
      <c r="M103" s="16">
        <v>68701388.922702253</v>
      </c>
      <c r="N103" s="16">
        <v>69183426.773460239</v>
      </c>
      <c r="O103" s="16">
        <v>69503971.910187826</v>
      </c>
      <c r="P103" s="16">
        <v>70036281.688635856</v>
      </c>
      <c r="Q103" s="16">
        <v>70746919.988840744</v>
      </c>
      <c r="R103" s="16">
        <v>71204933.513231814</v>
      </c>
      <c r="S103" s="16">
        <v>73468309.688728929</v>
      </c>
      <c r="T103" s="16">
        <v>75612203.622644633</v>
      </c>
      <c r="U103" s="16">
        <v>76107016.825254604</v>
      </c>
      <c r="V103" s="16">
        <v>77127731.996929407</v>
      </c>
      <c r="W103" s="16">
        <v>78176861.550525978</v>
      </c>
      <c r="X103" s="16">
        <v>79212633.460751951</v>
      </c>
      <c r="Y103" s="16">
        <v>80326443.334595948</v>
      </c>
      <c r="Z103" s="16">
        <v>81573904.387662873</v>
      </c>
      <c r="AA103" s="16">
        <v>82886893.555317938</v>
      </c>
      <c r="AB103" s="16">
        <v>84208707.221550837</v>
      </c>
      <c r="AC103" s="16">
        <v>85526812.957844466</v>
      </c>
      <c r="AD103" s="16">
        <v>86844500.913825527</v>
      </c>
      <c r="AE103" s="16">
        <v>88166771.03411141</v>
      </c>
      <c r="AF103" s="16">
        <v>89493920.919111848</v>
      </c>
      <c r="AG103" s="16">
        <v>90826220.235340461</v>
      </c>
      <c r="AI103" s="17">
        <v>872608796.85194051</v>
      </c>
      <c r="AJ103" s="16" t="s">
        <v>9</v>
      </c>
      <c r="AK103" s="7" t="s">
        <v>9</v>
      </c>
      <c r="AL103"/>
    </row>
    <row r="104" spans="2:38" ht="15" x14ac:dyDescent="0.25">
      <c r="B104" s="7" t="s">
        <v>44</v>
      </c>
      <c r="C104" s="7" t="s">
        <v>9</v>
      </c>
      <c r="D104" s="16">
        <v>46974656.972590849</v>
      </c>
      <c r="E104" s="16">
        <v>54908824.661005542</v>
      </c>
      <c r="F104" s="16">
        <v>64127733.293593258</v>
      </c>
      <c r="G104" s="16">
        <v>66494577.160301253</v>
      </c>
      <c r="H104" s="16">
        <v>67197989.519344777</v>
      </c>
      <c r="I104" s="16">
        <v>67070594.421520457</v>
      </c>
      <c r="J104" s="16">
        <v>67561644.806580618</v>
      </c>
      <c r="K104" s="16">
        <v>68020468.908189639</v>
      </c>
      <c r="L104" s="16">
        <v>68453477.399594843</v>
      </c>
      <c r="M104" s="16">
        <v>68870070.638723686</v>
      </c>
      <c r="N104" s="16">
        <v>69971416.246161878</v>
      </c>
      <c r="O104" s="16">
        <v>71004988.010328576</v>
      </c>
      <c r="P104" s="16">
        <v>71495415.013847888</v>
      </c>
      <c r="Q104" s="16">
        <v>71951772.557475477</v>
      </c>
      <c r="R104" s="16">
        <v>72140654.924924582</v>
      </c>
      <c r="S104" s="16">
        <v>72941905.823251605</v>
      </c>
      <c r="T104" s="16">
        <v>73692593.540309638</v>
      </c>
      <c r="U104" s="16">
        <v>74161846.434421718</v>
      </c>
      <c r="V104" s="16">
        <v>75161159.238772646</v>
      </c>
      <c r="W104" s="16">
        <v>76282408.052635983</v>
      </c>
      <c r="X104" s="16">
        <v>77389306.460799694</v>
      </c>
      <c r="Y104" s="16">
        <v>78572976.331400096</v>
      </c>
      <c r="Z104" s="16">
        <v>79889240.074884146</v>
      </c>
      <c r="AA104" s="16">
        <v>81264643.110294238</v>
      </c>
      <c r="AB104" s="16">
        <v>82635944.551439673</v>
      </c>
      <c r="AC104" s="16">
        <v>83995503.74979724</v>
      </c>
      <c r="AD104" s="16">
        <v>85353464.807008773</v>
      </c>
      <c r="AE104" s="16">
        <v>86715876.116640076</v>
      </c>
      <c r="AF104" s="16">
        <v>88082624.397960275</v>
      </c>
      <c r="AG104" s="16">
        <v>89453724.731689483</v>
      </c>
      <c r="AI104" s="17">
        <v>877693612.44272661</v>
      </c>
      <c r="AJ104" s="16" t="s">
        <v>9</v>
      </c>
      <c r="AK104" s="7" t="s">
        <v>9</v>
      </c>
      <c r="AL104"/>
    </row>
    <row r="105" spans="2:38" ht="15" x14ac:dyDescent="0.25">
      <c r="B105" s="7" t="s">
        <v>46</v>
      </c>
      <c r="C105" s="7" t="s">
        <v>9</v>
      </c>
      <c r="D105" s="16">
        <v>46974656.972590849</v>
      </c>
      <c r="E105" s="16">
        <v>54908824.661005542</v>
      </c>
      <c r="F105" s="16">
        <v>64127733.293593258</v>
      </c>
      <c r="G105" s="16">
        <v>65693963.318436891</v>
      </c>
      <c r="H105" s="16">
        <v>65084477.285325043</v>
      </c>
      <c r="I105" s="16">
        <v>64478601.960296392</v>
      </c>
      <c r="J105" s="16">
        <v>65038861.866118826</v>
      </c>
      <c r="K105" s="16">
        <v>66498289.788604096</v>
      </c>
      <c r="L105" s="16">
        <v>67890952.977719963</v>
      </c>
      <c r="M105" s="16">
        <v>68299171.822794572</v>
      </c>
      <c r="N105" s="16">
        <v>69665008.257307425</v>
      </c>
      <c r="O105" s="16">
        <v>70940811.118715495</v>
      </c>
      <c r="P105" s="16">
        <v>71384974.075884536</v>
      </c>
      <c r="Q105" s="16">
        <v>71801800.531571195</v>
      </c>
      <c r="R105" s="16">
        <v>71955897.108083382</v>
      </c>
      <c r="S105" s="16">
        <v>72725947.612501636</v>
      </c>
      <c r="T105" s="16">
        <v>73447940.429019555</v>
      </c>
      <c r="U105" s="16">
        <v>73889319.820543349</v>
      </c>
      <c r="V105" s="16">
        <v>74866853.124546483</v>
      </c>
      <c r="W105" s="16">
        <v>75978546.289252505</v>
      </c>
      <c r="X105" s="16">
        <v>77081995.445343941</v>
      </c>
      <c r="Y105" s="16">
        <v>78262227.363469914</v>
      </c>
      <c r="Z105" s="16">
        <v>79581621.438031092</v>
      </c>
      <c r="AA105" s="16">
        <v>80972827.569242865</v>
      </c>
      <c r="AB105" s="16">
        <v>82365278.004869163</v>
      </c>
      <c r="AC105" s="16">
        <v>83752014.71184431</v>
      </c>
      <c r="AD105" s="16">
        <v>85150984.414356947</v>
      </c>
      <c r="AE105" s="16">
        <v>86561730.596198484</v>
      </c>
      <c r="AF105" s="16">
        <v>87977405.61237672</v>
      </c>
      <c r="AG105" s="16">
        <v>89397751.172845542</v>
      </c>
      <c r="AI105" s="17">
        <v>869442857.52039993</v>
      </c>
      <c r="AJ105" s="16" t="s">
        <v>9</v>
      </c>
      <c r="AK105" s="7" t="s">
        <v>9</v>
      </c>
      <c r="AL105"/>
    </row>
    <row r="106" spans="2:38" ht="15" x14ac:dyDescent="0.25">
      <c r="B106" s="7" t="s">
        <v>48</v>
      </c>
      <c r="C106" s="7" t="s">
        <v>9</v>
      </c>
      <c r="D106" s="16">
        <v>46974656.972590849</v>
      </c>
      <c r="E106" s="16">
        <v>54908824.661005542</v>
      </c>
      <c r="F106" s="16">
        <v>64127733.293593258</v>
      </c>
      <c r="G106" s="16">
        <v>66705607.242901556</v>
      </c>
      <c r="H106" s="16">
        <v>67089060.816544726</v>
      </c>
      <c r="I106" s="16">
        <v>66443887.046754882</v>
      </c>
      <c r="J106" s="16">
        <v>66961270.108140931</v>
      </c>
      <c r="K106" s="16">
        <v>67446258.433665484</v>
      </c>
      <c r="L106" s="16">
        <v>67905275.790752023</v>
      </c>
      <c r="M106" s="16">
        <v>68649737.867381066</v>
      </c>
      <c r="N106" s="16">
        <v>69341599.848414525</v>
      </c>
      <c r="O106" s="16">
        <v>69676915.523494154</v>
      </c>
      <c r="P106" s="16">
        <v>70219536.716509148</v>
      </c>
      <c r="Q106" s="16">
        <v>70936495.114304319</v>
      </c>
      <c r="R106" s="16">
        <v>71380656.150104672</v>
      </c>
      <c r="S106" s="16">
        <v>72223319.865883142</v>
      </c>
      <c r="T106" s="16">
        <v>73015278.852827579</v>
      </c>
      <c r="U106" s="16">
        <v>73735947.532294601</v>
      </c>
      <c r="V106" s="16">
        <v>74981505.670788199</v>
      </c>
      <c r="W106" s="16">
        <v>76133566.497020736</v>
      </c>
      <c r="X106" s="16">
        <v>77271181.647337571</v>
      </c>
      <c r="Y106" s="16">
        <v>78485477.853717402</v>
      </c>
      <c r="Z106" s="16">
        <v>79832280.350756958</v>
      </c>
      <c r="AA106" s="16">
        <v>81238149.037325248</v>
      </c>
      <c r="AB106" s="16">
        <v>82639603.656792089</v>
      </c>
      <c r="AC106" s="16">
        <v>84028750.933477312</v>
      </c>
      <c r="AD106" s="16">
        <v>85416000.467736512</v>
      </c>
      <c r="AE106" s="16">
        <v>86807665.931287706</v>
      </c>
      <c r="AF106" s="16">
        <v>88203633.185321867</v>
      </c>
      <c r="AG106" s="16">
        <v>89603930.627188191</v>
      </c>
      <c r="AI106" s="17">
        <v>873348294.42667365</v>
      </c>
      <c r="AJ106" s="16" t="s">
        <v>9</v>
      </c>
      <c r="AK106" s="7" t="s">
        <v>9</v>
      </c>
    </row>
    <row r="107" spans="2:38" ht="15" x14ac:dyDescent="0.25">
      <c r="B107" s="7" t="s">
        <v>50</v>
      </c>
      <c r="C107" s="7" t="s">
        <v>9</v>
      </c>
      <c r="D107" s="16">
        <v>46974656.972590849</v>
      </c>
      <c r="E107" s="16">
        <v>54908824.661005542</v>
      </c>
      <c r="F107" s="16">
        <v>64127733.293593258</v>
      </c>
      <c r="G107" s="16">
        <v>65795371.925985694</v>
      </c>
      <c r="H107" s="16">
        <v>65282194.440481767</v>
      </c>
      <c r="I107" s="16">
        <v>64666363.696259394</v>
      </c>
      <c r="J107" s="16">
        <v>65217131.826297134</v>
      </c>
      <c r="K107" s="16">
        <v>66667485.252065808</v>
      </c>
      <c r="L107" s="16">
        <v>68051452.586582452</v>
      </c>
      <c r="M107" s="16">
        <v>68564844.756326884</v>
      </c>
      <c r="N107" s="16">
        <v>69032498.30203554</v>
      </c>
      <c r="O107" s="16">
        <v>69338041.901991785</v>
      </c>
      <c r="P107" s="16">
        <v>69854846.103886977</v>
      </c>
      <c r="Q107" s="16">
        <v>70422678.669608817</v>
      </c>
      <c r="R107" s="16">
        <v>70720113.503831357</v>
      </c>
      <c r="S107" s="16">
        <v>71543982.820459455</v>
      </c>
      <c r="T107" s="16">
        <v>72317732.562333524</v>
      </c>
      <c r="U107" s="16">
        <v>72899939.98839055</v>
      </c>
      <c r="V107" s="16">
        <v>74014863.209759265</v>
      </c>
      <c r="W107" s="16">
        <v>75171830.085254028</v>
      </c>
      <c r="X107" s="16">
        <v>76321828.41509828</v>
      </c>
      <c r="Y107" s="16">
        <v>77549014.009795398</v>
      </c>
      <c r="Z107" s="16">
        <v>78915735.167555809</v>
      </c>
      <c r="AA107" s="16">
        <v>80354542.632170036</v>
      </c>
      <c r="AB107" s="16">
        <v>81795561.592184722</v>
      </c>
      <c r="AC107" s="16">
        <v>83225565.923471481</v>
      </c>
      <c r="AD107" s="16">
        <v>84654581.797433347</v>
      </c>
      <c r="AE107" s="16">
        <v>86088372.281135052</v>
      </c>
      <c r="AF107" s="16">
        <v>87527753.277574629</v>
      </c>
      <c r="AG107" s="16">
        <v>88973086.296605602</v>
      </c>
      <c r="AI107" s="17">
        <v>864796193.83583832</v>
      </c>
      <c r="AJ107" s="16" t="s">
        <v>9</v>
      </c>
      <c r="AK107" s="7" t="s">
        <v>9</v>
      </c>
    </row>
    <row r="108" spans="2:38" ht="15" x14ac:dyDescent="0.25">
      <c r="B108" s="7" t="s">
        <v>52</v>
      </c>
      <c r="C108" s="7" t="s">
        <v>9</v>
      </c>
      <c r="D108" s="16">
        <v>46974656.972590849</v>
      </c>
      <c r="E108" s="16">
        <v>54908824.661005542</v>
      </c>
      <c r="F108" s="16">
        <v>64127733.293593258</v>
      </c>
      <c r="G108" s="16">
        <v>67356342.486576051</v>
      </c>
      <c r="H108" s="16">
        <v>68880879.376632765</v>
      </c>
      <c r="I108" s="16">
        <v>68674205.185585827</v>
      </c>
      <c r="J108" s="16">
        <v>69089771.933960468</v>
      </c>
      <c r="K108" s="16">
        <v>69476530.667096943</v>
      </c>
      <c r="L108" s="16">
        <v>69840577.281642348</v>
      </c>
      <c r="M108" s="16">
        <v>70190398.480026215</v>
      </c>
      <c r="N108" s="16">
        <v>70496319.926228642</v>
      </c>
      <c r="O108" s="16">
        <v>70755678.604398951</v>
      </c>
      <c r="P108" s="16">
        <v>71222458.843458742</v>
      </c>
      <c r="Q108" s="16">
        <v>71655111.40245384</v>
      </c>
      <c r="R108" s="16">
        <v>71820230.951157629</v>
      </c>
      <c r="S108" s="16">
        <v>72597661.435026109</v>
      </c>
      <c r="T108" s="16">
        <v>73324471.306051686</v>
      </c>
      <c r="U108" s="16">
        <v>73769788.974242032</v>
      </c>
      <c r="V108" s="16">
        <v>74751238.241231978</v>
      </c>
      <c r="W108" s="16">
        <v>75866851.60811922</v>
      </c>
      <c r="X108" s="16">
        <v>76974233.960591346</v>
      </c>
      <c r="Y108" s="16">
        <v>78158412.394152552</v>
      </c>
      <c r="Z108" s="16">
        <v>79475209.934716046</v>
      </c>
      <c r="AA108" s="16">
        <v>80851443.678119451</v>
      </c>
      <c r="AB108" s="16">
        <v>82224156.016036764</v>
      </c>
      <c r="AC108" s="16">
        <v>83585459.73928377</v>
      </c>
      <c r="AD108" s="16">
        <v>84945241.174903423</v>
      </c>
      <c r="AE108" s="16">
        <v>86309550.612799495</v>
      </c>
      <c r="AF108" s="16">
        <v>87678276.715987563</v>
      </c>
      <c r="AG108" s="16">
        <v>89051436.557527751</v>
      </c>
      <c r="AI108" s="17">
        <v>882347749.36292493</v>
      </c>
      <c r="AJ108" s="16" t="s">
        <v>9</v>
      </c>
      <c r="AK108" s="7" t="s">
        <v>9</v>
      </c>
    </row>
    <row r="109" spans="2:38" ht="15" x14ac:dyDescent="0.25">
      <c r="B109" s="7" t="s">
        <v>54</v>
      </c>
      <c r="C109" s="7" t="s">
        <v>9</v>
      </c>
      <c r="D109" s="16">
        <v>46974656.972590849</v>
      </c>
      <c r="E109" s="16">
        <v>54908824.661005542</v>
      </c>
      <c r="F109" s="16">
        <v>64127733.293593258</v>
      </c>
      <c r="G109" s="16">
        <v>67591225.177252829</v>
      </c>
      <c r="H109" s="16">
        <v>69344774.275255606</v>
      </c>
      <c r="I109" s="16">
        <v>69126333.939189091</v>
      </c>
      <c r="J109" s="16">
        <v>69530086.297395587</v>
      </c>
      <c r="K109" s="16">
        <v>69904986.478471071</v>
      </c>
      <c r="L109" s="16">
        <v>70257134.169341996</v>
      </c>
      <c r="M109" s="16">
        <v>70708623.462058336</v>
      </c>
      <c r="N109" s="16">
        <v>71110466.027166963</v>
      </c>
      <c r="O109" s="16">
        <v>71346670.6023774</v>
      </c>
      <c r="P109" s="16">
        <v>71790783.580104679</v>
      </c>
      <c r="Q109" s="16">
        <v>72409728.576245621</v>
      </c>
      <c r="R109" s="16">
        <v>72756315.290528461</v>
      </c>
      <c r="S109" s="16">
        <v>73501711.923334479</v>
      </c>
      <c r="T109" s="16">
        <v>74196504.472324923</v>
      </c>
      <c r="U109" s="16">
        <v>74699317.830178499</v>
      </c>
      <c r="V109" s="16">
        <v>75733683.480113983</v>
      </c>
      <c r="W109" s="16">
        <v>76808260.41164273</v>
      </c>
      <c r="X109" s="16">
        <v>77874946.508759215</v>
      </c>
      <c r="Y109" s="16">
        <v>79018728.240808636</v>
      </c>
      <c r="Z109" s="16">
        <v>80295393.068043858</v>
      </c>
      <c r="AA109" s="16">
        <v>81631668.435720176</v>
      </c>
      <c r="AB109" s="16">
        <v>82965311.655599684</v>
      </c>
      <c r="AC109" s="16">
        <v>84289223.586104646</v>
      </c>
      <c r="AD109" s="16">
        <v>85612438.060472965</v>
      </c>
      <c r="AE109" s="16">
        <v>86940153.468609765</v>
      </c>
      <c r="AF109" s="16">
        <v>88272257.796817899</v>
      </c>
      <c r="AG109" s="16">
        <v>89608767.424527049</v>
      </c>
      <c r="AI109" s="17">
        <v>888567683.2956661</v>
      </c>
      <c r="AJ109" s="16" t="s">
        <v>9</v>
      </c>
      <c r="AK109" s="7" t="s">
        <v>9</v>
      </c>
    </row>
    <row r="110" spans="2:38" ht="15" x14ac:dyDescent="0.25">
      <c r="B110" s="7" t="s">
        <v>56</v>
      </c>
      <c r="C110" s="7" t="s">
        <v>9</v>
      </c>
      <c r="D110" s="16">
        <v>47060412.083390012</v>
      </c>
      <c r="E110" s="16">
        <v>55009984.187515877</v>
      </c>
      <c r="F110" s="16">
        <v>64242824.60108579</v>
      </c>
      <c r="G110" s="16">
        <v>64930687.671988316</v>
      </c>
      <c r="H110" s="16">
        <v>64045497.461089931</v>
      </c>
      <c r="I110" s="16">
        <v>64078922.318643525</v>
      </c>
      <c r="J110" s="16">
        <v>64680084.341136828</v>
      </c>
      <c r="K110" s="16">
        <v>65253814.269537188</v>
      </c>
      <c r="L110" s="16">
        <v>67235346.312187761</v>
      </c>
      <c r="M110" s="16">
        <v>69128965.077609986</v>
      </c>
      <c r="N110" s="16">
        <v>70217787.949172348</v>
      </c>
      <c r="O110" s="16">
        <v>71235655.783601254</v>
      </c>
      <c r="P110" s="16">
        <v>71730313.163300768</v>
      </c>
      <c r="Q110" s="16">
        <v>72191214.838501155</v>
      </c>
      <c r="R110" s="16">
        <v>72402175.265651405</v>
      </c>
      <c r="S110" s="16">
        <v>73957725.740571097</v>
      </c>
      <c r="T110" s="16">
        <v>75422012.321033031</v>
      </c>
      <c r="U110" s="16">
        <v>75849421.817428753</v>
      </c>
      <c r="V110" s="16">
        <v>76807053.138916761</v>
      </c>
      <c r="W110" s="16">
        <v>77886764.24582918</v>
      </c>
      <c r="X110" s="16">
        <v>78952502.455172613</v>
      </c>
      <c r="Y110" s="16">
        <v>80095723.260512352</v>
      </c>
      <c r="Z110" s="16">
        <v>81372093.227552891</v>
      </c>
      <c r="AA110" s="16">
        <v>82706952.081173614</v>
      </c>
      <c r="AB110" s="16">
        <v>84036232.913927838</v>
      </c>
      <c r="AC110" s="16">
        <v>85353339.646212041</v>
      </c>
      <c r="AD110" s="16">
        <v>86669105.136168927</v>
      </c>
      <c r="AE110" s="16">
        <v>87989378.762651443</v>
      </c>
      <c r="AF110" s="16">
        <v>89314699.654026657</v>
      </c>
      <c r="AG110" s="16">
        <v>90645587.444496676</v>
      </c>
      <c r="AI110" s="17">
        <v>874043279.39427149</v>
      </c>
      <c r="AJ110" s="16" t="s">
        <v>9</v>
      </c>
      <c r="AK110" s="7" t="s">
        <v>9</v>
      </c>
    </row>
    <row r="111" spans="2:38" ht="15" x14ac:dyDescent="0.25">
      <c r="B111" s="7" t="s">
        <v>28</v>
      </c>
      <c r="C111" s="7" t="s">
        <v>10</v>
      </c>
      <c r="D111" s="16">
        <v>138049587.5738574</v>
      </c>
      <c r="E111" s="16">
        <v>160342057.25076696</v>
      </c>
      <c r="F111" s="16">
        <v>187731291.15066007</v>
      </c>
      <c r="G111" s="16">
        <v>189225725.15579</v>
      </c>
      <c r="H111" s="16">
        <v>184459951.30487046</v>
      </c>
      <c r="I111" s="16">
        <v>182291538.79139161</v>
      </c>
      <c r="J111" s="16">
        <v>183442266.52968761</v>
      </c>
      <c r="K111" s="16">
        <v>184507313.69630036</v>
      </c>
      <c r="L111" s="16">
        <v>185494765.93491834</v>
      </c>
      <c r="M111" s="16">
        <v>186342274.43703467</v>
      </c>
      <c r="N111" s="16">
        <v>187167715.68393406</v>
      </c>
      <c r="O111" s="16">
        <v>187975113.94142336</v>
      </c>
      <c r="P111" s="16">
        <v>189325051.74182817</v>
      </c>
      <c r="Q111" s="16">
        <v>190576988.56787491</v>
      </c>
      <c r="R111" s="16">
        <v>191148699.98340309</v>
      </c>
      <c r="S111" s="16">
        <v>193407828.14207453</v>
      </c>
      <c r="T111" s="16">
        <v>196358019.6286675</v>
      </c>
      <c r="U111" s="16">
        <v>208448063.8016029</v>
      </c>
      <c r="V111" s="16">
        <v>221258217.09481007</v>
      </c>
      <c r="W111" s="16">
        <v>224272449.93361166</v>
      </c>
      <c r="X111" s="16">
        <v>227291691.27764776</v>
      </c>
      <c r="Y111" s="16">
        <v>230574083.2255891</v>
      </c>
      <c r="Z111" s="16">
        <v>234282231.18969837</v>
      </c>
      <c r="AA111" s="16">
        <v>238191512.43588838</v>
      </c>
      <c r="AB111" s="16">
        <v>242095848.43652144</v>
      </c>
      <c r="AC111" s="16">
        <v>245965695.46569389</v>
      </c>
      <c r="AD111" s="16">
        <v>249832790.18931925</v>
      </c>
      <c r="AE111" s="16">
        <v>253714652.30493897</v>
      </c>
      <c r="AF111" s="16">
        <v>257610851.8398484</v>
      </c>
      <c r="AG111" s="16">
        <v>261520768.18640146</v>
      </c>
      <c r="AI111" s="17">
        <v>2455727573.3691311</v>
      </c>
      <c r="AJ111" s="16" t="s">
        <v>10</v>
      </c>
      <c r="AK111" s="7" t="s">
        <v>10</v>
      </c>
    </row>
    <row r="112" spans="2:38" ht="15" x14ac:dyDescent="0.25">
      <c r="B112" s="7" t="s">
        <v>30</v>
      </c>
      <c r="C112" s="7" t="s">
        <v>10</v>
      </c>
      <c r="D112" s="16">
        <v>138049587.5738574</v>
      </c>
      <c r="E112" s="16">
        <v>160342057.25076696</v>
      </c>
      <c r="F112" s="16">
        <v>187731291.15066007</v>
      </c>
      <c r="G112" s="16">
        <v>189225725.15579</v>
      </c>
      <c r="H112" s="16">
        <v>184459951.30487046</v>
      </c>
      <c r="I112" s="16">
        <v>182291538.79139161</v>
      </c>
      <c r="J112" s="16">
        <v>183442266.52968761</v>
      </c>
      <c r="K112" s="16">
        <v>184507313.69630036</v>
      </c>
      <c r="L112" s="16">
        <v>185494765.93491834</v>
      </c>
      <c r="M112" s="16">
        <v>186342274.43703467</v>
      </c>
      <c r="N112" s="16">
        <v>187167715.68393406</v>
      </c>
      <c r="O112" s="16">
        <v>187975113.94142336</v>
      </c>
      <c r="P112" s="16">
        <v>189325051.74182817</v>
      </c>
      <c r="Q112" s="16">
        <v>190576988.56787491</v>
      </c>
      <c r="R112" s="16">
        <v>191148699.98340309</v>
      </c>
      <c r="S112" s="16">
        <v>193407828.14207453</v>
      </c>
      <c r="T112" s="16">
        <v>196358019.6286675</v>
      </c>
      <c r="U112" s="16">
        <v>208902908.11834911</v>
      </c>
      <c r="V112" s="16">
        <v>222306807.81963432</v>
      </c>
      <c r="W112" s="16">
        <v>225562371.53828382</v>
      </c>
      <c r="X112" s="16">
        <v>228781199.33671388</v>
      </c>
      <c r="Y112" s="16">
        <v>232225670.54100567</v>
      </c>
      <c r="Z112" s="16">
        <v>236061918.77987269</v>
      </c>
      <c r="AA112" s="16">
        <v>240075645.16671807</v>
      </c>
      <c r="AB112" s="16">
        <v>244077161.89676622</v>
      </c>
      <c r="AC112" s="16">
        <v>248044646.37418902</v>
      </c>
      <c r="AD112" s="16">
        <v>252009329.80501857</v>
      </c>
      <c r="AE112" s="16">
        <v>255988688.61137253</v>
      </c>
      <c r="AF112" s="16">
        <v>259982295.42421895</v>
      </c>
      <c r="AG112" s="16">
        <v>263989531.97410628</v>
      </c>
      <c r="AI112" s="17">
        <v>2460329063.0836196</v>
      </c>
      <c r="AJ112" s="16" t="s">
        <v>10</v>
      </c>
      <c r="AK112" s="7" t="s">
        <v>10</v>
      </c>
    </row>
    <row r="113" spans="2:37" ht="15" x14ac:dyDescent="0.25">
      <c r="B113" s="7" t="s">
        <v>32</v>
      </c>
      <c r="C113" s="7" t="s">
        <v>10</v>
      </c>
      <c r="D113" s="16">
        <v>138976768.03274512</v>
      </c>
      <c r="E113" s="16">
        <v>160240885.60794735</v>
      </c>
      <c r="F113" s="16">
        <v>186648557.46110126</v>
      </c>
      <c r="G113" s="16">
        <v>188508147.12089461</v>
      </c>
      <c r="H113" s="16">
        <v>185757655.54577649</v>
      </c>
      <c r="I113" s="16">
        <v>185594794.02278054</v>
      </c>
      <c r="J113" s="16">
        <v>187096526.29480106</v>
      </c>
      <c r="K113" s="16">
        <v>188527288.02814436</v>
      </c>
      <c r="L113" s="16">
        <v>193879085.71742195</v>
      </c>
      <c r="M113" s="16">
        <v>199141232.73033533</v>
      </c>
      <c r="N113" s="16">
        <v>202022673.09416202</v>
      </c>
      <c r="O113" s="16">
        <v>204774046.77819756</v>
      </c>
      <c r="P113" s="16">
        <v>206008746.65914631</v>
      </c>
      <c r="Q113" s="16">
        <v>207172590.58878863</v>
      </c>
      <c r="R113" s="16">
        <v>207624574.80730224</v>
      </c>
      <c r="S113" s="16">
        <v>211851407.35813987</v>
      </c>
      <c r="T113" s="16">
        <v>215908535.66793674</v>
      </c>
      <c r="U113" s="16">
        <v>217000361.30941027</v>
      </c>
      <c r="V113" s="16">
        <v>219612774.50575611</v>
      </c>
      <c r="W113" s="16">
        <v>222576644.87129432</v>
      </c>
      <c r="X113" s="16">
        <v>225502692.41537952</v>
      </c>
      <c r="Y113" s="16">
        <v>228651958.66286933</v>
      </c>
      <c r="Z113" s="16">
        <v>232182861.97203159</v>
      </c>
      <c r="AA113" s="16">
        <v>235881864.33562398</v>
      </c>
      <c r="AB113" s="16">
        <v>239566056.10617954</v>
      </c>
      <c r="AC113" s="16">
        <v>243216626.52388737</v>
      </c>
      <c r="AD113" s="16">
        <v>246864440.12057328</v>
      </c>
      <c r="AE113" s="16">
        <v>250526122.27109715</v>
      </c>
      <c r="AF113" s="16">
        <v>254203160.98197183</v>
      </c>
      <c r="AG113" s="16">
        <v>257896989.57160103</v>
      </c>
      <c r="AI113" s="17">
        <v>2519115790.4439216</v>
      </c>
      <c r="AJ113" s="16" t="s">
        <v>10</v>
      </c>
      <c r="AK113" s="7" t="s">
        <v>10</v>
      </c>
    </row>
    <row r="114" spans="2:37" ht="15" x14ac:dyDescent="0.25">
      <c r="B114" s="7" t="s">
        <v>34</v>
      </c>
      <c r="C114" s="7" t="s">
        <v>10</v>
      </c>
      <c r="D114" s="16">
        <v>138976768.03274512</v>
      </c>
      <c r="E114" s="16">
        <v>160240885.60794735</v>
      </c>
      <c r="F114" s="16">
        <v>186648557.46110126</v>
      </c>
      <c r="G114" s="16">
        <v>188508147.12089461</v>
      </c>
      <c r="H114" s="16">
        <v>188691669.35853794</v>
      </c>
      <c r="I114" s="16">
        <v>191521709.97529694</v>
      </c>
      <c r="J114" s="16">
        <v>192813203.10583583</v>
      </c>
      <c r="K114" s="16">
        <v>194034404.57209125</v>
      </c>
      <c r="L114" s="16">
        <v>197253769.52608812</v>
      </c>
      <c r="M114" s="16">
        <v>200377622.84939924</v>
      </c>
      <c r="N114" s="16">
        <v>201220115.40409845</v>
      </c>
      <c r="O114" s="16">
        <v>201937558.35146007</v>
      </c>
      <c r="P114" s="16">
        <v>203241114.03471136</v>
      </c>
      <c r="Q114" s="16">
        <v>204473000.63326567</v>
      </c>
      <c r="R114" s="16">
        <v>204992190.75592887</v>
      </c>
      <c r="S114" s="16">
        <v>209286039.37703842</v>
      </c>
      <c r="T114" s="16">
        <v>213409429.89900592</v>
      </c>
      <c r="U114" s="16">
        <v>214566848.76397365</v>
      </c>
      <c r="V114" s="16">
        <v>217244750.87427744</v>
      </c>
      <c r="W114" s="16">
        <v>220274042.4973079</v>
      </c>
      <c r="X114" s="16">
        <v>223265439.47817722</v>
      </c>
      <c r="Y114" s="16">
        <v>226480004.02881956</v>
      </c>
      <c r="Z114" s="16">
        <v>230076164.45304185</v>
      </c>
      <c r="AA114" s="16">
        <v>233840369.77384865</v>
      </c>
      <c r="AB114" s="16">
        <v>237591219.79836285</v>
      </c>
      <c r="AC114" s="16">
        <v>241311420.38314542</v>
      </c>
      <c r="AD114" s="16">
        <v>245030321.83935836</v>
      </c>
      <c r="AE114" s="16">
        <v>248763036.14040938</v>
      </c>
      <c r="AF114" s="16">
        <v>252510218.16675347</v>
      </c>
      <c r="AG114" s="16">
        <v>256272469.52326947</v>
      </c>
      <c r="AI114" s="17">
        <v>2522080389.5356903</v>
      </c>
      <c r="AJ114" s="16" t="s">
        <v>10</v>
      </c>
      <c r="AK114" s="7" t="s">
        <v>10</v>
      </c>
    </row>
    <row r="115" spans="2:37" ht="15" x14ac:dyDescent="0.25">
      <c r="B115" s="7" t="s">
        <v>36</v>
      </c>
      <c r="C115" s="7" t="s">
        <v>10</v>
      </c>
      <c r="D115" s="16">
        <v>138976768.03274512</v>
      </c>
      <c r="E115" s="16">
        <v>160240885.60794735</v>
      </c>
      <c r="F115" s="16">
        <v>186648557.46110126</v>
      </c>
      <c r="G115" s="16">
        <v>188508147.12089461</v>
      </c>
      <c r="H115" s="16">
        <v>184292220.38070127</v>
      </c>
      <c r="I115" s="16">
        <v>182630829.82003766</v>
      </c>
      <c r="J115" s="16">
        <v>184237740.99250767</v>
      </c>
      <c r="K115" s="16">
        <v>185773338.0925701</v>
      </c>
      <c r="L115" s="16">
        <v>192546861.26851335</v>
      </c>
      <c r="M115" s="16">
        <v>199156473.71827272</v>
      </c>
      <c r="N115" s="16">
        <v>199935029.44914654</v>
      </c>
      <c r="O115" s="16">
        <v>200611964.57324818</v>
      </c>
      <c r="P115" s="16">
        <v>201896275.48038235</v>
      </c>
      <c r="Q115" s="16">
        <v>203128724.37456265</v>
      </c>
      <c r="R115" s="16">
        <v>203662241.47827041</v>
      </c>
      <c r="S115" s="16">
        <v>208990403.78945053</v>
      </c>
      <c r="T115" s="16">
        <v>214083577.12394872</v>
      </c>
      <c r="U115" s="16">
        <v>215092323.812143</v>
      </c>
      <c r="V115" s="16">
        <v>217635440.79264259</v>
      </c>
      <c r="W115" s="16">
        <v>220542413.6694065</v>
      </c>
      <c r="X115" s="16">
        <v>223422782.39202654</v>
      </c>
      <c r="Y115" s="16">
        <v>226534277.21493751</v>
      </c>
      <c r="Z115" s="16">
        <v>230030057.45049715</v>
      </c>
      <c r="AA115" s="16">
        <v>233732159.35543469</v>
      </c>
      <c r="AB115" s="16">
        <v>237495178.77435583</v>
      </c>
      <c r="AC115" s="16">
        <v>241261169.90172952</v>
      </c>
      <c r="AD115" s="16">
        <v>245023588.01943204</v>
      </c>
      <c r="AE115" s="16">
        <v>248799824.17300656</v>
      </c>
      <c r="AF115" s="16">
        <v>252591552.23523635</v>
      </c>
      <c r="AG115" s="16">
        <v>256400403.98050234</v>
      </c>
      <c r="AI115" s="17">
        <v>2496903840.2662916</v>
      </c>
      <c r="AJ115" s="16" t="s">
        <v>10</v>
      </c>
      <c r="AK115" s="7" t="s">
        <v>10</v>
      </c>
    </row>
    <row r="116" spans="2:37" ht="15" x14ac:dyDescent="0.25">
      <c r="B116" s="7" t="s">
        <v>60</v>
      </c>
      <c r="C116" s="7" t="s">
        <v>10</v>
      </c>
      <c r="D116" s="16">
        <v>138976768.03274512</v>
      </c>
      <c r="E116" s="16">
        <v>160240885.60794735</v>
      </c>
      <c r="F116" s="16">
        <v>186648557.46110126</v>
      </c>
      <c r="G116" s="16">
        <v>189150967.23335508</v>
      </c>
      <c r="H116" s="16">
        <v>187066474.16141331</v>
      </c>
      <c r="I116" s="16">
        <v>186870646.58534828</v>
      </c>
      <c r="J116" s="16">
        <v>188338874.51496065</v>
      </c>
      <c r="K116" s="16">
        <v>189735999.68132666</v>
      </c>
      <c r="L116" s="16">
        <v>193130383.71071482</v>
      </c>
      <c r="M116" s="16">
        <v>197269581.67951649</v>
      </c>
      <c r="N116" s="16">
        <v>199133726.61613157</v>
      </c>
      <c r="O116" s="16">
        <v>199979532.07605687</v>
      </c>
      <c r="P116" s="16">
        <v>201410877.0592539</v>
      </c>
      <c r="Q116" s="16">
        <v>203353663.34589544</v>
      </c>
      <c r="R116" s="16">
        <v>204583815.18825832</v>
      </c>
      <c r="S116" s="16">
        <v>208888986.15790412</v>
      </c>
      <c r="T116" s="16">
        <v>213012064.01662776</v>
      </c>
      <c r="U116" s="16">
        <v>214836031.07653275</v>
      </c>
      <c r="V116" s="16">
        <v>218177523.90141806</v>
      </c>
      <c r="W116" s="16">
        <v>221254215.33000097</v>
      </c>
      <c r="X116" s="16">
        <v>224292893.177268</v>
      </c>
      <c r="Y116" s="16">
        <v>227554604.88915983</v>
      </c>
      <c r="Z116" s="16">
        <v>231197757.10987732</v>
      </c>
      <c r="AA116" s="16">
        <v>235008792.53780797</v>
      </c>
      <c r="AB116" s="16">
        <v>238804833.24325168</v>
      </c>
      <c r="AC116" s="16">
        <v>242567103.52532983</v>
      </c>
      <c r="AD116" s="16">
        <v>246326471.40505609</v>
      </c>
      <c r="AE116" s="16">
        <v>250099563.39023945</v>
      </c>
      <c r="AF116" s="16">
        <v>253887031.45260835</v>
      </c>
      <c r="AG116" s="16">
        <v>257689514.66488123</v>
      </c>
      <c r="AI116" s="17">
        <v>2508316213.2576079</v>
      </c>
      <c r="AJ116" s="16" t="s">
        <v>10</v>
      </c>
      <c r="AK116" s="7" t="s">
        <v>10</v>
      </c>
    </row>
    <row r="117" spans="2:37" ht="15" x14ac:dyDescent="0.25">
      <c r="B117" s="7" t="s">
        <v>38</v>
      </c>
      <c r="C117" s="7" t="s">
        <v>10</v>
      </c>
      <c r="D117" s="16">
        <v>138976768.03274512</v>
      </c>
      <c r="E117" s="16">
        <v>160240885.60794735</v>
      </c>
      <c r="F117" s="16">
        <v>186648557.46110126</v>
      </c>
      <c r="G117" s="16">
        <v>188785577.48786154</v>
      </c>
      <c r="H117" s="16">
        <v>184849856.28003725</v>
      </c>
      <c r="I117" s="16">
        <v>183160387.61039329</v>
      </c>
      <c r="J117" s="16">
        <v>184740264.13574618</v>
      </c>
      <c r="K117" s="16">
        <v>186250044.55790815</v>
      </c>
      <c r="L117" s="16">
        <v>192998978.46082002</v>
      </c>
      <c r="M117" s="16">
        <v>199900212.33989835</v>
      </c>
      <c r="N117" s="16">
        <v>200966119.5077444</v>
      </c>
      <c r="O117" s="16">
        <v>201587521.16515073</v>
      </c>
      <c r="P117" s="16">
        <v>202817818.7440668</v>
      </c>
      <c r="Q117" s="16">
        <v>204227674.19186288</v>
      </c>
      <c r="R117" s="16">
        <v>204934166.12891084</v>
      </c>
      <c r="S117" s="16">
        <v>207113779.88714105</v>
      </c>
      <c r="T117" s="16">
        <v>209139283.61360773</v>
      </c>
      <c r="U117" s="16">
        <v>210615676.67415908</v>
      </c>
      <c r="V117" s="16">
        <v>213607844.9775216</v>
      </c>
      <c r="W117" s="16">
        <v>216687635.40064988</v>
      </c>
      <c r="X117" s="16">
        <v>219732920.5083887</v>
      </c>
      <c r="Y117" s="16">
        <v>223002311.16472468</v>
      </c>
      <c r="Z117" s="16">
        <v>226654161.61894655</v>
      </c>
      <c r="AA117" s="16">
        <v>230512888.77046916</v>
      </c>
      <c r="AB117" s="16">
        <v>234435136.29156521</v>
      </c>
      <c r="AC117" s="16">
        <v>238365198.65626669</v>
      </c>
      <c r="AD117" s="16">
        <v>242294107.78049031</v>
      </c>
      <c r="AE117" s="16">
        <v>246236839.60146272</v>
      </c>
      <c r="AF117" s="16">
        <v>250196832.85877761</v>
      </c>
      <c r="AG117" s="16">
        <v>254177487.15273413</v>
      </c>
      <c r="AI117" s="17">
        <v>2489547716.9149241</v>
      </c>
      <c r="AJ117" s="16" t="s">
        <v>10</v>
      </c>
      <c r="AK117" s="7" t="s">
        <v>10</v>
      </c>
    </row>
    <row r="118" spans="2:37" ht="15" x14ac:dyDescent="0.25">
      <c r="B118" s="7" t="s">
        <v>40</v>
      </c>
      <c r="C118" s="7" t="s">
        <v>10</v>
      </c>
      <c r="D118" s="16">
        <v>138976768.03274512</v>
      </c>
      <c r="E118" s="16">
        <v>160240885.60794735</v>
      </c>
      <c r="F118" s="16">
        <v>186648557.46110126</v>
      </c>
      <c r="G118" s="16">
        <v>188508147.12089461</v>
      </c>
      <c r="H118" s="16">
        <v>185757655.54577649</v>
      </c>
      <c r="I118" s="16">
        <v>185594794.02278054</v>
      </c>
      <c r="J118" s="16">
        <v>187096526.29480106</v>
      </c>
      <c r="K118" s="16">
        <v>188527288.02814436</v>
      </c>
      <c r="L118" s="16">
        <v>194587644.95185262</v>
      </c>
      <c r="M118" s="16">
        <v>200526093.28859115</v>
      </c>
      <c r="N118" s="16">
        <v>201327644.45333415</v>
      </c>
      <c r="O118" s="16">
        <v>202015782.32025358</v>
      </c>
      <c r="P118" s="16">
        <v>203300618.35509142</v>
      </c>
      <c r="Q118" s="16">
        <v>204523722.39829335</v>
      </c>
      <c r="R118" s="16">
        <v>205041084.78357157</v>
      </c>
      <c r="S118" s="16">
        <v>211223880.67450866</v>
      </c>
      <c r="T118" s="16">
        <v>217197282.39413661</v>
      </c>
      <c r="U118" s="16">
        <v>218195595.95643321</v>
      </c>
      <c r="V118" s="16">
        <v>220715054.5995034</v>
      </c>
      <c r="W118" s="16">
        <v>223586679.56762457</v>
      </c>
      <c r="X118" s="16">
        <v>226421168.98299798</v>
      </c>
      <c r="Y118" s="16">
        <v>229479488.07385871</v>
      </c>
      <c r="Z118" s="16">
        <v>232919991.13280633</v>
      </c>
      <c r="AA118" s="16">
        <v>236548042.0302884</v>
      </c>
      <c r="AB118" s="16">
        <v>240199656.99192777</v>
      </c>
      <c r="AC118" s="16">
        <v>243836808.77805114</v>
      </c>
      <c r="AD118" s="16">
        <v>247471276.48932019</v>
      </c>
      <c r="AE118" s="16">
        <v>251119687.52786213</v>
      </c>
      <c r="AF118" s="16">
        <v>254783569.23369208</v>
      </c>
      <c r="AG118" s="16">
        <v>258464431.87486964</v>
      </c>
      <c r="AI118" s="17">
        <v>2517944041.5835862</v>
      </c>
      <c r="AJ118" s="16" t="s">
        <v>10</v>
      </c>
      <c r="AK118" s="7" t="s">
        <v>10</v>
      </c>
    </row>
    <row r="119" spans="2:37" ht="15" x14ac:dyDescent="0.25">
      <c r="B119" s="7" t="s">
        <v>42</v>
      </c>
      <c r="C119" s="7" t="s">
        <v>10</v>
      </c>
      <c r="D119" s="16">
        <v>138976768.03274512</v>
      </c>
      <c r="E119" s="16">
        <v>160240885.60794735</v>
      </c>
      <c r="F119" s="16">
        <v>186648557.46110126</v>
      </c>
      <c r="G119" s="16">
        <v>189150967.23335508</v>
      </c>
      <c r="H119" s="16">
        <v>187066474.16141331</v>
      </c>
      <c r="I119" s="16">
        <v>186870646.58534828</v>
      </c>
      <c r="J119" s="16">
        <v>188338874.51496065</v>
      </c>
      <c r="K119" s="16">
        <v>189735999.68132666</v>
      </c>
      <c r="L119" s="16">
        <v>193739083.48083586</v>
      </c>
      <c r="M119" s="16">
        <v>197920221.9817884</v>
      </c>
      <c r="N119" s="16">
        <v>199120711.58152401</v>
      </c>
      <c r="O119" s="16">
        <v>199864660.43511173</v>
      </c>
      <c r="P119" s="16">
        <v>201206660.96266085</v>
      </c>
      <c r="Q119" s="16">
        <v>203071395.5130496</v>
      </c>
      <c r="R119" s="16">
        <v>204231726.58995026</v>
      </c>
      <c r="S119" s="16">
        <v>210444674.01948959</v>
      </c>
      <c r="T119" s="16">
        <v>216448470.72047305</v>
      </c>
      <c r="U119" s="16">
        <v>217728239.98446581</v>
      </c>
      <c r="V119" s="16">
        <v>220521180.59689188</v>
      </c>
      <c r="W119" s="16">
        <v>223397688.43074584</v>
      </c>
      <c r="X119" s="16">
        <v>226238211.24574384</v>
      </c>
      <c r="Y119" s="16">
        <v>229303604.09617761</v>
      </c>
      <c r="Z119" s="16">
        <v>232752123.70304644</v>
      </c>
      <c r="AA119" s="16">
        <v>236388877.91180399</v>
      </c>
      <c r="AB119" s="16">
        <v>240051922.35022268</v>
      </c>
      <c r="AC119" s="16">
        <v>243705476.20959368</v>
      </c>
      <c r="AD119" s="16">
        <v>247358889.53089365</v>
      </c>
      <c r="AE119" s="16">
        <v>251026366.76857287</v>
      </c>
      <c r="AF119" s="16">
        <v>254708709.35721651</v>
      </c>
      <c r="AG119" s="16">
        <v>258406640.96885279</v>
      </c>
      <c r="AI119" s="17">
        <v>2515022198.4299855</v>
      </c>
      <c r="AJ119" s="16" t="s">
        <v>10</v>
      </c>
      <c r="AK119" s="7" t="s">
        <v>10</v>
      </c>
    </row>
    <row r="120" spans="2:37" ht="15" x14ac:dyDescent="0.25">
      <c r="B120" s="7" t="s">
        <v>44</v>
      </c>
      <c r="C120" s="7" t="s">
        <v>10</v>
      </c>
      <c r="D120" s="16">
        <v>138736085.71210894</v>
      </c>
      <c r="E120" s="16">
        <v>159956679.26545963</v>
      </c>
      <c r="F120" s="16">
        <v>186324805.34026724</v>
      </c>
      <c r="G120" s="16">
        <v>192784837.9637568</v>
      </c>
      <c r="H120" s="16">
        <v>194655764.49257997</v>
      </c>
      <c r="I120" s="16">
        <v>194039032.63041303</v>
      </c>
      <c r="J120" s="16">
        <v>195226681.35321781</v>
      </c>
      <c r="K120" s="16">
        <v>196334136.90049982</v>
      </c>
      <c r="L120" s="16">
        <v>197377116.08131155</v>
      </c>
      <c r="M120" s="16">
        <v>198382123.64682433</v>
      </c>
      <c r="N120" s="16">
        <v>201299826.36536884</v>
      </c>
      <c r="O120" s="16">
        <v>204097644.06137133</v>
      </c>
      <c r="P120" s="16">
        <v>205321641.832688</v>
      </c>
      <c r="Q120" s="16">
        <v>206473642.85718021</v>
      </c>
      <c r="R120" s="16">
        <v>206864662.91891238</v>
      </c>
      <c r="S120" s="16">
        <v>208977364.37400693</v>
      </c>
      <c r="T120" s="16">
        <v>210991374.67687285</v>
      </c>
      <c r="U120" s="16">
        <v>212203782.11422235</v>
      </c>
      <c r="V120" s="16">
        <v>214936405.91791111</v>
      </c>
      <c r="W120" s="16">
        <v>218019979.13417462</v>
      </c>
      <c r="X120" s="16">
        <v>221064506.08846027</v>
      </c>
      <c r="Y120" s="16">
        <v>224330115.12686953</v>
      </c>
      <c r="Z120" s="16">
        <v>227975690.87679285</v>
      </c>
      <c r="AA120" s="16">
        <v>231791114.47441885</v>
      </c>
      <c r="AB120" s="16">
        <v>235595815.48355922</v>
      </c>
      <c r="AC120" s="16">
        <v>239368006.13289458</v>
      </c>
      <c r="AD120" s="16">
        <v>243136596.84089065</v>
      </c>
      <c r="AE120" s="16">
        <v>246918787.81515968</v>
      </c>
      <c r="AF120" s="16">
        <v>250714215.72680631</v>
      </c>
      <c r="AG120" s="16">
        <v>254522885.62378439</v>
      </c>
      <c r="AI120" s="17">
        <v>2529201875.77595</v>
      </c>
      <c r="AJ120" s="16" t="s">
        <v>10</v>
      </c>
      <c r="AK120" s="7" t="s">
        <v>10</v>
      </c>
    </row>
    <row r="121" spans="2:37" ht="15" x14ac:dyDescent="0.25">
      <c r="B121" s="7" t="s">
        <v>46</v>
      </c>
      <c r="C121" s="7" t="s">
        <v>10</v>
      </c>
      <c r="D121" s="16">
        <v>138736085.71210894</v>
      </c>
      <c r="E121" s="16">
        <v>159956679.26545963</v>
      </c>
      <c r="F121" s="16">
        <v>186324805.34026724</v>
      </c>
      <c r="G121" s="16">
        <v>190589377.89456448</v>
      </c>
      <c r="H121" s="16">
        <v>188731208.33770603</v>
      </c>
      <c r="I121" s="16">
        <v>186719119.44128272</v>
      </c>
      <c r="J121" s="16">
        <v>188101919.59772325</v>
      </c>
      <c r="K121" s="16">
        <v>191985714.69907409</v>
      </c>
      <c r="L121" s="16">
        <v>195797446.88062426</v>
      </c>
      <c r="M121" s="16">
        <v>196776702.99994552</v>
      </c>
      <c r="N121" s="16">
        <v>200429235.56384787</v>
      </c>
      <c r="O121" s="16">
        <v>203923496.86634105</v>
      </c>
      <c r="P121" s="16">
        <v>205014057.84940404</v>
      </c>
      <c r="Q121" s="16">
        <v>206052262.47261527</v>
      </c>
      <c r="R121" s="16">
        <v>206343262.99633709</v>
      </c>
      <c r="S121" s="16">
        <v>208366408.67096564</v>
      </c>
      <c r="T121" s="16">
        <v>210298234.81986102</v>
      </c>
      <c r="U121" s="16">
        <v>211430894.48518637</v>
      </c>
      <c r="V121" s="16">
        <v>214101348.84284106</v>
      </c>
      <c r="W121" s="16">
        <v>217157771.43668264</v>
      </c>
      <c r="X121" s="16">
        <v>220192617.34837499</v>
      </c>
      <c r="Y121" s="16">
        <v>223448590.34009144</v>
      </c>
      <c r="Z121" s="16">
        <v>227103288.82341015</v>
      </c>
      <c r="AA121" s="16">
        <v>230963972.59116</v>
      </c>
      <c r="AB121" s="16">
        <v>234829128.78838825</v>
      </c>
      <c r="AC121" s="16">
        <v>238678897.42318228</v>
      </c>
      <c r="AD121" s="16">
        <v>242564398.26058716</v>
      </c>
      <c r="AE121" s="16">
        <v>246484265.7227419</v>
      </c>
      <c r="AF121" s="16">
        <v>250418949.24144748</v>
      </c>
      <c r="AG121" s="16">
        <v>254367680.29410076</v>
      </c>
      <c r="AI121" s="17">
        <v>2505958239.1064763</v>
      </c>
      <c r="AJ121" s="16" t="s">
        <v>10</v>
      </c>
      <c r="AK121" s="7" t="s">
        <v>10</v>
      </c>
    </row>
    <row r="122" spans="2:37" ht="15" x14ac:dyDescent="0.25">
      <c r="B122" s="7" t="s">
        <v>48</v>
      </c>
      <c r="C122" s="7" t="s">
        <v>10</v>
      </c>
      <c r="D122" s="16">
        <v>138736085.71210894</v>
      </c>
      <c r="E122" s="16">
        <v>159956679.26545963</v>
      </c>
      <c r="F122" s="16">
        <v>186324805.34026724</v>
      </c>
      <c r="G122" s="16">
        <v>193363781.87923017</v>
      </c>
      <c r="H122" s="16">
        <v>194387038.02218515</v>
      </c>
      <c r="I122" s="16">
        <v>192267955.79666045</v>
      </c>
      <c r="J122" s="16">
        <v>193530293.87904102</v>
      </c>
      <c r="K122" s="16">
        <v>194711995.41569433</v>
      </c>
      <c r="L122" s="16">
        <v>195828795.50501201</v>
      </c>
      <c r="M122" s="16">
        <v>197747298.30744064</v>
      </c>
      <c r="N122" s="16">
        <v>199553292.25008333</v>
      </c>
      <c r="O122" s="16">
        <v>200340757.59938335</v>
      </c>
      <c r="P122" s="16">
        <v>201713360.94736871</v>
      </c>
      <c r="Q122" s="16">
        <v>203597027.96515295</v>
      </c>
      <c r="R122" s="16">
        <v>204719481.1195038</v>
      </c>
      <c r="S122" s="16">
        <v>206949782.98979861</v>
      </c>
      <c r="T122" s="16">
        <v>209081201.83488968</v>
      </c>
      <c r="U122" s="16">
        <v>211000708.24009871</v>
      </c>
      <c r="V122" s="16">
        <v>214437100.49129209</v>
      </c>
      <c r="W122" s="16">
        <v>217607954.12659219</v>
      </c>
      <c r="X122" s="16">
        <v>220739452.56481826</v>
      </c>
      <c r="Y122" s="16">
        <v>224091753.73981601</v>
      </c>
      <c r="Z122" s="16">
        <v>227823756.41511333</v>
      </c>
      <c r="AA122" s="16">
        <v>231725371.23796847</v>
      </c>
      <c r="AB122" s="16">
        <v>235615338.48998484</v>
      </c>
      <c r="AC122" s="16">
        <v>239471152.82436687</v>
      </c>
      <c r="AD122" s="16">
        <v>243322485.93065026</v>
      </c>
      <c r="AE122" s="16">
        <v>247187296.4419907</v>
      </c>
      <c r="AF122" s="16">
        <v>251065219.92779151</v>
      </c>
      <c r="AG122" s="16">
        <v>254956300.61417022</v>
      </c>
      <c r="AI122" s="17">
        <v>2516967807.5764909</v>
      </c>
      <c r="AJ122" s="16" t="s">
        <v>10</v>
      </c>
      <c r="AK122" s="7" t="s">
        <v>10</v>
      </c>
    </row>
    <row r="123" spans="2:37" ht="15" x14ac:dyDescent="0.25">
      <c r="B123" s="7" t="s">
        <v>50</v>
      </c>
      <c r="C123" s="7" t="s">
        <v>10</v>
      </c>
      <c r="D123" s="16">
        <v>138736085.71210894</v>
      </c>
      <c r="E123" s="16">
        <v>159956679.26545963</v>
      </c>
      <c r="F123" s="16">
        <v>186324805.34026724</v>
      </c>
      <c r="G123" s="16">
        <v>190867174.5747954</v>
      </c>
      <c r="H123" s="16">
        <v>189288774.53566375</v>
      </c>
      <c r="I123" s="16">
        <v>187248617.85412267</v>
      </c>
      <c r="J123" s="16">
        <v>188604404.30892435</v>
      </c>
      <c r="K123" s="16">
        <v>192462469.90485087</v>
      </c>
      <c r="L123" s="16">
        <v>196249335.76231658</v>
      </c>
      <c r="M123" s="16">
        <v>197520589.08804369</v>
      </c>
      <c r="N123" s="16">
        <v>198680683.99068168</v>
      </c>
      <c r="O123" s="16">
        <v>199382467.25344536</v>
      </c>
      <c r="P123" s="16">
        <v>200680922.71006349</v>
      </c>
      <c r="Q123" s="16">
        <v>202145883.57093811</v>
      </c>
      <c r="R123" s="16">
        <v>202847431.30136141</v>
      </c>
      <c r="S123" s="16">
        <v>205024184.06440404</v>
      </c>
      <c r="T123" s="16">
        <v>207103871.8127231</v>
      </c>
      <c r="U123" s="16">
        <v>208634114.32475486</v>
      </c>
      <c r="V123" s="16">
        <v>211697407.0626269</v>
      </c>
      <c r="W123" s="16">
        <v>214882992.20384517</v>
      </c>
      <c r="X123" s="16">
        <v>218050538.09450454</v>
      </c>
      <c r="Y123" s="16">
        <v>221440292.63702258</v>
      </c>
      <c r="Z123" s="16">
        <v>225229785.19551116</v>
      </c>
      <c r="AA123" s="16">
        <v>229225966.65121996</v>
      </c>
      <c r="AB123" s="16">
        <v>233229279.56200227</v>
      </c>
      <c r="AC123" s="16">
        <v>237201999.35809404</v>
      </c>
      <c r="AD123" s="16">
        <v>241172710.7304202</v>
      </c>
      <c r="AE123" s="16">
        <v>245157809.52820835</v>
      </c>
      <c r="AF123" s="16">
        <v>249159584.03369004</v>
      </c>
      <c r="AG123" s="16">
        <v>253179028.30680674</v>
      </c>
      <c r="AI123" s="17">
        <v>2492836718.7282705</v>
      </c>
      <c r="AJ123" s="16" t="s">
        <v>10</v>
      </c>
      <c r="AK123" s="7" t="s">
        <v>10</v>
      </c>
    </row>
    <row r="124" spans="2:37" ht="15" x14ac:dyDescent="0.25">
      <c r="B124" s="7" t="s">
        <v>52</v>
      </c>
      <c r="C124" s="7" t="s">
        <v>10</v>
      </c>
      <c r="D124" s="16">
        <v>138736085.71210894</v>
      </c>
      <c r="E124" s="16">
        <v>159956679.26545963</v>
      </c>
      <c r="F124" s="16">
        <v>186324805.34026724</v>
      </c>
      <c r="G124" s="16">
        <v>195149579.72810897</v>
      </c>
      <c r="H124" s="16">
        <v>199401381.96238533</v>
      </c>
      <c r="I124" s="16">
        <v>198560220.07750848</v>
      </c>
      <c r="J124" s="16">
        <v>199533192.45737758</v>
      </c>
      <c r="K124" s="16">
        <v>200435823.09942684</v>
      </c>
      <c r="L124" s="16">
        <v>201282939.58594567</v>
      </c>
      <c r="M124" s="16">
        <v>202098392.4218733</v>
      </c>
      <c r="N124" s="16">
        <v>202796224.65176907</v>
      </c>
      <c r="O124" s="16">
        <v>203368465.92604095</v>
      </c>
      <c r="P124" s="16">
        <v>204526295.98599458</v>
      </c>
      <c r="Q124" s="16">
        <v>205611777.07053807</v>
      </c>
      <c r="R124" s="16">
        <v>205936139.98999307</v>
      </c>
      <c r="S124" s="16">
        <v>207982306.38646972</v>
      </c>
      <c r="T124" s="16">
        <v>209929232.17098871</v>
      </c>
      <c r="U124" s="16">
        <v>211074425.4218075</v>
      </c>
      <c r="V124" s="16">
        <v>213757149.34146881</v>
      </c>
      <c r="W124" s="16">
        <v>216825750.76129541</v>
      </c>
      <c r="X124" s="16">
        <v>219872742.92338726</v>
      </c>
      <c r="Y124" s="16">
        <v>223140822.94951981</v>
      </c>
      <c r="Z124" s="16">
        <v>226788878.69292328</v>
      </c>
      <c r="AA124" s="16">
        <v>230607576.26156566</v>
      </c>
      <c r="AB124" s="16">
        <v>234417159.20352864</v>
      </c>
      <c r="AC124" s="16">
        <v>238195138.11440217</v>
      </c>
      <c r="AD124" s="16">
        <v>241969690.0000428</v>
      </c>
      <c r="AE124" s="16">
        <v>245758022.47223693</v>
      </c>
      <c r="AF124" s="16">
        <v>249559779.90659672</v>
      </c>
      <c r="AG124" s="16">
        <v>253374975.02308744</v>
      </c>
      <c r="AI124" s="17">
        <v>2542158388.4569945</v>
      </c>
      <c r="AJ124" s="16" t="s">
        <v>10</v>
      </c>
      <c r="AK124" s="7" t="s">
        <v>10</v>
      </c>
    </row>
    <row r="125" spans="2:37" ht="15" x14ac:dyDescent="0.25">
      <c r="B125" s="7" t="s">
        <v>54</v>
      </c>
      <c r="C125" s="7" t="s">
        <v>10</v>
      </c>
      <c r="D125" s="16">
        <v>138736085.71210894</v>
      </c>
      <c r="E125" s="16">
        <v>159956679.26545963</v>
      </c>
      <c r="F125" s="16">
        <v>186324805.34026724</v>
      </c>
      <c r="G125" s="16">
        <v>195794720.06916288</v>
      </c>
      <c r="H125" s="16">
        <v>200709717.42462683</v>
      </c>
      <c r="I125" s="16">
        <v>199835618.09511015</v>
      </c>
      <c r="J125" s="16">
        <v>200775154.94435519</v>
      </c>
      <c r="K125" s="16">
        <v>201644191.77013651</v>
      </c>
      <c r="L125" s="16">
        <v>202457581.83692881</v>
      </c>
      <c r="M125" s="16">
        <v>203555217.51841575</v>
      </c>
      <c r="N125" s="16">
        <v>204529936.18988988</v>
      </c>
      <c r="O125" s="16">
        <v>205036296.74827206</v>
      </c>
      <c r="P125" s="16">
        <v>206129671.75938836</v>
      </c>
      <c r="Q125" s="16">
        <v>207735250.38442197</v>
      </c>
      <c r="R125" s="16">
        <v>208580903.57319894</v>
      </c>
      <c r="S125" s="16">
        <v>210535835.69025227</v>
      </c>
      <c r="T125" s="16">
        <v>212391367.0610989</v>
      </c>
      <c r="U125" s="16">
        <v>213696607.15406814</v>
      </c>
      <c r="V125" s="16">
        <v>216530899.40385878</v>
      </c>
      <c r="W125" s="16">
        <v>219482326.16493377</v>
      </c>
      <c r="X125" s="16">
        <v>222413213.88787809</v>
      </c>
      <c r="Y125" s="16">
        <v>225566103.47170353</v>
      </c>
      <c r="Z125" s="16">
        <v>229099760.19858226</v>
      </c>
      <c r="AA125" s="16">
        <v>232804622.68876234</v>
      </c>
      <c r="AB125" s="16">
        <v>236502991.0656023</v>
      </c>
      <c r="AC125" s="16">
        <v>240174615.6965234</v>
      </c>
      <c r="AD125" s="16">
        <v>243845231.83572525</v>
      </c>
      <c r="AE125" s="16">
        <v>247529613.36381963</v>
      </c>
      <c r="AF125" s="16">
        <v>251227399.64710483</v>
      </c>
      <c r="AG125" s="16">
        <v>254938598.49030593</v>
      </c>
      <c r="AI125" s="17">
        <v>2559682137.331953</v>
      </c>
      <c r="AJ125" s="16" t="s">
        <v>10</v>
      </c>
      <c r="AK125" s="7" t="s">
        <v>10</v>
      </c>
    </row>
    <row r="126" spans="2:37" ht="15" x14ac:dyDescent="0.25">
      <c r="B126" s="7" t="s">
        <v>56</v>
      </c>
      <c r="C126" s="7" t="s">
        <v>10</v>
      </c>
      <c r="D126" s="16">
        <v>138976768.03274512</v>
      </c>
      <c r="E126" s="16">
        <v>160240885.60794735</v>
      </c>
      <c r="F126" s="16">
        <v>186648557.46110126</v>
      </c>
      <c r="G126" s="16">
        <v>188508147.12089461</v>
      </c>
      <c r="H126" s="16">
        <v>185757655.54577649</v>
      </c>
      <c r="I126" s="16">
        <v>185594794.02278054</v>
      </c>
      <c r="J126" s="16">
        <v>187096526.29480106</v>
      </c>
      <c r="K126" s="16">
        <v>188527288.02814436</v>
      </c>
      <c r="L126" s="16">
        <v>193879085.71742195</v>
      </c>
      <c r="M126" s="16">
        <v>199141232.73033533</v>
      </c>
      <c r="N126" s="16">
        <v>202022673.09416202</v>
      </c>
      <c r="O126" s="16">
        <v>204774046.77819756</v>
      </c>
      <c r="P126" s="16">
        <v>206008746.65914631</v>
      </c>
      <c r="Q126" s="16">
        <v>207172590.58878863</v>
      </c>
      <c r="R126" s="16">
        <v>207624574.80730224</v>
      </c>
      <c r="S126" s="16">
        <v>211851407.35813987</v>
      </c>
      <c r="T126" s="16">
        <v>215908535.66793674</v>
      </c>
      <c r="U126" s="16">
        <v>217000361.30941027</v>
      </c>
      <c r="V126" s="16">
        <v>219612774.50575611</v>
      </c>
      <c r="W126" s="16">
        <v>222576644.87129432</v>
      </c>
      <c r="X126" s="16">
        <v>225502692.41537952</v>
      </c>
      <c r="Y126" s="16">
        <v>228651958.66286933</v>
      </c>
      <c r="Z126" s="16">
        <v>232182861.97203159</v>
      </c>
      <c r="AA126" s="16">
        <v>235881864.33562398</v>
      </c>
      <c r="AB126" s="16">
        <v>239566056.10617954</v>
      </c>
      <c r="AC126" s="16">
        <v>243216626.52388737</v>
      </c>
      <c r="AD126" s="16">
        <v>246864440.12057328</v>
      </c>
      <c r="AE126" s="16">
        <v>250526122.27109715</v>
      </c>
      <c r="AF126" s="16">
        <v>254203160.98197183</v>
      </c>
      <c r="AG126" s="16">
        <v>257896989.57160103</v>
      </c>
      <c r="AI126" s="17">
        <v>2519115790.4439216</v>
      </c>
      <c r="AJ126" s="16" t="s">
        <v>10</v>
      </c>
      <c r="AK126" s="7" t="s">
        <v>10</v>
      </c>
    </row>
    <row r="127" spans="2:37" ht="15" x14ac:dyDescent="0.25">
      <c r="B127" s="7" t="s">
        <v>28</v>
      </c>
      <c r="C127" s="7" t="s">
        <v>11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5234981.6633127024</v>
      </c>
      <c r="V127" s="16">
        <v>5392031.1132120835</v>
      </c>
      <c r="W127" s="16">
        <v>5553792.0466084452</v>
      </c>
      <c r="X127" s="16">
        <v>5692636.8477736562</v>
      </c>
      <c r="Y127" s="16">
        <v>5834952.7689679973</v>
      </c>
      <c r="Z127" s="16">
        <v>5980826.5881921966</v>
      </c>
      <c r="AA127" s="16">
        <v>6130347.2528970009</v>
      </c>
      <c r="AB127" s="16">
        <v>6283605.9342194255</v>
      </c>
      <c r="AC127" s="16">
        <v>6440696.0825749105</v>
      </c>
      <c r="AD127" s="16">
        <v>6601713.4846392823</v>
      </c>
      <c r="AE127" s="16">
        <v>6766756.321755264</v>
      </c>
      <c r="AF127" s="16">
        <v>6935925.2297991449</v>
      </c>
      <c r="AG127" s="16">
        <v>7109323.3605441228</v>
      </c>
      <c r="AI127" s="17">
        <v>16926033.400898155</v>
      </c>
      <c r="AJ127" s="16" t="s">
        <v>11</v>
      </c>
      <c r="AK127" s="7" t="s">
        <v>7</v>
      </c>
    </row>
    <row r="128" spans="2:37" ht="15" x14ac:dyDescent="0.25">
      <c r="B128" s="7" t="s">
        <v>30</v>
      </c>
      <c r="C128" s="7" t="s">
        <v>11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5482143.928581831</v>
      </c>
      <c r="V128" s="16">
        <v>5646608.2464392856</v>
      </c>
      <c r="W128" s="16">
        <v>5816006.4938324643</v>
      </c>
      <c r="X128" s="16">
        <v>5961406.6561782751</v>
      </c>
      <c r="Y128" s="16">
        <v>6110441.822582731</v>
      </c>
      <c r="Z128" s="16">
        <v>6263202.8681472987</v>
      </c>
      <c r="AA128" s="16">
        <v>6419782.9398509804</v>
      </c>
      <c r="AB128" s="16">
        <v>6580277.5133472541</v>
      </c>
      <c r="AC128" s="16">
        <v>6744784.4511809349</v>
      </c>
      <c r="AD128" s="16">
        <v>6913404.0624604579</v>
      </c>
      <c r="AE128" s="16">
        <v>7086239.1640219688</v>
      </c>
      <c r="AF128" s="16">
        <v>7263395.1431225175</v>
      </c>
      <c r="AG128" s="16">
        <v>7444980.0217005797</v>
      </c>
      <c r="AI128" s="17">
        <v>17725172.161346</v>
      </c>
      <c r="AJ128" s="16" t="s">
        <v>11</v>
      </c>
      <c r="AK128" s="7" t="s">
        <v>7</v>
      </c>
    </row>
    <row r="129" spans="2:37" ht="15" x14ac:dyDescent="0.25">
      <c r="B129" s="7" t="s">
        <v>32</v>
      </c>
      <c r="C129" s="7" t="s">
        <v>11</v>
      </c>
      <c r="D129" s="16">
        <v>0</v>
      </c>
      <c r="E129" s="16">
        <v>0</v>
      </c>
      <c r="F129" s="16">
        <v>0</v>
      </c>
      <c r="G129" s="16">
        <v>0</v>
      </c>
      <c r="H129" s="16">
        <v>625731.34134441288</v>
      </c>
      <c r="I129" s="16">
        <v>644503.28158474516</v>
      </c>
      <c r="J129" s="16">
        <v>663838.38003228768</v>
      </c>
      <c r="K129" s="16">
        <v>683753.53143325611</v>
      </c>
      <c r="L129" s="16">
        <v>2445247.8513288894</v>
      </c>
      <c r="M129" s="16">
        <v>2518605.2868687562</v>
      </c>
      <c r="N129" s="16">
        <v>3357633.1371025089</v>
      </c>
      <c r="O129" s="16">
        <v>3458362.1312155835</v>
      </c>
      <c r="P129" s="16">
        <v>3562112.9951520516</v>
      </c>
      <c r="Q129" s="16">
        <v>3668976.3850066131</v>
      </c>
      <c r="R129" s="16">
        <v>3779045.6765568117</v>
      </c>
      <c r="S129" s="16">
        <v>5148534.3370086616</v>
      </c>
      <c r="T129" s="16">
        <v>5302990.3671189211</v>
      </c>
      <c r="U129" s="16">
        <v>5462080.0781324888</v>
      </c>
      <c r="V129" s="16">
        <v>5625942.4804764632</v>
      </c>
      <c r="W129" s="16">
        <v>5794720.7548907576</v>
      </c>
      <c r="X129" s="16">
        <v>5939588.7737630261</v>
      </c>
      <c r="Y129" s="16">
        <v>6088078.4931071009</v>
      </c>
      <c r="Z129" s="16">
        <v>6240280.4554347778</v>
      </c>
      <c r="AA129" s="16">
        <v>6396287.466820647</v>
      </c>
      <c r="AB129" s="16">
        <v>6556194.6534911627</v>
      </c>
      <c r="AC129" s="16">
        <v>6720099.5198284416</v>
      </c>
      <c r="AD129" s="16">
        <v>6888102.0078241518</v>
      </c>
      <c r="AE129" s="16">
        <v>7060304.5580197554</v>
      </c>
      <c r="AF129" s="16">
        <v>7236812.1719702482</v>
      </c>
      <c r="AG129" s="16">
        <v>7417732.4762695041</v>
      </c>
      <c r="AI129" s="17">
        <v>33295769.952139303</v>
      </c>
      <c r="AJ129" s="16" t="s">
        <v>11</v>
      </c>
      <c r="AK129" s="7" t="s">
        <v>7</v>
      </c>
    </row>
    <row r="130" spans="2:37" ht="15" x14ac:dyDescent="0.25">
      <c r="B130" s="7" t="s">
        <v>34</v>
      </c>
      <c r="C130" s="7" t="s">
        <v>11</v>
      </c>
      <c r="D130" s="16">
        <v>0</v>
      </c>
      <c r="E130" s="16">
        <v>0</v>
      </c>
      <c r="F130" s="16">
        <v>0</v>
      </c>
      <c r="G130" s="16">
        <v>0</v>
      </c>
      <c r="H130" s="16">
        <v>1877194.0240332386</v>
      </c>
      <c r="I130" s="16">
        <v>1933509.8447542356</v>
      </c>
      <c r="J130" s="16">
        <v>1991515.140096863</v>
      </c>
      <c r="K130" s="16">
        <v>2051260.5942997686</v>
      </c>
      <c r="L130" s="16">
        <v>3134136.7180055277</v>
      </c>
      <c r="M130" s="16">
        <v>3228160.8195456937</v>
      </c>
      <c r="N130" s="16">
        <v>3325005.6441320647</v>
      </c>
      <c r="O130" s="16">
        <v>3424755.8134560259</v>
      </c>
      <c r="P130" s="16">
        <v>3527498.4878597064</v>
      </c>
      <c r="Q130" s="16">
        <v>3633323.4424954983</v>
      </c>
      <c r="R130" s="16">
        <v>3742323.1457703635</v>
      </c>
      <c r="S130" s="16">
        <v>5110710.1302986201</v>
      </c>
      <c r="T130" s="16">
        <v>5264031.4342075791</v>
      </c>
      <c r="U130" s="16">
        <v>5421952.3772338051</v>
      </c>
      <c r="V130" s="16">
        <v>5584610.9485508204</v>
      </c>
      <c r="W130" s="16">
        <v>5752149.2770073451</v>
      </c>
      <c r="X130" s="16">
        <v>5895953.0089325281</v>
      </c>
      <c r="Y130" s="16">
        <v>6043351.8341558408</v>
      </c>
      <c r="Z130" s="16">
        <v>6194435.6300097359</v>
      </c>
      <c r="AA130" s="16">
        <v>6349296.5207599783</v>
      </c>
      <c r="AB130" s="16">
        <v>6508028.933778977</v>
      </c>
      <c r="AC130" s="16">
        <v>6670729.6571234511</v>
      </c>
      <c r="AD130" s="16">
        <v>6837497.8985515367</v>
      </c>
      <c r="AE130" s="16">
        <v>7008435.3460153248</v>
      </c>
      <c r="AF130" s="16">
        <v>7183646.2296657069</v>
      </c>
      <c r="AG130" s="16">
        <v>7363237.3854073491</v>
      </c>
      <c r="AI130" s="17">
        <v>37252649.29879351</v>
      </c>
      <c r="AJ130" s="16" t="s">
        <v>11</v>
      </c>
      <c r="AK130" s="7" t="s">
        <v>7</v>
      </c>
    </row>
    <row r="131" spans="2:37" ht="15" x14ac:dyDescent="0.25">
      <c r="B131" s="7" t="s">
        <v>36</v>
      </c>
      <c r="C131" s="7" t="s">
        <v>11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2674785.0268499511</v>
      </c>
      <c r="M131" s="16">
        <v>2755028.5776554495</v>
      </c>
      <c r="N131" s="16">
        <v>2837679.4349851133</v>
      </c>
      <c r="O131" s="16">
        <v>2922809.8180346661</v>
      </c>
      <c r="P131" s="16">
        <v>3010494.1125757061</v>
      </c>
      <c r="Q131" s="16">
        <v>3100808.9359529777</v>
      </c>
      <c r="R131" s="16">
        <v>3193833.2040315671</v>
      </c>
      <c r="S131" s="16">
        <v>4934472.3002287708</v>
      </c>
      <c r="T131" s="16">
        <v>5082506.4692356335</v>
      </c>
      <c r="U131" s="16">
        <v>5234981.6633127024</v>
      </c>
      <c r="V131" s="16">
        <v>5392031.1132120835</v>
      </c>
      <c r="W131" s="16">
        <v>5553792.0466084452</v>
      </c>
      <c r="X131" s="16">
        <v>5692636.8477736562</v>
      </c>
      <c r="Y131" s="16">
        <v>5834952.7689679973</v>
      </c>
      <c r="Z131" s="16">
        <v>5980826.5881921966</v>
      </c>
      <c r="AA131" s="16">
        <v>6130347.2528970009</v>
      </c>
      <c r="AB131" s="16">
        <v>6283605.9342194255</v>
      </c>
      <c r="AC131" s="16">
        <v>6440696.0825749105</v>
      </c>
      <c r="AD131" s="16">
        <v>6601713.4846392823</v>
      </c>
      <c r="AE131" s="16">
        <v>6766756.321755264</v>
      </c>
      <c r="AF131" s="16">
        <v>6935925.2297991449</v>
      </c>
      <c r="AG131" s="16">
        <v>7109323.3605441228</v>
      </c>
      <c r="AI131" s="17">
        <v>29760930.442132846</v>
      </c>
      <c r="AJ131" s="16" t="s">
        <v>11</v>
      </c>
      <c r="AK131" s="7" t="s">
        <v>7</v>
      </c>
    </row>
    <row r="132" spans="2:37" ht="15" x14ac:dyDescent="0.25">
      <c r="B132" s="7" t="s">
        <v>60</v>
      </c>
      <c r="C132" s="7" t="s">
        <v>11</v>
      </c>
      <c r="D132" s="16">
        <v>0</v>
      </c>
      <c r="E132" s="16">
        <v>0</v>
      </c>
      <c r="F132" s="16">
        <v>0</v>
      </c>
      <c r="G132" s="16">
        <v>415083.25800497702</v>
      </c>
      <c r="H132" s="16">
        <v>1053267.0970895393</v>
      </c>
      <c r="I132" s="16">
        <v>1084865.1100022253</v>
      </c>
      <c r="J132" s="16">
        <v>1117411.0633022923</v>
      </c>
      <c r="K132" s="16">
        <v>1150933.3952013608</v>
      </c>
      <c r="L132" s="16">
        <v>2206799.7029341678</v>
      </c>
      <c r="M132" s="16">
        <v>2767727.3528670333</v>
      </c>
      <c r="N132" s="16">
        <v>2850759.1734530441</v>
      </c>
      <c r="O132" s="16">
        <v>2936281.9486566344</v>
      </c>
      <c r="P132" s="16">
        <v>3024370.407116334</v>
      </c>
      <c r="Q132" s="16">
        <v>3500589.406168879</v>
      </c>
      <c r="R132" s="16">
        <v>3605607.0883539459</v>
      </c>
      <c r="S132" s="16">
        <v>4598845.9210223602</v>
      </c>
      <c r="T132" s="16">
        <v>4736811.2986530308</v>
      </c>
      <c r="U132" s="16">
        <v>5312785.6503982618</v>
      </c>
      <c r="V132" s="16">
        <v>5472169.2199102091</v>
      </c>
      <c r="W132" s="16">
        <v>5636334.296507515</v>
      </c>
      <c r="X132" s="16">
        <v>5777242.6539202025</v>
      </c>
      <c r="Y132" s="16">
        <v>5921673.7202682067</v>
      </c>
      <c r="Z132" s="16">
        <v>6069715.5632749116</v>
      </c>
      <c r="AA132" s="16">
        <v>6221458.4523567837</v>
      </c>
      <c r="AB132" s="16">
        <v>6376994.9136657026</v>
      </c>
      <c r="AC132" s="16">
        <v>6536419.7865073448</v>
      </c>
      <c r="AD132" s="16">
        <v>6699830.2811700283</v>
      </c>
      <c r="AE132" s="16">
        <v>6867326.0381992785</v>
      </c>
      <c r="AF132" s="16">
        <v>7039009.1891542599</v>
      </c>
      <c r="AG132" s="16">
        <v>7214984.418883116</v>
      </c>
      <c r="AI132" s="17">
        <v>33069375.605719548</v>
      </c>
      <c r="AJ132" s="16" t="s">
        <v>11</v>
      </c>
      <c r="AK132" s="7" t="s">
        <v>7</v>
      </c>
    </row>
    <row r="133" spans="2:37" ht="15" x14ac:dyDescent="0.25">
      <c r="B133" s="7" t="s">
        <v>38</v>
      </c>
      <c r="C133" s="7" t="s">
        <v>11</v>
      </c>
      <c r="D133" s="16">
        <v>0</v>
      </c>
      <c r="E133" s="16">
        <v>0</v>
      </c>
      <c r="F133" s="16">
        <v>0</v>
      </c>
      <c r="G133" s="16">
        <v>60566.442838124989</v>
      </c>
      <c r="H133" s="16">
        <v>62383.436123268737</v>
      </c>
      <c r="I133" s="16">
        <v>64254.939206966796</v>
      </c>
      <c r="J133" s="16">
        <v>66182.587383175807</v>
      </c>
      <c r="K133" s="16">
        <v>68168.065004671065</v>
      </c>
      <c r="L133" s="16">
        <v>2744998.1338047623</v>
      </c>
      <c r="M133" s="16">
        <v>2899667.5779823605</v>
      </c>
      <c r="N133" s="16">
        <v>2986657.605321832</v>
      </c>
      <c r="O133" s="16">
        <v>3076257.333481486</v>
      </c>
      <c r="P133" s="16">
        <v>3168545.0534859304</v>
      </c>
      <c r="Q133" s="16">
        <v>3317865.5614696862</v>
      </c>
      <c r="R133" s="16">
        <v>3417401.5283137769</v>
      </c>
      <c r="S133" s="16">
        <v>3519923.5741631896</v>
      </c>
      <c r="T133" s="16">
        <v>3625521.2813880853</v>
      </c>
      <c r="U133" s="16">
        <v>3795361.7059017094</v>
      </c>
      <c r="V133" s="16">
        <v>3909222.5570787601</v>
      </c>
      <c r="W133" s="16">
        <v>4026499.2337911231</v>
      </c>
      <c r="X133" s="16">
        <v>4127161.7146359007</v>
      </c>
      <c r="Y133" s="16">
        <v>4230340.7575017978</v>
      </c>
      <c r="Z133" s="16">
        <v>4336099.2764393426</v>
      </c>
      <c r="AA133" s="16">
        <v>4444501.7583503257</v>
      </c>
      <c r="AB133" s="16">
        <v>4555614.3023090838</v>
      </c>
      <c r="AC133" s="16">
        <v>4669504.6598668108</v>
      </c>
      <c r="AD133" s="16">
        <v>4786242.2763634808</v>
      </c>
      <c r="AE133" s="16">
        <v>4905898.333272567</v>
      </c>
      <c r="AF133" s="16">
        <v>5028545.7916043811</v>
      </c>
      <c r="AG133" s="16">
        <v>5154259.4363944903</v>
      </c>
      <c r="AI133" s="17">
        <v>24838691.860311124</v>
      </c>
      <c r="AJ133" s="16" t="s">
        <v>11</v>
      </c>
      <c r="AK133" s="7" t="s">
        <v>7</v>
      </c>
    </row>
    <row r="134" spans="2:37" ht="15" x14ac:dyDescent="0.25">
      <c r="B134" s="7" t="s">
        <v>40</v>
      </c>
      <c r="C134" s="7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625731.34134441288</v>
      </c>
      <c r="I134" s="16">
        <v>644503.28158474516</v>
      </c>
      <c r="J134" s="16">
        <v>663838.38003228768</v>
      </c>
      <c r="K134" s="16">
        <v>683753.53143325611</v>
      </c>
      <c r="L134" s="16">
        <v>3062996.9566779956</v>
      </c>
      <c r="M134" s="16">
        <v>3154886.8653783356</v>
      </c>
      <c r="N134" s="16">
        <v>3249533.4713396858</v>
      </c>
      <c r="O134" s="16">
        <v>3347019.4754798757</v>
      </c>
      <c r="P134" s="16">
        <v>3447430.0597442724</v>
      </c>
      <c r="Q134" s="16">
        <v>3550852.9615366003</v>
      </c>
      <c r="R134" s="16">
        <v>3657378.5503826989</v>
      </c>
      <c r="S134" s="16">
        <v>5537241.1469297726</v>
      </c>
      <c r="T134" s="16">
        <v>5703358.381337665</v>
      </c>
      <c r="U134" s="16">
        <v>5874459.1327777952</v>
      </c>
      <c r="V134" s="16">
        <v>6050692.9067611285</v>
      </c>
      <c r="W134" s="16">
        <v>6232213.6939639617</v>
      </c>
      <c r="X134" s="16">
        <v>6388019.0363130597</v>
      </c>
      <c r="Y134" s="16">
        <v>6547719.5122208856</v>
      </c>
      <c r="Z134" s="16">
        <v>6711412.5000264067</v>
      </c>
      <c r="AA134" s="16">
        <v>6879197.8125270661</v>
      </c>
      <c r="AB134" s="16">
        <v>7051177.7578402422</v>
      </c>
      <c r="AC134" s="16">
        <v>7227457.201786248</v>
      </c>
      <c r="AD134" s="16">
        <v>7408143.6318309037</v>
      </c>
      <c r="AE134" s="16">
        <v>7593347.2226266759</v>
      </c>
      <c r="AF134" s="16">
        <v>7783180.9031923423</v>
      </c>
      <c r="AG134" s="16">
        <v>7977760.42577215</v>
      </c>
      <c r="AI134" s="17">
        <v>35329017.216456987</v>
      </c>
      <c r="AJ134" s="16" t="s">
        <v>11</v>
      </c>
      <c r="AK134" s="7" t="s">
        <v>7</v>
      </c>
    </row>
    <row r="135" spans="2:37" ht="15" x14ac:dyDescent="0.25">
      <c r="B135" s="7" t="s">
        <v>42</v>
      </c>
      <c r="C135" s="7" t="s">
        <v>11</v>
      </c>
      <c r="D135" s="16">
        <v>0</v>
      </c>
      <c r="E135" s="16">
        <v>0</v>
      </c>
      <c r="F135" s="16">
        <v>0</v>
      </c>
      <c r="G135" s="16">
        <v>415083.25800497702</v>
      </c>
      <c r="H135" s="16">
        <v>1053267.0970895393</v>
      </c>
      <c r="I135" s="16">
        <v>1084865.1100022253</v>
      </c>
      <c r="J135" s="16">
        <v>1117411.0633022923</v>
      </c>
      <c r="K135" s="16">
        <v>1150933.3952013608</v>
      </c>
      <c r="L135" s="16">
        <v>2522853.9104823773</v>
      </c>
      <c r="M135" s="16">
        <v>2670859.0279603042</v>
      </c>
      <c r="N135" s="16">
        <v>2750984.7987991138</v>
      </c>
      <c r="O135" s="16">
        <v>2833514.3427630863</v>
      </c>
      <c r="P135" s="16">
        <v>2918519.773045979</v>
      </c>
      <c r="Q135" s="16">
        <v>3391563.2530764136</v>
      </c>
      <c r="R135" s="16">
        <v>3493310.1506687063</v>
      </c>
      <c r="S135" s="16">
        <v>5368250.6952243615</v>
      </c>
      <c r="T135" s="16">
        <v>5529298.2160810903</v>
      </c>
      <c r="U135" s="16">
        <v>5756251.9486355046</v>
      </c>
      <c r="V135" s="16">
        <v>5928939.5070945695</v>
      </c>
      <c r="W135" s="16">
        <v>6106807.6923074061</v>
      </c>
      <c r="X135" s="16">
        <v>6259477.8846150907</v>
      </c>
      <c r="Y135" s="16">
        <v>6415964.8317304673</v>
      </c>
      <c r="Z135" s="16">
        <v>6576363.9525237288</v>
      </c>
      <c r="AA135" s="16">
        <v>6740773.0513368212</v>
      </c>
      <c r="AB135" s="16">
        <v>6909292.3776202407</v>
      </c>
      <c r="AC135" s="16">
        <v>7082024.6870607464</v>
      </c>
      <c r="AD135" s="16">
        <v>7259075.3042372642</v>
      </c>
      <c r="AE135" s="16">
        <v>7440552.186843195</v>
      </c>
      <c r="AF135" s="16">
        <v>7626565.9915142739</v>
      </c>
      <c r="AG135" s="16">
        <v>7817230.1413021302</v>
      </c>
      <c r="AI135" s="17">
        <v>34935727.553940743</v>
      </c>
      <c r="AJ135" s="16" t="s">
        <v>11</v>
      </c>
      <c r="AK135" s="7" t="s">
        <v>7</v>
      </c>
    </row>
    <row r="136" spans="2:37" ht="15" x14ac:dyDescent="0.25">
      <c r="B136" s="7" t="s">
        <v>44</v>
      </c>
      <c r="C136" s="7" t="s">
        <v>11</v>
      </c>
      <c r="D136" s="16">
        <v>0</v>
      </c>
      <c r="E136" s="16">
        <v>0</v>
      </c>
      <c r="F136" s="16">
        <v>0</v>
      </c>
      <c r="G136" s="16">
        <v>2097976.3803661494</v>
      </c>
      <c r="H136" s="16">
        <v>2786647.0131215462</v>
      </c>
      <c r="I136" s="16">
        <v>2870246.4235151927</v>
      </c>
      <c r="J136" s="16">
        <v>2956353.8162206486</v>
      </c>
      <c r="K136" s="16">
        <v>3045044.4307072675</v>
      </c>
      <c r="L136" s="16">
        <v>3136395.7636284861</v>
      </c>
      <c r="M136" s="16">
        <v>3230487.6365373405</v>
      </c>
      <c r="N136" s="16">
        <v>4410940.0743381223</v>
      </c>
      <c r="O136" s="16">
        <v>4543268.2765682656</v>
      </c>
      <c r="P136" s="16">
        <v>4679566.3248653123</v>
      </c>
      <c r="Q136" s="16">
        <v>4819953.3146112729</v>
      </c>
      <c r="R136" s="16">
        <v>4964551.9140496105</v>
      </c>
      <c r="S136" s="16">
        <v>5113488.4714710992</v>
      </c>
      <c r="T136" s="16">
        <v>5266893.1256152317</v>
      </c>
      <c r="U136" s="16">
        <v>5424899.9193836879</v>
      </c>
      <c r="V136" s="16">
        <v>5587646.9169651996</v>
      </c>
      <c r="W136" s="16">
        <v>5755276.324474155</v>
      </c>
      <c r="X136" s="16">
        <v>5899158.2325860085</v>
      </c>
      <c r="Y136" s="16">
        <v>6046637.1884006578</v>
      </c>
      <c r="Z136" s="16">
        <v>6197803.1181106735</v>
      </c>
      <c r="AA136" s="16">
        <v>6352748.1960634394</v>
      </c>
      <c r="AB136" s="16">
        <v>6511566.9009650247</v>
      </c>
      <c r="AC136" s="16">
        <v>6674356.07348915</v>
      </c>
      <c r="AD136" s="16">
        <v>6841214.9753263779</v>
      </c>
      <c r="AE136" s="16">
        <v>7012245.3497095369</v>
      </c>
      <c r="AF136" s="16">
        <v>7187551.4834522745</v>
      </c>
      <c r="AG136" s="16">
        <v>7367240.2705385806</v>
      </c>
      <c r="AI136" s="17">
        <v>43857652.39414148</v>
      </c>
      <c r="AJ136" s="16" t="s">
        <v>11</v>
      </c>
      <c r="AK136" s="7" t="s">
        <v>7</v>
      </c>
    </row>
    <row r="137" spans="2:37" ht="15" x14ac:dyDescent="0.25">
      <c r="B137" s="7" t="s">
        <v>46</v>
      </c>
      <c r="C137" s="7" t="s">
        <v>11</v>
      </c>
      <c r="D137" s="16">
        <v>0</v>
      </c>
      <c r="E137" s="16">
        <v>0</v>
      </c>
      <c r="F137" s="16">
        <v>0</v>
      </c>
      <c r="G137" s="16">
        <v>1153646.5302500001</v>
      </c>
      <c r="H137" s="16">
        <v>1188255.9261574999</v>
      </c>
      <c r="I137" s="16">
        <v>1223903.603942225</v>
      </c>
      <c r="J137" s="16">
        <v>1260620.7120604918</v>
      </c>
      <c r="K137" s="16">
        <v>2596878.6668446129</v>
      </c>
      <c r="L137" s="16">
        <v>2674785.0268499511</v>
      </c>
      <c r="M137" s="16">
        <v>2755028.5776554495</v>
      </c>
      <c r="N137" s="16">
        <v>4256519.1524776695</v>
      </c>
      <c r="O137" s="16">
        <v>4384214.7270519994</v>
      </c>
      <c r="P137" s="16">
        <v>4515741.1688635591</v>
      </c>
      <c r="Q137" s="16">
        <v>4651213.4039294664</v>
      </c>
      <c r="R137" s="16">
        <v>4790749.8060473511</v>
      </c>
      <c r="S137" s="16">
        <v>4934472.3002287708</v>
      </c>
      <c r="T137" s="16">
        <v>5082506.4692356335</v>
      </c>
      <c r="U137" s="16">
        <v>5234981.6633127024</v>
      </c>
      <c r="V137" s="16">
        <v>5392031.1132120835</v>
      </c>
      <c r="W137" s="16">
        <v>5553792.0466084452</v>
      </c>
      <c r="X137" s="16">
        <v>5692636.8477736562</v>
      </c>
      <c r="Y137" s="16">
        <v>5834952.7689679973</v>
      </c>
      <c r="Z137" s="16">
        <v>5980826.5881921966</v>
      </c>
      <c r="AA137" s="16">
        <v>6130347.2528970009</v>
      </c>
      <c r="AB137" s="16">
        <v>6283605.9342194255</v>
      </c>
      <c r="AC137" s="16">
        <v>6440696.0825749105</v>
      </c>
      <c r="AD137" s="16">
        <v>6601713.4846392823</v>
      </c>
      <c r="AE137" s="16">
        <v>6766756.321755264</v>
      </c>
      <c r="AF137" s="16">
        <v>6935925.2297991449</v>
      </c>
      <c r="AG137" s="16">
        <v>7109323.3605441228</v>
      </c>
      <c r="AI137" s="17">
        <v>37920515.826377772</v>
      </c>
      <c r="AJ137" s="16" t="s">
        <v>11</v>
      </c>
      <c r="AK137" s="7" t="s">
        <v>7</v>
      </c>
    </row>
    <row r="138" spans="2:37" ht="15" x14ac:dyDescent="0.25">
      <c r="B138" s="7" t="s">
        <v>48</v>
      </c>
      <c r="C138" s="7" t="s">
        <v>11</v>
      </c>
      <c r="D138" s="16">
        <v>0</v>
      </c>
      <c r="E138" s="16">
        <v>0</v>
      </c>
      <c r="F138" s="16">
        <v>0</v>
      </c>
      <c r="G138" s="16">
        <v>2513059.6383711263</v>
      </c>
      <c r="H138" s="16">
        <v>2588451.4275222598</v>
      </c>
      <c r="I138" s="16">
        <v>2666104.9703479274</v>
      </c>
      <c r="J138" s="16">
        <v>2746088.1194583657</v>
      </c>
      <c r="K138" s="16">
        <v>2828470.7630421156</v>
      </c>
      <c r="L138" s="16">
        <v>2913324.8859333801</v>
      </c>
      <c r="M138" s="16">
        <v>3495448.2913562208</v>
      </c>
      <c r="N138" s="16">
        <v>3600311.7400969081</v>
      </c>
      <c r="O138" s="16">
        <v>3708321.0922998143</v>
      </c>
      <c r="P138" s="16">
        <v>3819570.7250688085</v>
      </c>
      <c r="Q138" s="16">
        <v>4319645.7336599287</v>
      </c>
      <c r="R138" s="16">
        <v>4449235.1056697266</v>
      </c>
      <c r="S138" s="16">
        <v>4582712.1588398181</v>
      </c>
      <c r="T138" s="16">
        <v>4720193.5236050123</v>
      </c>
      <c r="U138" s="16">
        <v>5295669.3420988023</v>
      </c>
      <c r="V138" s="16">
        <v>5454539.4223617669</v>
      </c>
      <c r="W138" s="16">
        <v>5618175.6050326191</v>
      </c>
      <c r="X138" s="16">
        <v>5758629.9951584339</v>
      </c>
      <c r="Y138" s="16">
        <v>5902595.7450373946</v>
      </c>
      <c r="Z138" s="16">
        <v>6050160.6386633292</v>
      </c>
      <c r="AA138" s="16">
        <v>6201414.6546299122</v>
      </c>
      <c r="AB138" s="16">
        <v>6356450.0209956598</v>
      </c>
      <c r="AC138" s="16">
        <v>6515361.2715205504</v>
      </c>
      <c r="AD138" s="16">
        <v>6678245.3033085633</v>
      </c>
      <c r="AE138" s="16">
        <v>6845201.4358912772</v>
      </c>
      <c r="AF138" s="16">
        <v>7016331.4717885582</v>
      </c>
      <c r="AG138" s="16">
        <v>7191739.7585832719</v>
      </c>
      <c r="AI138" s="17">
        <v>41316367.073231608</v>
      </c>
      <c r="AJ138" s="16" t="s">
        <v>11</v>
      </c>
      <c r="AK138" s="7" t="s">
        <v>7</v>
      </c>
    </row>
    <row r="139" spans="2:37" ht="15" x14ac:dyDescent="0.25">
      <c r="B139" s="7" t="s">
        <v>50</v>
      </c>
      <c r="C139" s="7" t="s">
        <v>11</v>
      </c>
      <c r="D139" s="16">
        <v>0</v>
      </c>
      <c r="E139" s="16">
        <v>0</v>
      </c>
      <c r="F139" s="16">
        <v>0</v>
      </c>
      <c r="G139" s="16">
        <v>1214212.973088125</v>
      </c>
      <c r="H139" s="16">
        <v>1250639.3622807686</v>
      </c>
      <c r="I139" s="16">
        <v>1288158.5431491919</v>
      </c>
      <c r="J139" s="16">
        <v>1326803.2994436675</v>
      </c>
      <c r="K139" s="16">
        <v>2665046.7318492839</v>
      </c>
      <c r="L139" s="16">
        <v>2744998.1338047623</v>
      </c>
      <c r="M139" s="16">
        <v>2899667.5779823605</v>
      </c>
      <c r="N139" s="16">
        <v>2986657.605321832</v>
      </c>
      <c r="O139" s="16">
        <v>3076257.333481486</v>
      </c>
      <c r="P139" s="16">
        <v>3168545.0534859304</v>
      </c>
      <c r="Q139" s="16">
        <v>3317865.5614696862</v>
      </c>
      <c r="R139" s="16">
        <v>3417401.5283137769</v>
      </c>
      <c r="S139" s="16">
        <v>3519923.5741631896</v>
      </c>
      <c r="T139" s="16">
        <v>3625521.2813880853</v>
      </c>
      <c r="U139" s="16">
        <v>3795361.7059017094</v>
      </c>
      <c r="V139" s="16">
        <v>3909222.5570787601</v>
      </c>
      <c r="W139" s="16">
        <v>4026499.2337911231</v>
      </c>
      <c r="X139" s="16">
        <v>4127161.7146359007</v>
      </c>
      <c r="Y139" s="16">
        <v>4230340.7575017978</v>
      </c>
      <c r="Z139" s="16">
        <v>4336099.2764393426</v>
      </c>
      <c r="AA139" s="16">
        <v>4444501.7583503257</v>
      </c>
      <c r="AB139" s="16">
        <v>4555614.3023090838</v>
      </c>
      <c r="AC139" s="16">
        <v>4669504.6598668108</v>
      </c>
      <c r="AD139" s="16">
        <v>4786242.2763634808</v>
      </c>
      <c r="AE139" s="16">
        <v>4905898.333272567</v>
      </c>
      <c r="AF139" s="16">
        <v>5028545.7916043811</v>
      </c>
      <c r="AG139" s="16">
        <v>5154259.4363944903</v>
      </c>
      <c r="AI139" s="17">
        <v>29760022.344157122</v>
      </c>
      <c r="AJ139" s="16" t="s">
        <v>11</v>
      </c>
      <c r="AK139" s="7" t="s">
        <v>7</v>
      </c>
    </row>
    <row r="140" spans="2:37" ht="15" x14ac:dyDescent="0.25">
      <c r="B140" s="7" t="s">
        <v>52</v>
      </c>
      <c r="C140" s="7" t="s">
        <v>11</v>
      </c>
      <c r="D140" s="16">
        <v>0</v>
      </c>
      <c r="E140" s="16">
        <v>0</v>
      </c>
      <c r="F140" s="16">
        <v>0</v>
      </c>
      <c r="G140" s="16">
        <v>3251622.9106161492</v>
      </c>
      <c r="H140" s="16">
        <v>3974902.9392790464</v>
      </c>
      <c r="I140" s="16">
        <v>4094150.0274574175</v>
      </c>
      <c r="J140" s="16">
        <v>4216974.5282811401</v>
      </c>
      <c r="K140" s="16">
        <v>4343483.7641295744</v>
      </c>
      <c r="L140" s="16">
        <v>4473788.2770534614</v>
      </c>
      <c r="M140" s="16">
        <v>4608001.9253650652</v>
      </c>
      <c r="N140" s="16">
        <v>4746241.9831260173</v>
      </c>
      <c r="O140" s="16">
        <v>4888629.2426197967</v>
      </c>
      <c r="P140" s="16">
        <v>5035288.119898391</v>
      </c>
      <c r="Q140" s="16">
        <v>5186346.7634953428</v>
      </c>
      <c r="R140" s="16">
        <v>5341937.1664002035</v>
      </c>
      <c r="S140" s="16">
        <v>5502195.2813922092</v>
      </c>
      <c r="T140" s="16">
        <v>5667261.1398339756</v>
      </c>
      <c r="U140" s="16">
        <v>5837278.9740289953</v>
      </c>
      <c r="V140" s="16">
        <v>6012397.3432498649</v>
      </c>
      <c r="W140" s="16">
        <v>6192769.26354736</v>
      </c>
      <c r="X140" s="16">
        <v>6347588.4951360431</v>
      </c>
      <c r="Y140" s="16">
        <v>6506278.2075144434</v>
      </c>
      <c r="Z140" s="16">
        <v>6668935.1627023043</v>
      </c>
      <c r="AA140" s="16">
        <v>6835658.5417698612</v>
      </c>
      <c r="AB140" s="16">
        <v>7006550.0053141071</v>
      </c>
      <c r="AC140" s="16">
        <v>7181713.7554469593</v>
      </c>
      <c r="AD140" s="16">
        <v>7361256.5993331326</v>
      </c>
      <c r="AE140" s="16">
        <v>7545288.0143164601</v>
      </c>
      <c r="AF140" s="16">
        <v>7733920.2146743713</v>
      </c>
      <c r="AG140" s="16">
        <v>7927268.2200412303</v>
      </c>
      <c r="AI140" s="17">
        <v>51840181.900612682</v>
      </c>
      <c r="AJ140" s="16" t="s">
        <v>11</v>
      </c>
      <c r="AK140" s="7" t="s">
        <v>7</v>
      </c>
    </row>
    <row r="141" spans="2:37" ht="15" x14ac:dyDescent="0.25">
      <c r="B141" s="7" t="s">
        <v>54</v>
      </c>
      <c r="C141" s="7" t="s">
        <v>11</v>
      </c>
      <c r="D141" s="16">
        <v>0</v>
      </c>
      <c r="E141" s="16">
        <v>0</v>
      </c>
      <c r="F141" s="16">
        <v>0</v>
      </c>
      <c r="G141" s="16">
        <v>3666706.1686211261</v>
      </c>
      <c r="H141" s="16">
        <v>4402438.6950241728</v>
      </c>
      <c r="I141" s="16">
        <v>4534511.8558748979</v>
      </c>
      <c r="J141" s="16">
        <v>4670547.2115511447</v>
      </c>
      <c r="K141" s="16">
        <v>4810663.6278976789</v>
      </c>
      <c r="L141" s="16">
        <v>4954983.5367346089</v>
      </c>
      <c r="M141" s="16">
        <v>5175952.543000103</v>
      </c>
      <c r="N141" s="16">
        <v>5331231.119290106</v>
      </c>
      <c r="O141" s="16">
        <v>5491168.0528688077</v>
      </c>
      <c r="P141" s="16">
        <v>5655903.0944548724</v>
      </c>
      <c r="Q141" s="16">
        <v>6211068.0741275745</v>
      </c>
      <c r="R141" s="16">
        <v>6397400.1163514014</v>
      </c>
      <c r="S141" s="16">
        <v>6589322.1198419444</v>
      </c>
      <c r="T141" s="16">
        <v>6787001.7834372018</v>
      </c>
      <c r="U141" s="16">
        <v>7051686.6230122996</v>
      </c>
      <c r="V141" s="16">
        <v>7263237.2217026688</v>
      </c>
      <c r="W141" s="16">
        <v>7481134.3383537484</v>
      </c>
      <c r="X141" s="16">
        <v>7668162.6968125915</v>
      </c>
      <c r="Y141" s="16">
        <v>7859866.7642329056</v>
      </c>
      <c r="Z141" s="16">
        <v>8056363.4333387278</v>
      </c>
      <c r="AA141" s="16">
        <v>8257772.5191721953</v>
      </c>
      <c r="AB141" s="16">
        <v>8464216.8321514986</v>
      </c>
      <c r="AC141" s="16">
        <v>8675822.2529552858</v>
      </c>
      <c r="AD141" s="16">
        <v>8892717.809279168</v>
      </c>
      <c r="AE141" s="16">
        <v>9115035.7545111459</v>
      </c>
      <c r="AF141" s="16">
        <v>9342911.6483739242</v>
      </c>
      <c r="AG141" s="16">
        <v>9576484.4395832717</v>
      </c>
      <c r="AI141" s="17">
        <v>60219981.499229729</v>
      </c>
      <c r="AJ141" s="16" t="s">
        <v>11</v>
      </c>
      <c r="AK141" s="7" t="s">
        <v>7</v>
      </c>
    </row>
    <row r="142" spans="2:37" ht="15" x14ac:dyDescent="0.25">
      <c r="B142" s="7" t="s">
        <v>56</v>
      </c>
      <c r="C142" s="7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625731.34134441288</v>
      </c>
      <c r="I142" s="16">
        <v>644503.28158474516</v>
      </c>
      <c r="J142" s="16">
        <v>663838.38003228768</v>
      </c>
      <c r="K142" s="16">
        <v>683753.53143325611</v>
      </c>
      <c r="L142" s="16">
        <v>2445247.8513288894</v>
      </c>
      <c r="M142" s="16">
        <v>2518605.2868687562</v>
      </c>
      <c r="N142" s="16">
        <v>3357633.1371025089</v>
      </c>
      <c r="O142" s="16">
        <v>3458362.1312155835</v>
      </c>
      <c r="P142" s="16">
        <v>3562112.9951520516</v>
      </c>
      <c r="Q142" s="16">
        <v>3668976.3850066131</v>
      </c>
      <c r="R142" s="16">
        <v>3779045.6765568117</v>
      </c>
      <c r="S142" s="16">
        <v>5148534.3370086616</v>
      </c>
      <c r="T142" s="16">
        <v>5302990.3671189211</v>
      </c>
      <c r="U142" s="16">
        <v>5462080.0781324888</v>
      </c>
      <c r="V142" s="16">
        <v>5625942.4804764632</v>
      </c>
      <c r="W142" s="16">
        <v>5794720.7548907576</v>
      </c>
      <c r="X142" s="16">
        <v>5939588.7737630261</v>
      </c>
      <c r="Y142" s="16">
        <v>6088078.4931071009</v>
      </c>
      <c r="Z142" s="16">
        <v>6240280.4554347778</v>
      </c>
      <c r="AA142" s="16">
        <v>6396287.466820647</v>
      </c>
      <c r="AB142" s="16">
        <v>6556194.6534911627</v>
      </c>
      <c r="AC142" s="16">
        <v>6720099.5198284416</v>
      </c>
      <c r="AD142" s="16">
        <v>6888102.0078241518</v>
      </c>
      <c r="AE142" s="16">
        <v>7060304.5580197554</v>
      </c>
      <c r="AF142" s="16">
        <v>7236812.1719702482</v>
      </c>
      <c r="AG142" s="16">
        <v>7417732.4762695041</v>
      </c>
      <c r="AI142" s="17">
        <v>33295769.952139303</v>
      </c>
      <c r="AJ142" s="16" t="s">
        <v>11</v>
      </c>
      <c r="AK142" s="7" t="s">
        <v>7</v>
      </c>
    </row>
    <row r="143" spans="2:37" ht="15" x14ac:dyDescent="0.25">
      <c r="B143" s="7" t="s">
        <v>28</v>
      </c>
      <c r="C143" s="7" t="s">
        <v>15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I143" s="17">
        <v>0</v>
      </c>
      <c r="AJ143" s="16" t="s">
        <v>15</v>
      </c>
      <c r="AK143" s="7" t="s">
        <v>15</v>
      </c>
    </row>
    <row r="144" spans="2:37" ht="15" x14ac:dyDescent="0.25">
      <c r="B144" s="7" t="s">
        <v>30</v>
      </c>
      <c r="C144" s="7" t="s">
        <v>15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I144" s="17">
        <v>0</v>
      </c>
      <c r="AJ144" s="16" t="s">
        <v>15</v>
      </c>
      <c r="AK144" s="7" t="s">
        <v>15</v>
      </c>
    </row>
    <row r="145" spans="2:37" ht="15" x14ac:dyDescent="0.25">
      <c r="B145" s="7" t="s">
        <v>32</v>
      </c>
      <c r="C145" s="7" t="s">
        <v>15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I145" s="17">
        <v>0</v>
      </c>
      <c r="AJ145" s="16" t="s">
        <v>15</v>
      </c>
      <c r="AK145" s="7" t="s">
        <v>15</v>
      </c>
    </row>
    <row r="146" spans="2:37" ht="15" x14ac:dyDescent="0.25">
      <c r="B146" s="7" t="s">
        <v>34</v>
      </c>
      <c r="C146" s="7" t="s">
        <v>15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I146" s="17">
        <v>0</v>
      </c>
      <c r="AJ146" s="16" t="s">
        <v>15</v>
      </c>
      <c r="AK146" s="7" t="s">
        <v>15</v>
      </c>
    </row>
    <row r="147" spans="2:37" ht="15" x14ac:dyDescent="0.25">
      <c r="B147" s="7" t="s">
        <v>36</v>
      </c>
      <c r="C147" s="7" t="s">
        <v>15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I147" s="17">
        <v>0</v>
      </c>
      <c r="AJ147" s="16" t="s">
        <v>15</v>
      </c>
      <c r="AK147" s="7" t="s">
        <v>15</v>
      </c>
    </row>
    <row r="148" spans="2:37" ht="15" x14ac:dyDescent="0.25">
      <c r="B148" s="7" t="s">
        <v>60</v>
      </c>
      <c r="C148" s="7" t="s">
        <v>15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I148" s="17">
        <v>0</v>
      </c>
      <c r="AJ148" s="16" t="s">
        <v>15</v>
      </c>
      <c r="AK148" s="7" t="s">
        <v>15</v>
      </c>
    </row>
    <row r="149" spans="2:37" ht="15" x14ac:dyDescent="0.25">
      <c r="B149" s="7" t="s">
        <v>38</v>
      </c>
      <c r="C149" s="7" t="s">
        <v>15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I149" s="17">
        <v>0</v>
      </c>
      <c r="AJ149" s="16" t="s">
        <v>15</v>
      </c>
      <c r="AK149" s="7" t="s">
        <v>15</v>
      </c>
    </row>
    <row r="150" spans="2:37" ht="15" x14ac:dyDescent="0.25">
      <c r="B150" s="7" t="s">
        <v>40</v>
      </c>
      <c r="C150" s="7" t="s">
        <v>15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I150" s="17">
        <v>0</v>
      </c>
      <c r="AJ150" s="16" t="s">
        <v>15</v>
      </c>
      <c r="AK150" s="7" t="s">
        <v>15</v>
      </c>
    </row>
    <row r="151" spans="2:37" ht="15" x14ac:dyDescent="0.25">
      <c r="B151" s="7" t="s">
        <v>42</v>
      </c>
      <c r="C151" s="7" t="s">
        <v>15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I151" s="17">
        <v>0</v>
      </c>
      <c r="AJ151" s="16" t="s">
        <v>15</v>
      </c>
      <c r="AK151" s="7" t="s">
        <v>15</v>
      </c>
    </row>
    <row r="152" spans="2:37" ht="15" x14ac:dyDescent="0.25">
      <c r="B152" s="7" t="s">
        <v>44</v>
      </c>
      <c r="C152" s="7" t="s">
        <v>15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I152" s="17">
        <v>0</v>
      </c>
      <c r="AJ152" s="16" t="s">
        <v>15</v>
      </c>
      <c r="AK152" s="7" t="s">
        <v>15</v>
      </c>
    </row>
    <row r="153" spans="2:37" ht="15" x14ac:dyDescent="0.25">
      <c r="B153" s="7" t="s">
        <v>46</v>
      </c>
      <c r="C153" s="7" t="s">
        <v>15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I153" s="17">
        <v>0</v>
      </c>
      <c r="AJ153" s="16" t="s">
        <v>15</v>
      </c>
      <c r="AK153" s="7" t="s">
        <v>15</v>
      </c>
    </row>
    <row r="154" spans="2:37" ht="15" x14ac:dyDescent="0.25">
      <c r="B154" s="7" t="s">
        <v>48</v>
      </c>
      <c r="C154" s="7" t="s">
        <v>15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I154" s="17">
        <v>0</v>
      </c>
      <c r="AJ154" s="16" t="s">
        <v>15</v>
      </c>
      <c r="AK154" s="7" t="s">
        <v>15</v>
      </c>
    </row>
    <row r="155" spans="2:37" ht="15" x14ac:dyDescent="0.25">
      <c r="B155" s="7" t="s">
        <v>50</v>
      </c>
      <c r="C155" s="7" t="s">
        <v>15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I155" s="17">
        <v>0</v>
      </c>
      <c r="AJ155" s="16" t="s">
        <v>15</v>
      </c>
      <c r="AK155" s="7" t="s">
        <v>15</v>
      </c>
    </row>
    <row r="156" spans="2:37" ht="15" x14ac:dyDescent="0.25">
      <c r="B156" s="7" t="s">
        <v>52</v>
      </c>
      <c r="C156" s="7" t="s">
        <v>15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I156" s="17">
        <v>0</v>
      </c>
      <c r="AJ156" s="16" t="s">
        <v>15</v>
      </c>
      <c r="AK156" s="7" t="s">
        <v>15</v>
      </c>
    </row>
    <row r="157" spans="2:37" ht="15" x14ac:dyDescent="0.25">
      <c r="B157" s="7" t="s">
        <v>54</v>
      </c>
      <c r="C157" s="7" t="s">
        <v>15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I157" s="17">
        <v>0</v>
      </c>
      <c r="AJ157" s="16" t="s">
        <v>15</v>
      </c>
      <c r="AK157" s="7" t="s">
        <v>15</v>
      </c>
    </row>
    <row r="158" spans="2:37" ht="15" x14ac:dyDescent="0.25">
      <c r="B158" s="7" t="s">
        <v>56</v>
      </c>
      <c r="C158" s="7" t="s">
        <v>15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I158" s="17">
        <v>0</v>
      </c>
      <c r="AJ158" s="16" t="s">
        <v>15</v>
      </c>
      <c r="AK158" s="7" t="s">
        <v>15</v>
      </c>
    </row>
    <row r="159" spans="2:37" ht="15" x14ac:dyDescent="0.25">
      <c r="B159" s="7" t="s">
        <v>28</v>
      </c>
      <c r="C159" s="7" t="s">
        <v>12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-6349999.9999999963</v>
      </c>
      <c r="V159" s="16">
        <v>-6558333.3333333302</v>
      </c>
      <c r="W159" s="16">
        <v>-6766666.6666666633</v>
      </c>
      <c r="X159" s="16">
        <v>-6935833.3333333293</v>
      </c>
      <c r="Y159" s="16">
        <v>-7109229.1666666623</v>
      </c>
      <c r="Z159" s="16">
        <v>-7286959.8958333284</v>
      </c>
      <c r="AA159" s="16">
        <v>-7469133.8932291614</v>
      </c>
      <c r="AB159" s="16">
        <v>-7655862.2405598899</v>
      </c>
      <c r="AC159" s="16">
        <v>-7847258.7965738866</v>
      </c>
      <c r="AD159" s="16">
        <v>-8043440.2664882336</v>
      </c>
      <c r="AE159" s="16">
        <v>-8244526.2731504384</v>
      </c>
      <c r="AF159" s="16">
        <v>-8450639.4299791995</v>
      </c>
      <c r="AG159" s="16">
        <v>-8661905.4157286789</v>
      </c>
      <c r="AI159" s="17">
        <v>-20610415.278612237</v>
      </c>
      <c r="AJ159" s="16" t="s">
        <v>12</v>
      </c>
      <c r="AK159" s="7" t="s">
        <v>13</v>
      </c>
    </row>
    <row r="160" spans="2:37" ht="15" x14ac:dyDescent="0.25">
      <c r="B160" s="7" t="s">
        <v>30</v>
      </c>
      <c r="C160" s="7" t="s">
        <v>12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-3204091.4960888885</v>
      </c>
      <c r="V160" s="16">
        <v>-3293613.9885037043</v>
      </c>
      <c r="W160" s="16">
        <v>-3383136.4809185187</v>
      </c>
      <c r="X160" s="16">
        <v>-3467714.8929414814</v>
      </c>
      <c r="Y160" s="16">
        <v>-3554407.7652650182</v>
      </c>
      <c r="Z160" s="16">
        <v>-3643267.9593966436</v>
      </c>
      <c r="AA160" s="16">
        <v>-3734349.6583815594</v>
      </c>
      <c r="AB160" s="16">
        <v>-3827708.3998410981</v>
      </c>
      <c r="AC160" s="16">
        <v>-3923401.1098371251</v>
      </c>
      <c r="AD160" s="16">
        <v>-4021486.1375830527</v>
      </c>
      <c r="AE160" s="16">
        <v>-4122023.2910226285</v>
      </c>
      <c r="AF160" s="16">
        <v>-4225073.8732981943</v>
      </c>
      <c r="AG160" s="16">
        <v>-4330700.7201306485</v>
      </c>
      <c r="AI160" s="17">
        <v>-10317958.956700493</v>
      </c>
      <c r="AJ160" s="16" t="s">
        <v>12</v>
      </c>
      <c r="AK160" s="7" t="s">
        <v>13</v>
      </c>
    </row>
    <row r="161" spans="2:37" ht="15" x14ac:dyDescent="0.25">
      <c r="B161" s="7" t="s">
        <v>32</v>
      </c>
      <c r="C161" s="7" t="s">
        <v>12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-1134136.0038666665</v>
      </c>
      <c r="M161" s="16">
        <v>-1200583.4261777776</v>
      </c>
      <c r="N161" s="16">
        <v>-1267030.8484888889</v>
      </c>
      <c r="O161" s="16">
        <v>-1333478.2707999998</v>
      </c>
      <c r="P161" s="16">
        <v>-1378239.5170074075</v>
      </c>
      <c r="Q161" s="16">
        <v>-1423000.7632148142</v>
      </c>
      <c r="R161" s="16">
        <v>-1467762.0094222224</v>
      </c>
      <c r="S161" s="16">
        <v>-3025046.5112592592</v>
      </c>
      <c r="T161" s="16">
        <v>-3114569.0036740736</v>
      </c>
      <c r="U161" s="16">
        <v>-3204091.4960888885</v>
      </c>
      <c r="V161" s="16">
        <v>-3293613.9885037043</v>
      </c>
      <c r="W161" s="16">
        <v>-3383136.4809185187</v>
      </c>
      <c r="X161" s="16">
        <v>-3467714.8929414814</v>
      </c>
      <c r="Y161" s="16">
        <v>-3554407.7652650182</v>
      </c>
      <c r="Z161" s="16">
        <v>-3643267.9593966436</v>
      </c>
      <c r="AA161" s="16">
        <v>-3734349.6583815594</v>
      </c>
      <c r="AB161" s="16">
        <v>-3827708.3998410981</v>
      </c>
      <c r="AC161" s="16">
        <v>-3923401.1098371251</v>
      </c>
      <c r="AD161" s="16">
        <v>-4021486.1375830527</v>
      </c>
      <c r="AE161" s="16">
        <v>-4122023.2910226285</v>
      </c>
      <c r="AF161" s="16">
        <v>-4225073.8732981943</v>
      </c>
      <c r="AG161" s="16">
        <v>-4330700.7201306485</v>
      </c>
      <c r="AI161" s="17">
        <v>-16629415.536259821</v>
      </c>
      <c r="AJ161" s="16" t="s">
        <v>12</v>
      </c>
      <c r="AK161" s="7" t="s">
        <v>13</v>
      </c>
    </row>
    <row r="162" spans="2:37" ht="15" x14ac:dyDescent="0.25">
      <c r="B162" s="7" t="s">
        <v>34</v>
      </c>
      <c r="C162" s="7" t="s">
        <v>12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-1134136.0038666665</v>
      </c>
      <c r="M162" s="16">
        <v>-1200583.4261777776</v>
      </c>
      <c r="N162" s="16">
        <v>-1267030.8484888889</v>
      </c>
      <c r="O162" s="16">
        <v>-1333478.2707999998</v>
      </c>
      <c r="P162" s="16">
        <v>-1378239.5170074075</v>
      </c>
      <c r="Q162" s="16">
        <v>-1423000.7632148142</v>
      </c>
      <c r="R162" s="16">
        <v>-1467762.0094222224</v>
      </c>
      <c r="S162" s="16">
        <v>-3025046.5112592592</v>
      </c>
      <c r="T162" s="16">
        <v>-3114569.0036740736</v>
      </c>
      <c r="U162" s="16">
        <v>-3204091.4960888885</v>
      </c>
      <c r="V162" s="16">
        <v>-3293613.9885037043</v>
      </c>
      <c r="W162" s="16">
        <v>-3383136.4809185187</v>
      </c>
      <c r="X162" s="16">
        <v>-3467714.8929414814</v>
      </c>
      <c r="Y162" s="16">
        <v>-3554407.7652650182</v>
      </c>
      <c r="Z162" s="16">
        <v>-3643267.9593966436</v>
      </c>
      <c r="AA162" s="16">
        <v>-3734349.6583815594</v>
      </c>
      <c r="AB162" s="16">
        <v>-3827708.3998410981</v>
      </c>
      <c r="AC162" s="16">
        <v>-3923401.1098371251</v>
      </c>
      <c r="AD162" s="16">
        <v>-4021486.1375830527</v>
      </c>
      <c r="AE162" s="16">
        <v>-4122023.2910226285</v>
      </c>
      <c r="AF162" s="16">
        <v>-4225073.8732981943</v>
      </c>
      <c r="AG162" s="16">
        <v>-4330700.7201306485</v>
      </c>
      <c r="AI162" s="17">
        <v>-16629415.536259821</v>
      </c>
      <c r="AJ162" s="16" t="s">
        <v>12</v>
      </c>
      <c r="AK162" s="7" t="s">
        <v>13</v>
      </c>
    </row>
    <row r="163" spans="2:37" ht="15" x14ac:dyDescent="0.25">
      <c r="B163" s="7" t="s">
        <v>36</v>
      </c>
      <c r="C163" s="7" t="s">
        <v>12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-3106666.6666666665</v>
      </c>
      <c r="M163" s="16">
        <v>-3204444.4444444445</v>
      </c>
      <c r="N163" s="16">
        <v>-3302222.2222222225</v>
      </c>
      <c r="O163" s="16">
        <v>-3400000</v>
      </c>
      <c r="P163" s="16">
        <v>-3538888.8888888885</v>
      </c>
      <c r="Q163" s="16">
        <v>-3677777.7777777766</v>
      </c>
      <c r="R163" s="16">
        <v>-3816666.6666666656</v>
      </c>
      <c r="S163" s="16">
        <v>-5933333.3333333312</v>
      </c>
      <c r="T163" s="16">
        <v>-6141666.6666666642</v>
      </c>
      <c r="U163" s="16">
        <v>-6349999.9999999963</v>
      </c>
      <c r="V163" s="16">
        <v>-6558333.3333333302</v>
      </c>
      <c r="W163" s="16">
        <v>-6766666.6666666633</v>
      </c>
      <c r="X163" s="16">
        <v>-6935833.3333333293</v>
      </c>
      <c r="Y163" s="16">
        <v>-7109229.1666666623</v>
      </c>
      <c r="Z163" s="16">
        <v>-7286959.8958333284</v>
      </c>
      <c r="AA163" s="16">
        <v>-7469133.8932291614</v>
      </c>
      <c r="AB163" s="16">
        <v>-7655862.2405598899</v>
      </c>
      <c r="AC163" s="16">
        <v>-7847258.7965738866</v>
      </c>
      <c r="AD163" s="16">
        <v>-8043440.2664882336</v>
      </c>
      <c r="AE163" s="16">
        <v>-8244526.2731504384</v>
      </c>
      <c r="AF163" s="16">
        <v>-8450639.4299791995</v>
      </c>
      <c r="AG163" s="16">
        <v>-8661905.4157286789</v>
      </c>
      <c r="AI163" s="17">
        <v>-35765454.464399561</v>
      </c>
      <c r="AJ163" s="16" t="s">
        <v>12</v>
      </c>
      <c r="AK163" s="7" t="s">
        <v>13</v>
      </c>
    </row>
    <row r="164" spans="2:37" ht="15" x14ac:dyDescent="0.25">
      <c r="B164" s="7" t="s">
        <v>60</v>
      </c>
      <c r="C164" s="7" t="s">
        <v>12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-1134136.0038666665</v>
      </c>
      <c r="M164" s="16">
        <v>-1200583.4261777776</v>
      </c>
      <c r="N164" s="16">
        <v>-1267030.8484888889</v>
      </c>
      <c r="O164" s="16">
        <v>-1333478.2707999998</v>
      </c>
      <c r="P164" s="16">
        <v>-1378239.5170074075</v>
      </c>
      <c r="Q164" s="16">
        <v>-1423000.7632148142</v>
      </c>
      <c r="R164" s="16">
        <v>-1467762.0094222224</v>
      </c>
      <c r="S164" s="16">
        <v>-1512523.2556296296</v>
      </c>
      <c r="T164" s="16">
        <v>-1557284.5018370368</v>
      </c>
      <c r="U164" s="16">
        <v>-1602045.7480444442</v>
      </c>
      <c r="V164" s="16">
        <v>-1646806.9942518522</v>
      </c>
      <c r="W164" s="16">
        <v>-1691568.2404592594</v>
      </c>
      <c r="X164" s="16">
        <v>-1733857.4464707407</v>
      </c>
      <c r="Y164" s="16">
        <v>-1777203.8826325091</v>
      </c>
      <c r="Z164" s="16">
        <v>-1821633.9796983218</v>
      </c>
      <c r="AA164" s="16">
        <v>-1867174.8291907797</v>
      </c>
      <c r="AB164" s="16">
        <v>-1913854.1999205491</v>
      </c>
      <c r="AC164" s="16">
        <v>-1961700.5549185625</v>
      </c>
      <c r="AD164" s="16">
        <v>-2010743.0687915264</v>
      </c>
      <c r="AE164" s="16">
        <v>-2061011.6455113143</v>
      </c>
      <c r="AF164" s="16">
        <v>-2112536.9366490971</v>
      </c>
      <c r="AG164" s="16">
        <v>-2165350.3600653242</v>
      </c>
      <c r="AI164" s="17">
        <v>-10419523.61661322</v>
      </c>
      <c r="AJ164" s="16" t="s">
        <v>12</v>
      </c>
      <c r="AK164" s="7" t="s">
        <v>13</v>
      </c>
    </row>
    <row r="165" spans="2:37" ht="15" x14ac:dyDescent="0.25">
      <c r="B165" s="7" t="s">
        <v>38</v>
      </c>
      <c r="C165" s="7" t="s">
        <v>12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-3106666.6666666665</v>
      </c>
      <c r="M165" s="16">
        <v>-3204444.4444444445</v>
      </c>
      <c r="N165" s="16">
        <v>-3302222.2222222225</v>
      </c>
      <c r="O165" s="16">
        <v>-3400000</v>
      </c>
      <c r="P165" s="16">
        <v>-3538888.8888888885</v>
      </c>
      <c r="Q165" s="16">
        <v>-3677777.7777777766</v>
      </c>
      <c r="R165" s="16">
        <v>-3816666.6666666656</v>
      </c>
      <c r="S165" s="16">
        <v>-3955555.5555555541</v>
      </c>
      <c r="T165" s="16">
        <v>-4094444.4444444426</v>
      </c>
      <c r="U165" s="16">
        <v>-4233333.3333333312</v>
      </c>
      <c r="V165" s="16">
        <v>-4372222.2222222202</v>
      </c>
      <c r="W165" s="16">
        <v>-4511111.1111111082</v>
      </c>
      <c r="X165" s="16">
        <v>-4623888.8888888853</v>
      </c>
      <c r="Y165" s="16">
        <v>-4739486.1111111073</v>
      </c>
      <c r="Z165" s="16">
        <v>-4857973.2638888843</v>
      </c>
      <c r="AA165" s="16">
        <v>-4979422.5954861064</v>
      </c>
      <c r="AB165" s="16">
        <v>-5103908.1603732584</v>
      </c>
      <c r="AC165" s="16">
        <v>-5231505.8643825892</v>
      </c>
      <c r="AD165" s="16">
        <v>-5362293.5109921535</v>
      </c>
      <c r="AE165" s="16">
        <v>-5496350.8487669565</v>
      </c>
      <c r="AF165" s="16">
        <v>-5633759.6199861299</v>
      </c>
      <c r="AG165" s="16">
        <v>-5774603.6104857828</v>
      </c>
      <c r="AI165" s="17">
        <v>-27517524.435047653</v>
      </c>
      <c r="AJ165" s="16" t="s">
        <v>12</v>
      </c>
      <c r="AK165" s="7" t="s">
        <v>13</v>
      </c>
    </row>
    <row r="166" spans="2:37" ht="15" x14ac:dyDescent="0.25">
      <c r="B166" s="7" t="s">
        <v>40</v>
      </c>
      <c r="C166" s="7" t="s">
        <v>12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-2687469.3372</v>
      </c>
      <c r="M166" s="16">
        <v>-2802805.6483999998</v>
      </c>
      <c r="N166" s="16">
        <v>-2918141.9596000002</v>
      </c>
      <c r="O166" s="16">
        <v>-3033478.2708000001</v>
      </c>
      <c r="P166" s="16">
        <v>-3147683.9614518518</v>
      </c>
      <c r="Q166" s="16">
        <v>-3261889.6521037025</v>
      </c>
      <c r="R166" s="16">
        <v>-3376095.3427555552</v>
      </c>
      <c r="S166" s="16">
        <v>-3490301.0334074069</v>
      </c>
      <c r="T166" s="16">
        <v>-3604506.7240592581</v>
      </c>
      <c r="U166" s="16">
        <v>-3718712.4147111098</v>
      </c>
      <c r="V166" s="16">
        <v>-3832918.105362962</v>
      </c>
      <c r="W166" s="16">
        <v>-3947123.7960148137</v>
      </c>
      <c r="X166" s="16">
        <v>-4045801.8909151838</v>
      </c>
      <c r="Y166" s="16">
        <v>-4146946.938188063</v>
      </c>
      <c r="Z166" s="16">
        <v>-4250620.6116427639</v>
      </c>
      <c r="AA166" s="16">
        <v>-4356886.1269338327</v>
      </c>
      <c r="AB166" s="16">
        <v>-4465808.2801071778</v>
      </c>
      <c r="AC166" s="16">
        <v>-4577453.4871098567</v>
      </c>
      <c r="AD166" s="16">
        <v>-4691889.8242876027</v>
      </c>
      <c r="AE166" s="16">
        <v>-4809187.0698947925</v>
      </c>
      <c r="AF166" s="16">
        <v>-4929416.7466421621</v>
      </c>
      <c r="AG166" s="16">
        <v>-5052652.1653082157</v>
      </c>
      <c r="AI166" s="17">
        <v>-24178285.834137049</v>
      </c>
      <c r="AJ166" s="16" t="s">
        <v>12</v>
      </c>
      <c r="AK166" s="7" t="s">
        <v>13</v>
      </c>
    </row>
    <row r="167" spans="2:37" ht="15" x14ac:dyDescent="0.25">
      <c r="B167" s="7" t="s">
        <v>42</v>
      </c>
      <c r="C167" s="7" t="s">
        <v>12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-1553333.3333333333</v>
      </c>
      <c r="M167" s="16">
        <v>-1602222.2222222222</v>
      </c>
      <c r="N167" s="16">
        <v>-1651111.1111111112</v>
      </c>
      <c r="O167" s="16">
        <v>-1700000</v>
      </c>
      <c r="P167" s="16">
        <v>-1769444.4444444443</v>
      </c>
      <c r="Q167" s="16">
        <v>-1838888.8888888883</v>
      </c>
      <c r="R167" s="16">
        <v>-1908333.3333333328</v>
      </c>
      <c r="S167" s="16">
        <v>-1977777.7777777771</v>
      </c>
      <c r="T167" s="16">
        <v>-2047222.2222222213</v>
      </c>
      <c r="U167" s="16">
        <v>-2116666.6666666656</v>
      </c>
      <c r="V167" s="16">
        <v>-2186111.1111111101</v>
      </c>
      <c r="W167" s="16">
        <v>-2255555.5555555541</v>
      </c>
      <c r="X167" s="16">
        <v>-2311944.4444444426</v>
      </c>
      <c r="Y167" s="16">
        <v>-2369743.0555555536</v>
      </c>
      <c r="Z167" s="16">
        <v>-2428986.6319444422</v>
      </c>
      <c r="AA167" s="16">
        <v>-2489711.2977430532</v>
      </c>
      <c r="AB167" s="16">
        <v>-2551954.0801866292</v>
      </c>
      <c r="AC167" s="16">
        <v>-2615752.9321912946</v>
      </c>
      <c r="AD167" s="16">
        <v>-2681146.7554960768</v>
      </c>
      <c r="AE167" s="16">
        <v>-2748175.4243834782</v>
      </c>
      <c r="AF167" s="16">
        <v>-2816879.809993065</v>
      </c>
      <c r="AG167" s="16">
        <v>-2887301.8052428914</v>
      </c>
      <c r="AI167" s="17">
        <v>-13758762.217523826</v>
      </c>
      <c r="AJ167" s="16" t="s">
        <v>12</v>
      </c>
      <c r="AK167" s="7" t="s">
        <v>13</v>
      </c>
    </row>
    <row r="168" spans="2:37" ht="15" x14ac:dyDescent="0.25">
      <c r="B168" s="7" t="s">
        <v>44</v>
      </c>
      <c r="C168" s="7" t="s">
        <v>12</v>
      </c>
      <c r="D168" s="16">
        <v>0</v>
      </c>
      <c r="E168" s="16">
        <v>0</v>
      </c>
      <c r="F168" s="16">
        <v>0</v>
      </c>
      <c r="G168" s="16">
        <v>-801898.89231111098</v>
      </c>
      <c r="H168" s="16">
        <v>-868346.31462222221</v>
      </c>
      <c r="I168" s="16">
        <v>-934793.73693333298</v>
      </c>
      <c r="J168" s="16">
        <v>-1001241.1592444443</v>
      </c>
      <c r="K168" s="16">
        <v>-1067688.5815555556</v>
      </c>
      <c r="L168" s="16">
        <v>-1134136.0038666665</v>
      </c>
      <c r="M168" s="16">
        <v>-1200583.4261777776</v>
      </c>
      <c r="N168" s="16">
        <v>-2534061.6969777779</v>
      </c>
      <c r="O168" s="16">
        <v>-2666956.5415999996</v>
      </c>
      <c r="P168" s="16">
        <v>-2756479.034014815</v>
      </c>
      <c r="Q168" s="16">
        <v>-2846001.5264296285</v>
      </c>
      <c r="R168" s="16">
        <v>-2935524.0188444448</v>
      </c>
      <c r="S168" s="16">
        <v>-3025046.5112592592</v>
      </c>
      <c r="T168" s="16">
        <v>-3114569.0036740736</v>
      </c>
      <c r="U168" s="16">
        <v>-3204091.4960888885</v>
      </c>
      <c r="V168" s="16">
        <v>-3293613.9885037043</v>
      </c>
      <c r="W168" s="16">
        <v>-3383136.4809185187</v>
      </c>
      <c r="X168" s="16">
        <v>-3467714.8929414814</v>
      </c>
      <c r="Y168" s="16">
        <v>-3554407.7652650182</v>
      </c>
      <c r="Z168" s="16">
        <v>-3643267.9593966436</v>
      </c>
      <c r="AA168" s="16">
        <v>-3734349.6583815594</v>
      </c>
      <c r="AB168" s="16">
        <v>-3827708.3998410981</v>
      </c>
      <c r="AC168" s="16">
        <v>-3923401.1098371251</v>
      </c>
      <c r="AD168" s="16">
        <v>-4021486.1375830527</v>
      </c>
      <c r="AE168" s="16">
        <v>-4122023.2910226285</v>
      </c>
      <c r="AF168" s="16">
        <v>-4225073.8732981943</v>
      </c>
      <c r="AG168" s="16">
        <v>-4330700.7201306485</v>
      </c>
      <c r="AI168" s="17">
        <v>-22729277.230698742</v>
      </c>
      <c r="AJ168" s="16" t="s">
        <v>12</v>
      </c>
      <c r="AK168" s="7" t="s">
        <v>13</v>
      </c>
    </row>
    <row r="169" spans="2:37" ht="15" x14ac:dyDescent="0.25">
      <c r="B169" s="7" t="s">
        <v>46</v>
      </c>
      <c r="C169" s="7" t="s">
        <v>12</v>
      </c>
      <c r="D169" s="16">
        <v>0</v>
      </c>
      <c r="E169" s="16">
        <v>0</v>
      </c>
      <c r="F169" s="16">
        <v>0</v>
      </c>
      <c r="G169" s="16">
        <v>-1308888.8888888888</v>
      </c>
      <c r="H169" s="16">
        <v>-1357777.7777777778</v>
      </c>
      <c r="I169" s="16">
        <v>-1406666.6666666663</v>
      </c>
      <c r="J169" s="16">
        <v>-1455555.5555555555</v>
      </c>
      <c r="K169" s="16">
        <v>-3008888.888888889</v>
      </c>
      <c r="L169" s="16">
        <v>-3106666.6666666665</v>
      </c>
      <c r="M169" s="16">
        <v>-3204444.4444444445</v>
      </c>
      <c r="N169" s="16">
        <v>-4953333.333333334</v>
      </c>
      <c r="O169" s="16">
        <v>-5100000</v>
      </c>
      <c r="P169" s="16">
        <v>-5308333.333333333</v>
      </c>
      <c r="Q169" s="16">
        <v>-5516666.6666666651</v>
      </c>
      <c r="R169" s="16">
        <v>-5724999.9999999981</v>
      </c>
      <c r="S169" s="16">
        <v>-5933333.3333333312</v>
      </c>
      <c r="T169" s="16">
        <v>-6141666.6666666642</v>
      </c>
      <c r="U169" s="16">
        <v>-6349999.9999999963</v>
      </c>
      <c r="V169" s="16">
        <v>-6558333.3333333302</v>
      </c>
      <c r="W169" s="16">
        <v>-6766666.6666666633</v>
      </c>
      <c r="X169" s="16">
        <v>-6935833.3333333293</v>
      </c>
      <c r="Y169" s="16">
        <v>-7109229.1666666623</v>
      </c>
      <c r="Z169" s="16">
        <v>-7286959.8958333284</v>
      </c>
      <c r="AA169" s="16">
        <v>-7469133.8932291614</v>
      </c>
      <c r="AB169" s="16">
        <v>-7655862.2405598899</v>
      </c>
      <c r="AC169" s="16">
        <v>-7847258.7965738866</v>
      </c>
      <c r="AD169" s="16">
        <v>-8043440.2664882336</v>
      </c>
      <c r="AE169" s="16">
        <v>-8244526.2731504384</v>
      </c>
      <c r="AF169" s="16">
        <v>-8450639.4299791995</v>
      </c>
      <c r="AG169" s="16">
        <v>-8661905.4157286789</v>
      </c>
      <c r="AI169" s="17">
        <v>-45230020.959414691</v>
      </c>
      <c r="AJ169" s="16" t="s">
        <v>12</v>
      </c>
      <c r="AK169" s="7" t="s">
        <v>13</v>
      </c>
    </row>
    <row r="170" spans="2:37" ht="15" x14ac:dyDescent="0.25">
      <c r="B170" s="7" t="s">
        <v>48</v>
      </c>
      <c r="C170" s="7" t="s">
        <v>12</v>
      </c>
      <c r="D170" s="16">
        <v>0</v>
      </c>
      <c r="E170" s="16">
        <v>0</v>
      </c>
      <c r="F170" s="16">
        <v>0</v>
      </c>
      <c r="G170" s="16">
        <v>-801898.89231111098</v>
      </c>
      <c r="H170" s="16">
        <v>-868346.31462222221</v>
      </c>
      <c r="I170" s="16">
        <v>-934793.73693333298</v>
      </c>
      <c r="J170" s="16">
        <v>-1001241.1592444443</v>
      </c>
      <c r="K170" s="16">
        <v>-1067688.5815555556</v>
      </c>
      <c r="L170" s="16">
        <v>-1134136.0038666665</v>
      </c>
      <c r="M170" s="16">
        <v>-1200583.4261777776</v>
      </c>
      <c r="N170" s="16">
        <v>-1267030.8484888889</v>
      </c>
      <c r="O170" s="16">
        <v>-1333478.2707999998</v>
      </c>
      <c r="P170" s="16">
        <v>-1378239.5170074075</v>
      </c>
      <c r="Q170" s="16">
        <v>-1423000.7632148142</v>
      </c>
      <c r="R170" s="16">
        <v>-1467762.0094222224</v>
      </c>
      <c r="S170" s="16">
        <v>-1512523.2556296296</v>
      </c>
      <c r="T170" s="16">
        <v>-1557284.5018370368</v>
      </c>
      <c r="U170" s="16">
        <v>-1602045.7480444442</v>
      </c>
      <c r="V170" s="16">
        <v>-1646806.9942518522</v>
      </c>
      <c r="W170" s="16">
        <v>-1691568.2404592594</v>
      </c>
      <c r="X170" s="16">
        <v>-1733857.4464707407</v>
      </c>
      <c r="Y170" s="16">
        <v>-1777203.8826325091</v>
      </c>
      <c r="Z170" s="16">
        <v>-1821633.9796983218</v>
      </c>
      <c r="AA170" s="16">
        <v>-1867174.8291907797</v>
      </c>
      <c r="AB170" s="16">
        <v>-1913854.1999205491</v>
      </c>
      <c r="AC170" s="16">
        <v>-1961700.5549185625</v>
      </c>
      <c r="AD170" s="16">
        <v>-2010743.0687915264</v>
      </c>
      <c r="AE170" s="16">
        <v>-2061011.6455113143</v>
      </c>
      <c r="AF170" s="16">
        <v>-2112536.9366490971</v>
      </c>
      <c r="AG170" s="16">
        <v>-2165350.3600653242</v>
      </c>
      <c r="AI170" s="17">
        <v>-13568701.918668162</v>
      </c>
      <c r="AJ170" s="16" t="s">
        <v>12</v>
      </c>
      <c r="AK170" s="7" t="s">
        <v>13</v>
      </c>
    </row>
    <row r="171" spans="2:37" ht="15" x14ac:dyDescent="0.25">
      <c r="B171" s="7" t="s">
        <v>50</v>
      </c>
      <c r="C171" s="7" t="s">
        <v>12</v>
      </c>
      <c r="D171" s="16">
        <v>0</v>
      </c>
      <c r="E171" s="16">
        <v>0</v>
      </c>
      <c r="F171" s="16">
        <v>0</v>
      </c>
      <c r="G171" s="16">
        <v>-1308888.8888888888</v>
      </c>
      <c r="H171" s="16">
        <v>-1357777.7777777778</v>
      </c>
      <c r="I171" s="16">
        <v>-1406666.6666666663</v>
      </c>
      <c r="J171" s="16">
        <v>-1455555.5555555555</v>
      </c>
      <c r="K171" s="16">
        <v>-3008888.888888889</v>
      </c>
      <c r="L171" s="16">
        <v>-3106666.6666666665</v>
      </c>
      <c r="M171" s="16">
        <v>-3204444.4444444445</v>
      </c>
      <c r="N171" s="16">
        <v>-3302222.2222222225</v>
      </c>
      <c r="O171" s="16">
        <v>-3400000</v>
      </c>
      <c r="P171" s="16">
        <v>-3538888.8888888885</v>
      </c>
      <c r="Q171" s="16">
        <v>-3677777.7777777766</v>
      </c>
      <c r="R171" s="16">
        <v>-3816666.6666666656</v>
      </c>
      <c r="S171" s="16">
        <v>-3955555.5555555541</v>
      </c>
      <c r="T171" s="16">
        <v>-4094444.4444444426</v>
      </c>
      <c r="U171" s="16">
        <v>-4233333.3333333312</v>
      </c>
      <c r="V171" s="16">
        <v>-4372222.2222222202</v>
      </c>
      <c r="W171" s="16">
        <v>-4511111.1111111082</v>
      </c>
      <c r="X171" s="16">
        <v>-4623888.8888888853</v>
      </c>
      <c r="Y171" s="16">
        <v>-4739486.1111111073</v>
      </c>
      <c r="Z171" s="16">
        <v>-4857973.2638888843</v>
      </c>
      <c r="AA171" s="16">
        <v>-4979422.5954861064</v>
      </c>
      <c r="AB171" s="16">
        <v>-5103908.1603732584</v>
      </c>
      <c r="AC171" s="16">
        <v>-5231505.8643825892</v>
      </c>
      <c r="AD171" s="16">
        <v>-5362293.5109921535</v>
      </c>
      <c r="AE171" s="16">
        <v>-5496350.8487669565</v>
      </c>
      <c r="AF171" s="16">
        <v>-5633759.6199861299</v>
      </c>
      <c r="AG171" s="16">
        <v>-5774603.6104857828</v>
      </c>
      <c r="AI171" s="17">
        <v>-33173542.851411484</v>
      </c>
      <c r="AJ171" s="16" t="s">
        <v>12</v>
      </c>
      <c r="AK171" s="7" t="s">
        <v>13</v>
      </c>
    </row>
    <row r="172" spans="2:37" ht="15" x14ac:dyDescent="0.25">
      <c r="B172" s="7" t="s">
        <v>52</v>
      </c>
      <c r="C172" s="7" t="s">
        <v>12</v>
      </c>
      <c r="D172" s="16">
        <v>0</v>
      </c>
      <c r="E172" s="16">
        <v>0</v>
      </c>
      <c r="F172" s="16">
        <v>0</v>
      </c>
      <c r="G172" s="16">
        <v>-2110787.7811999996</v>
      </c>
      <c r="H172" s="16">
        <v>-2226124.0924</v>
      </c>
      <c r="I172" s="16">
        <v>-2341460.4035999994</v>
      </c>
      <c r="J172" s="16">
        <v>-2456796.7147999997</v>
      </c>
      <c r="K172" s="16">
        <v>-2572133.0260000001</v>
      </c>
      <c r="L172" s="16">
        <v>-2687469.3372</v>
      </c>
      <c r="M172" s="16">
        <v>-2802805.6483999998</v>
      </c>
      <c r="N172" s="16">
        <v>-2918141.9596000002</v>
      </c>
      <c r="O172" s="16">
        <v>-3033478.2708000001</v>
      </c>
      <c r="P172" s="16">
        <v>-3147683.9614518518</v>
      </c>
      <c r="Q172" s="16">
        <v>-3261889.6521037025</v>
      </c>
      <c r="R172" s="16">
        <v>-3376095.3427555552</v>
      </c>
      <c r="S172" s="16">
        <v>-3490301.0334074069</v>
      </c>
      <c r="T172" s="16">
        <v>-3604506.7240592581</v>
      </c>
      <c r="U172" s="16">
        <v>-3718712.4147111098</v>
      </c>
      <c r="V172" s="16">
        <v>-3832918.105362962</v>
      </c>
      <c r="W172" s="16">
        <v>-3947123.7960148137</v>
      </c>
      <c r="X172" s="16">
        <v>-4045801.8909151838</v>
      </c>
      <c r="Y172" s="16">
        <v>-4146946.938188063</v>
      </c>
      <c r="Z172" s="16">
        <v>-4250620.6116427639</v>
      </c>
      <c r="AA172" s="16">
        <v>-4356886.1269338327</v>
      </c>
      <c r="AB172" s="16">
        <v>-4465808.2801071778</v>
      </c>
      <c r="AC172" s="16">
        <v>-4577453.4871098567</v>
      </c>
      <c r="AD172" s="16">
        <v>-4691889.8242876027</v>
      </c>
      <c r="AE172" s="16">
        <v>-4809187.0698947925</v>
      </c>
      <c r="AF172" s="16">
        <v>-4929416.7466421621</v>
      </c>
      <c r="AG172" s="16">
        <v>-5052652.1653082157</v>
      </c>
      <c r="AI172" s="17">
        <v>-32088846.940027505</v>
      </c>
      <c r="AJ172" s="16" t="s">
        <v>12</v>
      </c>
      <c r="AK172" s="7" t="s">
        <v>13</v>
      </c>
    </row>
    <row r="173" spans="2:37" ht="15" x14ac:dyDescent="0.25">
      <c r="B173" s="7" t="s">
        <v>54</v>
      </c>
      <c r="C173" s="7" t="s">
        <v>12</v>
      </c>
      <c r="D173" s="16">
        <v>0</v>
      </c>
      <c r="E173" s="16">
        <v>0</v>
      </c>
      <c r="F173" s="16">
        <v>0</v>
      </c>
      <c r="G173" s="16">
        <v>-2110787.7811999996</v>
      </c>
      <c r="H173" s="16">
        <v>-2226124.0924</v>
      </c>
      <c r="I173" s="16">
        <v>-2341460.4035999994</v>
      </c>
      <c r="J173" s="16">
        <v>-2456796.7147999997</v>
      </c>
      <c r="K173" s="16">
        <v>-2572133.0260000001</v>
      </c>
      <c r="L173" s="16">
        <v>-2687469.3372</v>
      </c>
      <c r="M173" s="16">
        <v>-2802805.6483999998</v>
      </c>
      <c r="N173" s="16">
        <v>-2918141.9596000002</v>
      </c>
      <c r="O173" s="16">
        <v>-3033478.2708000001</v>
      </c>
      <c r="P173" s="16">
        <v>-3147683.9614518518</v>
      </c>
      <c r="Q173" s="16">
        <v>-3261889.6521037025</v>
      </c>
      <c r="R173" s="16">
        <v>-3376095.3427555552</v>
      </c>
      <c r="S173" s="16">
        <v>-3490301.0334074069</v>
      </c>
      <c r="T173" s="16">
        <v>-3604506.7240592581</v>
      </c>
      <c r="U173" s="16">
        <v>-3718712.4147111098</v>
      </c>
      <c r="V173" s="16">
        <v>-3832918.105362962</v>
      </c>
      <c r="W173" s="16">
        <v>-3947123.7960148137</v>
      </c>
      <c r="X173" s="16">
        <v>-4045801.8909151838</v>
      </c>
      <c r="Y173" s="16">
        <v>-4146946.938188063</v>
      </c>
      <c r="Z173" s="16">
        <v>-4250620.6116427639</v>
      </c>
      <c r="AA173" s="16">
        <v>-4356886.1269338327</v>
      </c>
      <c r="AB173" s="16">
        <v>-4465808.2801071778</v>
      </c>
      <c r="AC173" s="16">
        <v>-4577453.4871098567</v>
      </c>
      <c r="AD173" s="16">
        <v>-4691889.8242876027</v>
      </c>
      <c r="AE173" s="16">
        <v>-4809187.0698947925</v>
      </c>
      <c r="AF173" s="16">
        <v>-4929416.7466421621</v>
      </c>
      <c r="AG173" s="16">
        <v>-5052652.1653082157</v>
      </c>
      <c r="AI173" s="17">
        <v>-32088846.940027505</v>
      </c>
      <c r="AJ173" s="16" t="s">
        <v>12</v>
      </c>
      <c r="AK173" s="7" t="s">
        <v>13</v>
      </c>
    </row>
    <row r="174" spans="2:37" ht="15" x14ac:dyDescent="0.25">
      <c r="B174" s="7" t="s">
        <v>56</v>
      </c>
      <c r="C174" s="7" t="s">
        <v>12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-1134136.0038666665</v>
      </c>
      <c r="M174" s="16">
        <v>-1200583.4261777776</v>
      </c>
      <c r="N174" s="16">
        <v>-1267030.8484888889</v>
      </c>
      <c r="O174" s="16">
        <v>-1333478.2707999998</v>
      </c>
      <c r="P174" s="16">
        <v>-1378239.5170074075</v>
      </c>
      <c r="Q174" s="16">
        <v>-1423000.7632148142</v>
      </c>
      <c r="R174" s="16">
        <v>-1467762.0094222224</v>
      </c>
      <c r="S174" s="16">
        <v>-3025046.5112592592</v>
      </c>
      <c r="T174" s="16">
        <v>-3114569.0036740736</v>
      </c>
      <c r="U174" s="16">
        <v>-3204091.4960888885</v>
      </c>
      <c r="V174" s="16">
        <v>-3293613.9885037043</v>
      </c>
      <c r="W174" s="16">
        <v>-3383136.4809185187</v>
      </c>
      <c r="X174" s="16">
        <v>-3467714.8929414814</v>
      </c>
      <c r="Y174" s="16">
        <v>-3554407.7652650182</v>
      </c>
      <c r="Z174" s="16">
        <v>-3643267.9593966436</v>
      </c>
      <c r="AA174" s="16">
        <v>-3734349.6583815594</v>
      </c>
      <c r="AB174" s="16">
        <v>-3827708.3998410981</v>
      </c>
      <c r="AC174" s="16">
        <v>-3923401.1098371251</v>
      </c>
      <c r="AD174" s="16">
        <v>-4021486.1375830527</v>
      </c>
      <c r="AE174" s="16">
        <v>-4122023.2910226285</v>
      </c>
      <c r="AF174" s="16">
        <v>-4225073.8732981943</v>
      </c>
      <c r="AG174" s="16">
        <v>-4330700.7201306485</v>
      </c>
      <c r="AI174" s="17">
        <v>-16629415.536259821</v>
      </c>
      <c r="AJ174" s="16" t="s">
        <v>12</v>
      </c>
      <c r="AK174" s="7" t="s">
        <v>13</v>
      </c>
    </row>
    <row r="175" spans="2:37" ht="15" x14ac:dyDescent="0.25">
      <c r="B175" s="7" t="s">
        <v>28</v>
      </c>
      <c r="C175" s="7" t="s">
        <v>14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I175" s="17">
        <v>0</v>
      </c>
      <c r="AJ175" s="16" t="s">
        <v>14</v>
      </c>
      <c r="AK175" s="7" t="s">
        <v>13</v>
      </c>
    </row>
    <row r="176" spans="2:37" ht="15" x14ac:dyDescent="0.25">
      <c r="B176" s="7" t="s">
        <v>30</v>
      </c>
      <c r="C176" s="7" t="s">
        <v>14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I176" s="17">
        <v>0</v>
      </c>
      <c r="AJ176" s="16" t="s">
        <v>14</v>
      </c>
      <c r="AK176" s="7" t="s">
        <v>13</v>
      </c>
    </row>
    <row r="177" spans="2:37" ht="15" x14ac:dyDescent="0.25">
      <c r="B177" s="7" t="s">
        <v>32</v>
      </c>
      <c r="C177" s="7" t="s">
        <v>14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I177" s="17">
        <v>0</v>
      </c>
      <c r="AJ177" s="16" t="s">
        <v>14</v>
      </c>
      <c r="AK177" s="7" t="s">
        <v>13</v>
      </c>
    </row>
    <row r="178" spans="2:37" ht="15" x14ac:dyDescent="0.25">
      <c r="B178" s="7" t="s">
        <v>34</v>
      </c>
      <c r="C178" s="7" t="s">
        <v>14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I178" s="17">
        <v>0</v>
      </c>
      <c r="AJ178" s="16" t="s">
        <v>14</v>
      </c>
      <c r="AK178" s="7" t="s">
        <v>13</v>
      </c>
    </row>
    <row r="179" spans="2:37" ht="15" x14ac:dyDescent="0.25">
      <c r="B179" s="7" t="s">
        <v>36</v>
      </c>
      <c r="C179" s="7" t="s">
        <v>14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I179" s="17">
        <v>0</v>
      </c>
      <c r="AJ179" s="16" t="s">
        <v>14</v>
      </c>
      <c r="AK179" s="7" t="s">
        <v>13</v>
      </c>
    </row>
    <row r="180" spans="2:37" ht="15" x14ac:dyDescent="0.25">
      <c r="B180" s="7" t="s">
        <v>60</v>
      </c>
      <c r="C180" s="7" t="s">
        <v>14</v>
      </c>
      <c r="D180" s="16">
        <v>0</v>
      </c>
      <c r="E180" s="16">
        <v>0</v>
      </c>
      <c r="F180" s="16">
        <v>0</v>
      </c>
      <c r="G180" s="16">
        <v>-558261.16388906352</v>
      </c>
      <c r="H180" s="16">
        <v>-572217.69298628997</v>
      </c>
      <c r="I180" s="16">
        <v>-586523.1353109472</v>
      </c>
      <c r="J180" s="16">
        <v>-601186.21369372099</v>
      </c>
      <c r="K180" s="16">
        <v>-616215.8690360639</v>
      </c>
      <c r="L180" s="16">
        <v>-631621.26576196542</v>
      </c>
      <c r="M180" s="16">
        <v>-1294823.5948120293</v>
      </c>
      <c r="N180" s="16">
        <v>-1327194.1846823297</v>
      </c>
      <c r="O180" s="16">
        <v>-1360374.039299388</v>
      </c>
      <c r="P180" s="16">
        <v>-1394383.3902818726</v>
      </c>
      <c r="Q180" s="16">
        <v>-1923980.9279370066</v>
      </c>
      <c r="R180" s="16">
        <v>-1972080.4511354321</v>
      </c>
      <c r="S180" s="16">
        <v>-2021382.4624138179</v>
      </c>
      <c r="T180" s="16">
        <v>-2071917.023974163</v>
      </c>
      <c r="U180" s="16">
        <v>-2669813.0794638502</v>
      </c>
      <c r="V180" s="16">
        <v>-2736558.4064504462</v>
      </c>
      <c r="W180" s="16">
        <v>-2804972.3666117075</v>
      </c>
      <c r="X180" s="16">
        <v>-2875096.6757769999</v>
      </c>
      <c r="Y180" s="16">
        <v>-2946974.0926714246</v>
      </c>
      <c r="Z180" s="16">
        <v>-3020648.4449882098</v>
      </c>
      <c r="AA180" s="16">
        <v>-3096164.6561129149</v>
      </c>
      <c r="AB180" s="16">
        <v>-3173568.7725157375</v>
      </c>
      <c r="AC180" s="16">
        <v>-3252907.9918286307</v>
      </c>
      <c r="AD180" s="16">
        <v>-3334230.6916243462</v>
      </c>
      <c r="AE180" s="16">
        <v>-3417586.4589149547</v>
      </c>
      <c r="AF180" s="16">
        <v>-3503026.1203878284</v>
      </c>
      <c r="AG180" s="16">
        <v>-3590601.7733975239</v>
      </c>
      <c r="AI180" s="17">
        <v>-16370575.649170399</v>
      </c>
      <c r="AJ180" s="16" t="s">
        <v>14</v>
      </c>
      <c r="AK180" s="7" t="s">
        <v>13</v>
      </c>
    </row>
    <row r="181" spans="2:37" ht="15" x14ac:dyDescent="0.25">
      <c r="B181" s="7" t="s">
        <v>38</v>
      </c>
      <c r="C181" s="7" t="s">
        <v>14</v>
      </c>
      <c r="D181" s="16">
        <v>0</v>
      </c>
      <c r="E181" s="16">
        <v>0</v>
      </c>
      <c r="F181" s="16">
        <v>0</v>
      </c>
      <c r="G181" s="16">
        <v>-585588.63345006655</v>
      </c>
      <c r="H181" s="16">
        <v>-600228.34928631817</v>
      </c>
      <c r="I181" s="16">
        <v>-615234.05801847612</v>
      </c>
      <c r="J181" s="16">
        <v>-630614.90946893801</v>
      </c>
      <c r="K181" s="16">
        <v>-646380.28220566153</v>
      </c>
      <c r="L181" s="16">
        <v>-662539.78926080279</v>
      </c>
      <c r="M181" s="16">
        <v>-1358206.567984646</v>
      </c>
      <c r="N181" s="16">
        <v>-1392161.732184262</v>
      </c>
      <c r="O181" s="16">
        <v>-1426965.7754888684</v>
      </c>
      <c r="P181" s="16">
        <v>-1462639.91987609</v>
      </c>
      <c r="Q181" s="16">
        <v>-1998941.2238306561</v>
      </c>
      <c r="R181" s="16">
        <v>-2048914.754426423</v>
      </c>
      <c r="S181" s="16">
        <v>-2100137.6232870836</v>
      </c>
      <c r="T181" s="16">
        <v>-2152641.0638692603</v>
      </c>
      <c r="U181" s="16">
        <v>-2758071.3630824895</v>
      </c>
      <c r="V181" s="16">
        <v>-2827023.1471595517</v>
      </c>
      <c r="W181" s="16">
        <v>-2897698.7258385401</v>
      </c>
      <c r="X181" s="16">
        <v>-2970141.1939845034</v>
      </c>
      <c r="Y181" s="16">
        <v>-3044394.7238341155</v>
      </c>
      <c r="Z181" s="16">
        <v>-3120504.591929968</v>
      </c>
      <c r="AA181" s="16">
        <v>-3198517.2067282167</v>
      </c>
      <c r="AB181" s="16">
        <v>-3278480.1368964217</v>
      </c>
      <c r="AC181" s="16">
        <v>-3360442.1403188319</v>
      </c>
      <c r="AD181" s="16">
        <v>-3444453.1938268025</v>
      </c>
      <c r="AE181" s="16">
        <v>-3530564.5236724722</v>
      </c>
      <c r="AF181" s="16">
        <v>-3618828.6367642838</v>
      </c>
      <c r="AG181" s="16">
        <v>-3709299.3526833905</v>
      </c>
      <c r="AI181" s="17">
        <v>-17006704.783431407</v>
      </c>
      <c r="AJ181" s="16" t="s">
        <v>14</v>
      </c>
      <c r="AK181" s="7" t="s">
        <v>13</v>
      </c>
    </row>
    <row r="182" spans="2:37" ht="15" x14ac:dyDescent="0.25">
      <c r="B182" s="7" t="s">
        <v>40</v>
      </c>
      <c r="C182" s="7" t="s">
        <v>14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I182" s="17">
        <v>0</v>
      </c>
      <c r="AJ182" s="16" t="s">
        <v>14</v>
      </c>
      <c r="AK182" s="7" t="s">
        <v>13</v>
      </c>
    </row>
    <row r="183" spans="2:37" ht="15" x14ac:dyDescent="0.25">
      <c r="B183" s="7" t="s">
        <v>42</v>
      </c>
      <c r="C183" s="7" t="s">
        <v>14</v>
      </c>
      <c r="D183" s="16">
        <v>0</v>
      </c>
      <c r="E183" s="16">
        <v>0</v>
      </c>
      <c r="F183" s="16">
        <v>0</v>
      </c>
      <c r="G183" s="16">
        <v>-558261.16388906352</v>
      </c>
      <c r="H183" s="16">
        <v>-572217.69298628997</v>
      </c>
      <c r="I183" s="16">
        <v>-586523.1353109472</v>
      </c>
      <c r="J183" s="16">
        <v>-601186.21369372099</v>
      </c>
      <c r="K183" s="16">
        <v>-616215.8690360639</v>
      </c>
      <c r="L183" s="16">
        <v>-631621.26576196542</v>
      </c>
      <c r="M183" s="16">
        <v>-1326515.0813983376</v>
      </c>
      <c r="N183" s="16">
        <v>-1359677.9584332958</v>
      </c>
      <c r="O183" s="16">
        <v>-1393669.9073941282</v>
      </c>
      <c r="P183" s="16">
        <v>-1428511.6550789813</v>
      </c>
      <c r="Q183" s="16">
        <v>-1958962.399354043</v>
      </c>
      <c r="R183" s="16">
        <v>-2007936.4593378943</v>
      </c>
      <c r="S183" s="16">
        <v>-2058134.8708213419</v>
      </c>
      <c r="T183" s="16">
        <v>-2109588.2425918751</v>
      </c>
      <c r="U183" s="16">
        <v>-2713942.2212731699</v>
      </c>
      <c r="V183" s="16">
        <v>-2781790.776804999</v>
      </c>
      <c r="W183" s="16">
        <v>-2851335.546225124</v>
      </c>
      <c r="X183" s="16">
        <v>-2922618.9348807521</v>
      </c>
      <c r="Y183" s="16">
        <v>-2995684.4082527705</v>
      </c>
      <c r="Z183" s="16">
        <v>-3070576.5184590896</v>
      </c>
      <c r="AA183" s="16">
        <v>-3147340.9314205665</v>
      </c>
      <c r="AB183" s="16">
        <v>-3226024.4547060803</v>
      </c>
      <c r="AC183" s="16">
        <v>-3306675.066073732</v>
      </c>
      <c r="AD183" s="16">
        <v>-3389341.9427255751</v>
      </c>
      <c r="AE183" s="16">
        <v>-3474075.4912937139</v>
      </c>
      <c r="AF183" s="16">
        <v>-3560927.3785760566</v>
      </c>
      <c r="AG183" s="16">
        <v>-3649950.5630404577</v>
      </c>
      <c r="AI183" s="17">
        <v>-16627547.939682901</v>
      </c>
      <c r="AJ183" s="16" t="s">
        <v>14</v>
      </c>
      <c r="AK183" s="7" t="s">
        <v>13</v>
      </c>
    </row>
    <row r="184" spans="2:37" ht="15" x14ac:dyDescent="0.25">
      <c r="B184" s="7" t="s">
        <v>44</v>
      </c>
      <c r="C184" s="7" t="s">
        <v>14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I184" s="17">
        <v>0</v>
      </c>
      <c r="AJ184" s="16" t="s">
        <v>14</v>
      </c>
      <c r="AK184" s="7" t="s">
        <v>13</v>
      </c>
    </row>
    <row r="185" spans="2:37" ht="15" x14ac:dyDescent="0.25">
      <c r="B185" s="7" t="s">
        <v>46</v>
      </c>
      <c r="C185" s="7" t="s">
        <v>14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I185" s="17">
        <v>0</v>
      </c>
      <c r="AJ185" s="16" t="s">
        <v>14</v>
      </c>
      <c r="AK185" s="7" t="s">
        <v>13</v>
      </c>
    </row>
    <row r="186" spans="2:37" ht="15" x14ac:dyDescent="0.25">
      <c r="B186" s="7" t="s">
        <v>48</v>
      </c>
      <c r="C186" s="7" t="s">
        <v>14</v>
      </c>
      <c r="D186" s="16">
        <v>0</v>
      </c>
      <c r="E186" s="16">
        <v>0</v>
      </c>
      <c r="F186" s="16">
        <v>0</v>
      </c>
      <c r="G186" s="16">
        <v>-558261.16388906352</v>
      </c>
      <c r="H186" s="16">
        <v>-572217.69298628997</v>
      </c>
      <c r="I186" s="16">
        <v>-586523.1353109472</v>
      </c>
      <c r="J186" s="16">
        <v>-601186.21369372099</v>
      </c>
      <c r="K186" s="16">
        <v>-616215.8690360639</v>
      </c>
      <c r="L186" s="16">
        <v>-631621.26576196542</v>
      </c>
      <c r="M186" s="16">
        <v>-1294823.5948120293</v>
      </c>
      <c r="N186" s="16">
        <v>-1327194.1846823297</v>
      </c>
      <c r="O186" s="16">
        <v>-1360374.039299388</v>
      </c>
      <c r="P186" s="16">
        <v>-1394383.3902818726</v>
      </c>
      <c r="Q186" s="16">
        <v>-1923980.9279370066</v>
      </c>
      <c r="R186" s="16">
        <v>-1972080.4511354321</v>
      </c>
      <c r="S186" s="16">
        <v>-2021382.4624138179</v>
      </c>
      <c r="T186" s="16">
        <v>-2071917.023974163</v>
      </c>
      <c r="U186" s="16">
        <v>-2669813.0794638502</v>
      </c>
      <c r="V186" s="16">
        <v>-2736558.4064504462</v>
      </c>
      <c r="W186" s="16">
        <v>-2804972.3666117075</v>
      </c>
      <c r="X186" s="16">
        <v>-2875096.6757769999</v>
      </c>
      <c r="Y186" s="16">
        <v>-2946974.0926714246</v>
      </c>
      <c r="Z186" s="16">
        <v>-3020648.4449882098</v>
      </c>
      <c r="AA186" s="16">
        <v>-3096164.6561129149</v>
      </c>
      <c r="AB186" s="16">
        <v>-3173568.7725157375</v>
      </c>
      <c r="AC186" s="16">
        <v>-3252907.9918286307</v>
      </c>
      <c r="AD186" s="16">
        <v>-3334230.6916243462</v>
      </c>
      <c r="AE186" s="16">
        <v>-3417586.4589149547</v>
      </c>
      <c r="AF186" s="16">
        <v>-3503026.1203878284</v>
      </c>
      <c r="AG186" s="16">
        <v>-3590601.7733975239</v>
      </c>
      <c r="AI186" s="17">
        <v>-16370575.649170399</v>
      </c>
      <c r="AJ186" s="16" t="s">
        <v>14</v>
      </c>
      <c r="AK186" s="7" t="s">
        <v>13</v>
      </c>
    </row>
    <row r="187" spans="2:37" ht="15" x14ac:dyDescent="0.25">
      <c r="B187" s="7" t="s">
        <v>50</v>
      </c>
      <c r="C187" s="7" t="s">
        <v>14</v>
      </c>
      <c r="D187" s="16">
        <v>0</v>
      </c>
      <c r="E187" s="16">
        <v>0</v>
      </c>
      <c r="F187" s="16">
        <v>0</v>
      </c>
      <c r="G187" s="16">
        <v>-585588.63345006655</v>
      </c>
      <c r="H187" s="16">
        <v>-600228.34928631817</v>
      </c>
      <c r="I187" s="16">
        <v>-615234.05801847612</v>
      </c>
      <c r="J187" s="16">
        <v>-630614.90946893801</v>
      </c>
      <c r="K187" s="16">
        <v>-646380.28220566153</v>
      </c>
      <c r="L187" s="16">
        <v>-662539.78926080279</v>
      </c>
      <c r="M187" s="16">
        <v>-1358206.567984646</v>
      </c>
      <c r="N187" s="16">
        <v>-1392161.732184262</v>
      </c>
      <c r="O187" s="16">
        <v>-1426965.7754888684</v>
      </c>
      <c r="P187" s="16">
        <v>-1462639.91987609</v>
      </c>
      <c r="Q187" s="16">
        <v>-1998941.2238306561</v>
      </c>
      <c r="R187" s="16">
        <v>-2048914.754426423</v>
      </c>
      <c r="S187" s="16">
        <v>-2100137.6232870836</v>
      </c>
      <c r="T187" s="16">
        <v>-2152641.0638692603</v>
      </c>
      <c r="U187" s="16">
        <v>-2758071.3630824895</v>
      </c>
      <c r="V187" s="16">
        <v>-2827023.1471595517</v>
      </c>
      <c r="W187" s="16">
        <v>-2897698.7258385401</v>
      </c>
      <c r="X187" s="16">
        <v>-2970141.1939845034</v>
      </c>
      <c r="Y187" s="16">
        <v>-3044394.7238341155</v>
      </c>
      <c r="Z187" s="16">
        <v>-3120504.591929968</v>
      </c>
      <c r="AA187" s="16">
        <v>-3198517.2067282167</v>
      </c>
      <c r="AB187" s="16">
        <v>-3278480.1368964217</v>
      </c>
      <c r="AC187" s="16">
        <v>-3360442.1403188319</v>
      </c>
      <c r="AD187" s="16">
        <v>-3444453.1938268025</v>
      </c>
      <c r="AE187" s="16">
        <v>-3530564.5236724722</v>
      </c>
      <c r="AF187" s="16">
        <v>-3618828.6367642838</v>
      </c>
      <c r="AG187" s="16">
        <v>-3709299.3526833905</v>
      </c>
      <c r="AI187" s="17">
        <v>-17006704.783431407</v>
      </c>
      <c r="AJ187" s="16" t="s">
        <v>14</v>
      </c>
      <c r="AK187" s="7" t="s">
        <v>13</v>
      </c>
    </row>
    <row r="188" spans="2:37" ht="15" x14ac:dyDescent="0.25">
      <c r="B188" s="7" t="s">
        <v>52</v>
      </c>
      <c r="C188" s="7" t="s">
        <v>14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I188" s="17">
        <v>0</v>
      </c>
      <c r="AJ188" s="16" t="s">
        <v>14</v>
      </c>
      <c r="AK188" s="7" t="s">
        <v>13</v>
      </c>
    </row>
    <row r="189" spans="2:37" ht="15" x14ac:dyDescent="0.25">
      <c r="B189" s="7" t="s">
        <v>54</v>
      </c>
      <c r="C189" s="7" t="s">
        <v>14</v>
      </c>
      <c r="D189" s="16">
        <v>0</v>
      </c>
      <c r="E189" s="16">
        <v>0</v>
      </c>
      <c r="F189" s="16">
        <v>0</v>
      </c>
      <c r="G189" s="16">
        <v>-558261.16388906352</v>
      </c>
      <c r="H189" s="16">
        <v>-572217.69298628997</v>
      </c>
      <c r="I189" s="16">
        <v>-586523.1353109472</v>
      </c>
      <c r="J189" s="16">
        <v>-601186.21369372099</v>
      </c>
      <c r="K189" s="16">
        <v>-616215.8690360639</v>
      </c>
      <c r="L189" s="16">
        <v>-631621.26576196542</v>
      </c>
      <c r="M189" s="16">
        <v>-1326515.0813983376</v>
      </c>
      <c r="N189" s="16">
        <v>-1359677.9584332958</v>
      </c>
      <c r="O189" s="16">
        <v>-1393669.9073941282</v>
      </c>
      <c r="P189" s="16">
        <v>-1428511.6550789813</v>
      </c>
      <c r="Q189" s="16">
        <v>-1958962.399354043</v>
      </c>
      <c r="R189" s="16">
        <v>-2007936.4593378943</v>
      </c>
      <c r="S189" s="16">
        <v>-2058134.8708213419</v>
      </c>
      <c r="T189" s="16">
        <v>-2109588.2425918751</v>
      </c>
      <c r="U189" s="16">
        <v>-2713942.2212731699</v>
      </c>
      <c r="V189" s="16">
        <v>-2781790.776804999</v>
      </c>
      <c r="W189" s="16">
        <v>-2851335.546225124</v>
      </c>
      <c r="X189" s="16">
        <v>-2922618.9348807521</v>
      </c>
      <c r="Y189" s="16">
        <v>-2995684.4082527705</v>
      </c>
      <c r="Z189" s="16">
        <v>-3070576.5184590896</v>
      </c>
      <c r="AA189" s="16">
        <v>-3147340.9314205665</v>
      </c>
      <c r="AB189" s="16">
        <v>-3226024.4547060803</v>
      </c>
      <c r="AC189" s="16">
        <v>-3306675.066073732</v>
      </c>
      <c r="AD189" s="16">
        <v>-3389341.9427255751</v>
      </c>
      <c r="AE189" s="16">
        <v>-3474075.4912937139</v>
      </c>
      <c r="AF189" s="16">
        <v>-3560927.3785760566</v>
      </c>
      <c r="AG189" s="16">
        <v>-3649950.5630404577</v>
      </c>
      <c r="AI189" s="17">
        <v>-16627547.939682901</v>
      </c>
      <c r="AJ189" s="16" t="s">
        <v>14</v>
      </c>
      <c r="AK189" s="7" t="s">
        <v>13</v>
      </c>
    </row>
    <row r="190" spans="2:37" ht="15" x14ac:dyDescent="0.25">
      <c r="B190" s="7" t="s">
        <v>56</v>
      </c>
      <c r="C190" s="7" t="s">
        <v>14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I190" s="17">
        <v>0</v>
      </c>
      <c r="AJ190" s="16" t="s">
        <v>14</v>
      </c>
      <c r="AK190" s="7" t="s">
        <v>13</v>
      </c>
    </row>
    <row r="191" spans="2:37" ht="15" x14ac:dyDescent="0.25">
      <c r="B191" s="27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I191" s="29"/>
      <c r="AJ191" s="28"/>
      <c r="AK191" s="27"/>
    </row>
    <row r="192" spans="2:37" ht="15" x14ac:dyDescent="0.25">
      <c r="B192" s="4" t="s">
        <v>26</v>
      </c>
    </row>
    <row r="193" spans="2:37" ht="15" x14ac:dyDescent="0.25">
      <c r="B193" s="7"/>
      <c r="C193" s="7"/>
      <c r="D193" s="5">
        <v>2019</v>
      </c>
      <c r="E193" s="5">
        <v>2020</v>
      </c>
      <c r="F193" s="5">
        <v>2021</v>
      </c>
      <c r="G193" s="5">
        <v>2022</v>
      </c>
      <c r="H193" s="5">
        <v>2023</v>
      </c>
      <c r="I193" s="5">
        <v>2024</v>
      </c>
      <c r="J193" s="5">
        <v>2025</v>
      </c>
      <c r="K193" s="5">
        <v>2026</v>
      </c>
      <c r="L193" s="5">
        <v>2027</v>
      </c>
      <c r="M193" s="5">
        <v>2028</v>
      </c>
      <c r="N193" s="5">
        <v>2029</v>
      </c>
      <c r="O193" s="5">
        <v>2030</v>
      </c>
      <c r="P193" s="5">
        <v>2031</v>
      </c>
      <c r="Q193" s="5">
        <v>2032</v>
      </c>
      <c r="R193" s="5">
        <v>2033</v>
      </c>
      <c r="S193" s="5">
        <v>2034</v>
      </c>
      <c r="T193" s="5">
        <v>2035</v>
      </c>
      <c r="U193" s="5">
        <v>2036</v>
      </c>
      <c r="V193" s="5">
        <v>2037</v>
      </c>
      <c r="W193" s="5">
        <v>2038</v>
      </c>
      <c r="X193" s="5">
        <v>2039</v>
      </c>
      <c r="Y193" s="5">
        <v>2040</v>
      </c>
      <c r="Z193" s="5">
        <v>2041</v>
      </c>
      <c r="AA193" s="5">
        <v>2042</v>
      </c>
      <c r="AB193" s="5">
        <v>2043</v>
      </c>
      <c r="AC193" s="5">
        <v>2044</v>
      </c>
      <c r="AD193" s="5">
        <v>2045</v>
      </c>
      <c r="AE193" s="5">
        <v>2046</v>
      </c>
      <c r="AF193" s="5">
        <v>2047</v>
      </c>
      <c r="AG193" s="5">
        <v>2048</v>
      </c>
      <c r="AI193" s="15" t="s">
        <v>21</v>
      </c>
      <c r="AJ193" s="7"/>
      <c r="AK193" s="7"/>
    </row>
    <row r="194" spans="2:37" ht="15" x14ac:dyDescent="0.25">
      <c r="B194" s="7" t="s">
        <v>28</v>
      </c>
      <c r="C194" s="7" t="s">
        <v>22</v>
      </c>
      <c r="D194" s="16">
        <v>93223859.375</v>
      </c>
      <c r="E194" s="16">
        <v>89702859.375</v>
      </c>
      <c r="F194" s="16">
        <v>97736531.25</v>
      </c>
      <c r="G194" s="16">
        <v>117137601.5625</v>
      </c>
      <c r="H194" s="16">
        <v>123489851.5625</v>
      </c>
      <c r="I194" s="16">
        <v>129489164.0625</v>
      </c>
      <c r="J194" s="16">
        <v>135704562.5</v>
      </c>
      <c r="K194" s="16">
        <v>140949953.125</v>
      </c>
      <c r="L194" s="16">
        <v>144289687.5</v>
      </c>
      <c r="M194" s="16">
        <v>153963531.25</v>
      </c>
      <c r="N194" s="16">
        <v>152659921.875</v>
      </c>
      <c r="O194" s="16">
        <v>156767375</v>
      </c>
      <c r="P194" s="16">
        <v>165019687.5</v>
      </c>
      <c r="Q194" s="16">
        <v>162420312.5</v>
      </c>
      <c r="R194" s="16">
        <v>171296562.5</v>
      </c>
      <c r="S194" s="16">
        <v>183826671.875</v>
      </c>
      <c r="T194" s="16">
        <v>186924718.75</v>
      </c>
      <c r="U194" s="16">
        <v>168598046.875</v>
      </c>
      <c r="V194" s="16">
        <v>171706531.25</v>
      </c>
      <c r="W194" s="16">
        <v>174497859.375</v>
      </c>
      <c r="X194" s="16">
        <v>178860305.85937497</v>
      </c>
      <c r="Y194" s="16">
        <v>183331813.50585932</v>
      </c>
      <c r="Z194" s="16">
        <v>187915108.84350577</v>
      </c>
      <c r="AA194" s="16">
        <v>192612986.5645934</v>
      </c>
      <c r="AB194" s="16">
        <v>197428311.22870824</v>
      </c>
      <c r="AC194" s="16">
        <v>202364019.00942594</v>
      </c>
      <c r="AD194" s="16">
        <v>207423119.48466158</v>
      </c>
      <c r="AE194" s="16">
        <v>212608697.47177809</v>
      </c>
      <c r="AF194" s="16">
        <v>217923914.90857252</v>
      </c>
      <c r="AG194" s="16">
        <v>223372012.78128681</v>
      </c>
      <c r="AI194" s="17">
        <v>1852808123.9496644</v>
      </c>
      <c r="AJ194" s="16" t="s">
        <v>22</v>
      </c>
      <c r="AK194" s="18" t="s">
        <v>22</v>
      </c>
    </row>
    <row r="195" spans="2:37" ht="15" x14ac:dyDescent="0.25">
      <c r="B195" s="7" t="s">
        <v>30</v>
      </c>
      <c r="C195" s="7" t="s">
        <v>22</v>
      </c>
      <c r="D195" s="16">
        <v>93223859.375</v>
      </c>
      <c r="E195" s="16">
        <v>89702859.375</v>
      </c>
      <c r="F195" s="16">
        <v>97736531.25</v>
      </c>
      <c r="G195" s="16">
        <v>117137601.5625</v>
      </c>
      <c r="H195" s="16">
        <v>123489851.5625</v>
      </c>
      <c r="I195" s="16">
        <v>129489164.0625</v>
      </c>
      <c r="J195" s="16">
        <v>135704562.5</v>
      </c>
      <c r="K195" s="16">
        <v>140949953.125</v>
      </c>
      <c r="L195" s="16">
        <v>144289687.5</v>
      </c>
      <c r="M195" s="16">
        <v>153963531.25</v>
      </c>
      <c r="N195" s="16">
        <v>152659921.875</v>
      </c>
      <c r="O195" s="16">
        <v>156767375</v>
      </c>
      <c r="P195" s="16">
        <v>165019687.5</v>
      </c>
      <c r="Q195" s="16">
        <v>162420312.5</v>
      </c>
      <c r="R195" s="16">
        <v>171296562.5</v>
      </c>
      <c r="S195" s="16">
        <v>183826671.875</v>
      </c>
      <c r="T195" s="16">
        <v>186924718.75</v>
      </c>
      <c r="U195" s="16">
        <v>160392750</v>
      </c>
      <c r="V195" s="16">
        <v>162949906.25</v>
      </c>
      <c r="W195" s="16">
        <v>165554031.25</v>
      </c>
      <c r="X195" s="16">
        <v>169692882.03125</v>
      </c>
      <c r="Y195" s="16">
        <v>173935204.08203122</v>
      </c>
      <c r="Z195" s="16">
        <v>178283584.18408197</v>
      </c>
      <c r="AA195" s="16">
        <v>182740673.78868401</v>
      </c>
      <c r="AB195" s="16">
        <v>187309190.6334011</v>
      </c>
      <c r="AC195" s="16">
        <v>191991920.39923611</v>
      </c>
      <c r="AD195" s="16">
        <v>196791718.409217</v>
      </c>
      <c r="AE195" s="16">
        <v>201711511.36944741</v>
      </c>
      <c r="AF195" s="16">
        <v>206754299.15368357</v>
      </c>
      <c r="AG195" s="16">
        <v>211923156.63252565</v>
      </c>
      <c r="AI195" s="17">
        <v>1825599013.013942</v>
      </c>
      <c r="AJ195" s="16" t="s">
        <v>22</v>
      </c>
      <c r="AK195" s="18" t="s">
        <v>22</v>
      </c>
    </row>
    <row r="196" spans="2:37" ht="15" x14ac:dyDescent="0.25">
      <c r="B196" s="7" t="s">
        <v>32</v>
      </c>
      <c r="C196" s="7" t="s">
        <v>22</v>
      </c>
      <c r="D196" s="16">
        <v>93223859.375</v>
      </c>
      <c r="E196" s="16">
        <v>80133210.9375</v>
      </c>
      <c r="F196" s="16">
        <v>85032960.9375</v>
      </c>
      <c r="G196" s="16">
        <v>99610132.8125</v>
      </c>
      <c r="H196" s="16">
        <v>104381343.75</v>
      </c>
      <c r="I196" s="16">
        <v>108699781.25</v>
      </c>
      <c r="J196" s="16">
        <v>113870078.125</v>
      </c>
      <c r="K196" s="16">
        <v>117325671.875</v>
      </c>
      <c r="L196" s="16">
        <v>118279570.3125</v>
      </c>
      <c r="M196" s="16">
        <v>125895406.25</v>
      </c>
      <c r="N196" s="16">
        <v>126043367.1875</v>
      </c>
      <c r="O196" s="16">
        <v>129153421.875</v>
      </c>
      <c r="P196" s="16">
        <v>136703843.75</v>
      </c>
      <c r="Q196" s="16">
        <v>134032328.125</v>
      </c>
      <c r="R196" s="16">
        <v>139825375</v>
      </c>
      <c r="S196" s="16">
        <v>147397796.875</v>
      </c>
      <c r="T196" s="16">
        <v>151660515.625</v>
      </c>
      <c r="U196" s="16">
        <v>160392750</v>
      </c>
      <c r="V196" s="16">
        <v>162949906.25</v>
      </c>
      <c r="W196" s="16">
        <v>165554031.25</v>
      </c>
      <c r="X196" s="16">
        <v>169692882.03125</v>
      </c>
      <c r="Y196" s="16">
        <v>173935204.08203122</v>
      </c>
      <c r="Z196" s="16">
        <v>178283584.18408197</v>
      </c>
      <c r="AA196" s="16">
        <v>182740673.78868401</v>
      </c>
      <c r="AB196" s="16">
        <v>187309190.6334011</v>
      </c>
      <c r="AC196" s="16">
        <v>191991920.39923611</v>
      </c>
      <c r="AD196" s="16">
        <v>196791718.409217</v>
      </c>
      <c r="AE196" s="16">
        <v>201711511.36944741</v>
      </c>
      <c r="AF196" s="16">
        <v>206754299.15368357</v>
      </c>
      <c r="AG196" s="16">
        <v>211923156.63252565</v>
      </c>
      <c r="AI196" s="17">
        <v>1622551990.7050695</v>
      </c>
      <c r="AJ196" s="16" t="s">
        <v>22</v>
      </c>
      <c r="AK196" s="18" t="s">
        <v>22</v>
      </c>
    </row>
    <row r="197" spans="2:37" ht="15" x14ac:dyDescent="0.25">
      <c r="B197" s="7" t="s">
        <v>34</v>
      </c>
      <c r="C197" s="7" t="s">
        <v>22</v>
      </c>
      <c r="D197" s="16">
        <v>93223859.375</v>
      </c>
      <c r="E197" s="16">
        <v>80133210.9375</v>
      </c>
      <c r="F197" s="16">
        <v>85032960.9375</v>
      </c>
      <c r="G197" s="16">
        <v>99610132.8125</v>
      </c>
      <c r="H197" s="16">
        <v>104381343.75</v>
      </c>
      <c r="I197" s="16">
        <v>108699781.25</v>
      </c>
      <c r="J197" s="16">
        <v>113870078.125</v>
      </c>
      <c r="K197" s="16">
        <v>117325671.875</v>
      </c>
      <c r="L197" s="16">
        <v>118279570.3125</v>
      </c>
      <c r="M197" s="16">
        <v>125895406.25</v>
      </c>
      <c r="N197" s="16">
        <v>126043367.1875</v>
      </c>
      <c r="O197" s="16">
        <v>129153421.875</v>
      </c>
      <c r="P197" s="16">
        <v>136703843.75</v>
      </c>
      <c r="Q197" s="16">
        <v>134032328.125</v>
      </c>
      <c r="R197" s="16">
        <v>139825375</v>
      </c>
      <c r="S197" s="16">
        <v>147397796.875</v>
      </c>
      <c r="T197" s="16">
        <v>151660515.625</v>
      </c>
      <c r="U197" s="16">
        <v>160392750</v>
      </c>
      <c r="V197" s="16">
        <v>162949906.25</v>
      </c>
      <c r="W197" s="16">
        <v>165554031.25</v>
      </c>
      <c r="X197" s="16">
        <v>169692882.03125</v>
      </c>
      <c r="Y197" s="16">
        <v>173935204.08203122</v>
      </c>
      <c r="Z197" s="16">
        <v>178283584.18408197</v>
      </c>
      <c r="AA197" s="16">
        <v>182740673.78868401</v>
      </c>
      <c r="AB197" s="16">
        <v>187309190.6334011</v>
      </c>
      <c r="AC197" s="16">
        <v>191991920.39923611</v>
      </c>
      <c r="AD197" s="16">
        <v>196791718.409217</v>
      </c>
      <c r="AE197" s="16">
        <v>201711511.36944741</v>
      </c>
      <c r="AF197" s="16">
        <v>206754299.15368357</v>
      </c>
      <c r="AG197" s="16">
        <v>211923156.63252565</v>
      </c>
      <c r="AI197" s="17">
        <v>1622551990.7050695</v>
      </c>
      <c r="AJ197" s="16" t="s">
        <v>22</v>
      </c>
      <c r="AK197" s="18" t="s">
        <v>22</v>
      </c>
    </row>
    <row r="198" spans="2:37" ht="15" x14ac:dyDescent="0.25">
      <c r="B198" s="7" t="s">
        <v>36</v>
      </c>
      <c r="C198" s="7" t="s">
        <v>22</v>
      </c>
      <c r="D198" s="16">
        <v>93223859.375</v>
      </c>
      <c r="E198" s="16">
        <v>80133210.9375</v>
      </c>
      <c r="F198" s="16">
        <v>85032960.9375</v>
      </c>
      <c r="G198" s="16">
        <v>99610132.8125</v>
      </c>
      <c r="H198" s="16">
        <v>104381343.75</v>
      </c>
      <c r="I198" s="16">
        <v>108699781.25</v>
      </c>
      <c r="J198" s="16">
        <v>113870078.125</v>
      </c>
      <c r="K198" s="16">
        <v>117325671.875</v>
      </c>
      <c r="L198" s="16">
        <v>122065984.375</v>
      </c>
      <c r="M198" s="16">
        <v>129692726.5625</v>
      </c>
      <c r="N198" s="16">
        <v>130197226.5625</v>
      </c>
      <c r="O198" s="16">
        <v>133624984.375</v>
      </c>
      <c r="P198" s="16">
        <v>141288328.125</v>
      </c>
      <c r="Q198" s="16">
        <v>138512812.5</v>
      </c>
      <c r="R198" s="16">
        <v>144181140.625</v>
      </c>
      <c r="S198" s="16">
        <v>154588968.75</v>
      </c>
      <c r="T198" s="16">
        <v>159488031.25</v>
      </c>
      <c r="U198" s="16">
        <v>168598046.875</v>
      </c>
      <c r="V198" s="16">
        <v>171706531.25</v>
      </c>
      <c r="W198" s="16">
        <v>174497859.375</v>
      </c>
      <c r="X198" s="16">
        <v>178860305.85937497</v>
      </c>
      <c r="Y198" s="16">
        <v>183331813.50585932</v>
      </c>
      <c r="Z198" s="16">
        <v>187915108.84350577</v>
      </c>
      <c r="AA198" s="16">
        <v>192612986.5645934</v>
      </c>
      <c r="AB198" s="16">
        <v>197428311.22870824</v>
      </c>
      <c r="AC198" s="16">
        <v>202364019.00942594</v>
      </c>
      <c r="AD198" s="16">
        <v>207423119.48466158</v>
      </c>
      <c r="AE198" s="16">
        <v>212608697.47177809</v>
      </c>
      <c r="AF198" s="16">
        <v>217923914.90857252</v>
      </c>
      <c r="AG198" s="16">
        <v>223372012.78128681</v>
      </c>
      <c r="AI198" s="17">
        <v>1668492117.564743</v>
      </c>
      <c r="AJ198" s="16" t="s">
        <v>22</v>
      </c>
      <c r="AK198" s="18" t="s">
        <v>22</v>
      </c>
    </row>
    <row r="199" spans="2:37" ht="15" x14ac:dyDescent="0.25">
      <c r="B199" s="7" t="s">
        <v>60</v>
      </c>
      <c r="C199" s="7" t="s">
        <v>22</v>
      </c>
      <c r="D199" s="16">
        <v>93223859.375</v>
      </c>
      <c r="E199" s="16">
        <v>80133210.9375</v>
      </c>
      <c r="F199" s="16">
        <v>85032960.9375</v>
      </c>
      <c r="G199" s="16">
        <v>99610132.8125</v>
      </c>
      <c r="H199" s="16">
        <v>104381343.75</v>
      </c>
      <c r="I199" s="16">
        <v>108699781.25</v>
      </c>
      <c r="J199" s="16">
        <v>113870078.125</v>
      </c>
      <c r="K199" s="16">
        <v>117325671.875</v>
      </c>
      <c r="L199" s="16">
        <v>118279570.3125</v>
      </c>
      <c r="M199" s="16">
        <v>125895406.25</v>
      </c>
      <c r="N199" s="16">
        <v>126043367.1875</v>
      </c>
      <c r="O199" s="16">
        <v>129153421.875</v>
      </c>
      <c r="P199" s="16">
        <v>136703843.75</v>
      </c>
      <c r="Q199" s="16">
        <v>134032328.125</v>
      </c>
      <c r="R199" s="16">
        <v>139825375</v>
      </c>
      <c r="S199" s="16">
        <v>147397796.875</v>
      </c>
      <c r="T199" s="16">
        <v>151660515.625</v>
      </c>
      <c r="U199" s="16">
        <v>160392750</v>
      </c>
      <c r="V199" s="16">
        <v>162949906.25</v>
      </c>
      <c r="W199" s="16">
        <v>165554031.25</v>
      </c>
      <c r="X199" s="16">
        <v>169692882.03125</v>
      </c>
      <c r="Y199" s="16">
        <v>173935204.08203122</v>
      </c>
      <c r="Z199" s="16">
        <v>178283584.18408197</v>
      </c>
      <c r="AA199" s="16">
        <v>182740673.78868401</v>
      </c>
      <c r="AB199" s="16">
        <v>187309190.6334011</v>
      </c>
      <c r="AC199" s="16">
        <v>191991920.39923611</v>
      </c>
      <c r="AD199" s="16">
        <v>196791718.409217</v>
      </c>
      <c r="AE199" s="16">
        <v>201711511.36944741</v>
      </c>
      <c r="AF199" s="16">
        <v>206754299.15368357</v>
      </c>
      <c r="AG199" s="16">
        <v>211923156.63252565</v>
      </c>
      <c r="AI199" s="17">
        <v>1622551990.7050695</v>
      </c>
      <c r="AJ199" s="16" t="s">
        <v>22</v>
      </c>
      <c r="AK199" s="18" t="s">
        <v>22</v>
      </c>
    </row>
    <row r="200" spans="2:37" ht="15" x14ac:dyDescent="0.25">
      <c r="B200" s="7" t="s">
        <v>38</v>
      </c>
      <c r="C200" s="7" t="s">
        <v>22</v>
      </c>
      <c r="D200" s="16">
        <v>93223859.375</v>
      </c>
      <c r="E200" s="16">
        <v>80133210.9375</v>
      </c>
      <c r="F200" s="16">
        <v>85032960.9375</v>
      </c>
      <c r="G200" s="16">
        <v>99617773.4375</v>
      </c>
      <c r="H200" s="16">
        <v>104397039.0625</v>
      </c>
      <c r="I200" s="16">
        <v>108716351.5625</v>
      </c>
      <c r="J200" s="16">
        <v>113882828.125</v>
      </c>
      <c r="K200" s="16">
        <v>117339390.625</v>
      </c>
      <c r="L200" s="16">
        <v>122092164.0625</v>
      </c>
      <c r="M200" s="16">
        <v>129751882.8125</v>
      </c>
      <c r="N200" s="16">
        <v>130279343.75</v>
      </c>
      <c r="O200" s="16">
        <v>133664140.625</v>
      </c>
      <c r="P200" s="16">
        <v>141348187.5</v>
      </c>
      <c r="Q200" s="16">
        <v>138628328.125</v>
      </c>
      <c r="R200" s="16">
        <v>144359031.25</v>
      </c>
      <c r="S200" s="16">
        <v>152362437.5</v>
      </c>
      <c r="T200" s="16">
        <v>157094015.625</v>
      </c>
      <c r="U200" s="16">
        <v>166056125</v>
      </c>
      <c r="V200" s="16">
        <v>169073359.375</v>
      </c>
      <c r="W200" s="16">
        <v>171882718.75</v>
      </c>
      <c r="X200" s="16">
        <v>176179786.71874997</v>
      </c>
      <c r="Y200" s="16">
        <v>180584281.38671869</v>
      </c>
      <c r="Z200" s="16">
        <v>185098888.42138663</v>
      </c>
      <c r="AA200" s="16">
        <v>189726360.63192129</v>
      </c>
      <c r="AB200" s="16">
        <v>194469519.64771929</v>
      </c>
      <c r="AC200" s="16">
        <v>199331257.63891226</v>
      </c>
      <c r="AD200" s="16">
        <v>204314539.07988504</v>
      </c>
      <c r="AE200" s="16">
        <v>209422402.55688214</v>
      </c>
      <c r="AF200" s="16">
        <v>214657962.62080419</v>
      </c>
      <c r="AG200" s="16">
        <v>220024411.68632427</v>
      </c>
      <c r="AI200" s="17">
        <v>1659177799.7604921</v>
      </c>
      <c r="AJ200" s="16" t="s">
        <v>22</v>
      </c>
      <c r="AK200" s="18" t="s">
        <v>22</v>
      </c>
    </row>
    <row r="201" spans="2:37" ht="15" x14ac:dyDescent="0.25">
      <c r="B201" s="7" t="s">
        <v>40</v>
      </c>
      <c r="C201" s="7" t="s">
        <v>22</v>
      </c>
      <c r="D201" s="16">
        <v>93223859.375</v>
      </c>
      <c r="E201" s="16">
        <v>80133210.9375</v>
      </c>
      <c r="F201" s="16">
        <v>85032960.9375</v>
      </c>
      <c r="G201" s="16">
        <v>99610132.8125</v>
      </c>
      <c r="H201" s="16">
        <v>104381343.75</v>
      </c>
      <c r="I201" s="16">
        <v>108699781.25</v>
      </c>
      <c r="J201" s="16">
        <v>113870078.125</v>
      </c>
      <c r="K201" s="16">
        <v>117325671.875</v>
      </c>
      <c r="L201" s="16">
        <v>120172773.4375</v>
      </c>
      <c r="M201" s="16">
        <v>127794070.3125</v>
      </c>
      <c r="N201" s="16">
        <v>128120296.875</v>
      </c>
      <c r="O201" s="16">
        <v>131389203.125</v>
      </c>
      <c r="P201" s="16">
        <v>138996093.75</v>
      </c>
      <c r="Q201" s="16">
        <v>136272578.125</v>
      </c>
      <c r="R201" s="16">
        <v>142003250</v>
      </c>
      <c r="S201" s="16">
        <v>149794859.375</v>
      </c>
      <c r="T201" s="16">
        <v>154269687.5</v>
      </c>
      <c r="U201" s="16">
        <v>163127859.375</v>
      </c>
      <c r="V201" s="16">
        <v>165868781.25</v>
      </c>
      <c r="W201" s="16">
        <v>168535296.875</v>
      </c>
      <c r="X201" s="16">
        <v>172748679.29687497</v>
      </c>
      <c r="Y201" s="16">
        <v>177067396.27929682</v>
      </c>
      <c r="Z201" s="16">
        <v>181494081.18627921</v>
      </c>
      <c r="AA201" s="16">
        <v>186031433.21593618</v>
      </c>
      <c r="AB201" s="16">
        <v>190682219.04633456</v>
      </c>
      <c r="AC201" s="16">
        <v>195449274.52249292</v>
      </c>
      <c r="AD201" s="16">
        <v>200335506.38555521</v>
      </c>
      <c r="AE201" s="16">
        <v>205343894.04519406</v>
      </c>
      <c r="AF201" s="16">
        <v>210477491.39632389</v>
      </c>
      <c r="AG201" s="16">
        <v>215739428.68123198</v>
      </c>
      <c r="AI201" s="17">
        <v>1640131046.9830325</v>
      </c>
      <c r="AJ201" s="16" t="s">
        <v>22</v>
      </c>
      <c r="AK201" s="18" t="s">
        <v>22</v>
      </c>
    </row>
    <row r="202" spans="2:37" ht="15" x14ac:dyDescent="0.25">
      <c r="B202" s="7" t="s">
        <v>42</v>
      </c>
      <c r="C202" s="7" t="s">
        <v>22</v>
      </c>
      <c r="D202" s="16">
        <v>93223859.375</v>
      </c>
      <c r="E202" s="16">
        <v>80133210.9375</v>
      </c>
      <c r="F202" s="16">
        <v>85032960.9375</v>
      </c>
      <c r="G202" s="16">
        <v>99610132.8125</v>
      </c>
      <c r="H202" s="16">
        <v>104381343.75</v>
      </c>
      <c r="I202" s="16">
        <v>108699781.25</v>
      </c>
      <c r="J202" s="16">
        <v>113870078.125</v>
      </c>
      <c r="K202" s="16">
        <v>117325671.875</v>
      </c>
      <c r="L202" s="16">
        <v>120172773.4375</v>
      </c>
      <c r="M202" s="16">
        <v>127823648.4375</v>
      </c>
      <c r="N202" s="16">
        <v>128161359.375</v>
      </c>
      <c r="O202" s="16">
        <v>131408781.25</v>
      </c>
      <c r="P202" s="16">
        <v>139026015.625</v>
      </c>
      <c r="Q202" s="16">
        <v>136305171.875</v>
      </c>
      <c r="R202" s="16">
        <v>142060734.375</v>
      </c>
      <c r="S202" s="16">
        <v>149849265.625</v>
      </c>
      <c r="T202" s="16">
        <v>154338953.125</v>
      </c>
      <c r="U202" s="16">
        <v>163224437.5</v>
      </c>
      <c r="V202" s="16">
        <v>166012078.125</v>
      </c>
      <c r="W202" s="16">
        <v>168718671.875</v>
      </c>
      <c r="X202" s="16">
        <v>172936638.67187497</v>
      </c>
      <c r="Y202" s="16">
        <v>177260054.63867182</v>
      </c>
      <c r="Z202" s="16">
        <v>181691556.00463858</v>
      </c>
      <c r="AA202" s="16">
        <v>186233844.90475452</v>
      </c>
      <c r="AB202" s="16">
        <v>190889691.02737337</v>
      </c>
      <c r="AC202" s="16">
        <v>195661933.3030577</v>
      </c>
      <c r="AD202" s="16">
        <v>200553481.63563412</v>
      </c>
      <c r="AE202" s="16">
        <v>205567318.67652497</v>
      </c>
      <c r="AF202" s="16">
        <v>210706501.64343807</v>
      </c>
      <c r="AG202" s="16">
        <v>215974164.184524</v>
      </c>
      <c r="AI202" s="17">
        <v>1640790503.2399235</v>
      </c>
      <c r="AJ202" s="16" t="s">
        <v>22</v>
      </c>
      <c r="AK202" s="18" t="s">
        <v>22</v>
      </c>
    </row>
    <row r="203" spans="2:37" ht="15" x14ac:dyDescent="0.25">
      <c r="B203" s="7" t="s">
        <v>44</v>
      </c>
      <c r="C203" s="7" t="s">
        <v>22</v>
      </c>
      <c r="D203" s="16">
        <v>93223859.375</v>
      </c>
      <c r="E203" s="16">
        <v>80133210.9375</v>
      </c>
      <c r="F203" s="16">
        <v>85032960.9375</v>
      </c>
      <c r="G203" s="16">
        <v>99610132.8125</v>
      </c>
      <c r="H203" s="16">
        <v>104227625</v>
      </c>
      <c r="I203" s="16">
        <v>108568804.6875</v>
      </c>
      <c r="J203" s="16">
        <v>113870078.125</v>
      </c>
      <c r="K203" s="16">
        <v>117189328.125</v>
      </c>
      <c r="L203" s="16">
        <v>118279570.3125</v>
      </c>
      <c r="M203" s="16">
        <v>125895406.25</v>
      </c>
      <c r="N203" s="16">
        <v>126043367.1875</v>
      </c>
      <c r="O203" s="16">
        <v>129153421.875</v>
      </c>
      <c r="P203" s="16">
        <v>136703843.75</v>
      </c>
      <c r="Q203" s="16">
        <v>134032328.125</v>
      </c>
      <c r="R203" s="16">
        <v>139825375</v>
      </c>
      <c r="S203" s="16">
        <v>147397796.875</v>
      </c>
      <c r="T203" s="16">
        <v>151660515.625</v>
      </c>
      <c r="U203" s="16">
        <v>160392750</v>
      </c>
      <c r="V203" s="16">
        <v>162949906.25</v>
      </c>
      <c r="W203" s="16">
        <v>165554031.25</v>
      </c>
      <c r="X203" s="16">
        <v>169692882.03125</v>
      </c>
      <c r="Y203" s="16">
        <v>173935204.08203122</v>
      </c>
      <c r="Z203" s="16">
        <v>178283584.18408197</v>
      </c>
      <c r="AA203" s="16">
        <v>182740673.78868401</v>
      </c>
      <c r="AB203" s="16">
        <v>187309190.6334011</v>
      </c>
      <c r="AC203" s="16">
        <v>191991920.39923611</v>
      </c>
      <c r="AD203" s="16">
        <v>196791718.409217</v>
      </c>
      <c r="AE203" s="16">
        <v>201711511.36944741</v>
      </c>
      <c r="AF203" s="16">
        <v>206754299.15368357</v>
      </c>
      <c r="AG203" s="16">
        <v>211923156.63252565</v>
      </c>
      <c r="AI203" s="17">
        <v>1622271135.415345</v>
      </c>
      <c r="AJ203" s="16" t="s">
        <v>22</v>
      </c>
      <c r="AK203" s="18" t="s">
        <v>22</v>
      </c>
    </row>
    <row r="204" spans="2:37" ht="15" x14ac:dyDescent="0.25">
      <c r="B204" s="7" t="s">
        <v>46</v>
      </c>
      <c r="C204" s="7" t="s">
        <v>22</v>
      </c>
      <c r="D204" s="16">
        <v>93223859.375</v>
      </c>
      <c r="E204" s="16">
        <v>80133210.9375</v>
      </c>
      <c r="F204" s="16">
        <v>85032960.9375</v>
      </c>
      <c r="G204" s="16">
        <v>100885703.125</v>
      </c>
      <c r="H204" s="16">
        <v>105720671.875</v>
      </c>
      <c r="I204" s="16">
        <v>110299562.5</v>
      </c>
      <c r="J204" s="16">
        <v>115723140.625</v>
      </c>
      <c r="K204" s="16">
        <v>120961132.8125</v>
      </c>
      <c r="L204" s="16">
        <v>122065984.375</v>
      </c>
      <c r="M204" s="16">
        <v>129692726.5625</v>
      </c>
      <c r="N204" s="16">
        <v>132274156.25</v>
      </c>
      <c r="O204" s="16">
        <v>135860781.25</v>
      </c>
      <c r="P204" s="16">
        <v>143580562.5</v>
      </c>
      <c r="Q204" s="16">
        <v>140753062.5</v>
      </c>
      <c r="R204" s="16">
        <v>146359015.625</v>
      </c>
      <c r="S204" s="16">
        <v>154588968.75</v>
      </c>
      <c r="T204" s="16">
        <v>159488031.25</v>
      </c>
      <c r="U204" s="16">
        <v>168598046.875</v>
      </c>
      <c r="V204" s="16">
        <v>171706531.25</v>
      </c>
      <c r="W204" s="16">
        <v>174497859.375</v>
      </c>
      <c r="X204" s="16">
        <v>178860305.85937497</v>
      </c>
      <c r="Y204" s="16">
        <v>183331813.50585932</v>
      </c>
      <c r="Z204" s="16">
        <v>187915108.84350577</v>
      </c>
      <c r="AA204" s="16">
        <v>192612986.5645934</v>
      </c>
      <c r="AB204" s="16">
        <v>197428311.22870824</v>
      </c>
      <c r="AC204" s="16">
        <v>202364019.00942594</v>
      </c>
      <c r="AD204" s="16">
        <v>207423119.48466158</v>
      </c>
      <c r="AE204" s="16">
        <v>212608697.47177809</v>
      </c>
      <c r="AF204" s="16">
        <v>217923914.90857252</v>
      </c>
      <c r="AG204" s="16">
        <v>223372012.78128681</v>
      </c>
      <c r="AI204" s="17">
        <v>1679615348.71663</v>
      </c>
      <c r="AJ204" s="16" t="s">
        <v>22</v>
      </c>
      <c r="AK204" s="18" t="s">
        <v>22</v>
      </c>
    </row>
    <row r="205" spans="2:37" ht="15" x14ac:dyDescent="0.25">
      <c r="B205" s="7" t="s">
        <v>48</v>
      </c>
      <c r="C205" s="7" t="s">
        <v>22</v>
      </c>
      <c r="D205" s="16">
        <v>93223859.375</v>
      </c>
      <c r="E205" s="16">
        <v>80133210.9375</v>
      </c>
      <c r="F205" s="16">
        <v>85032960.9375</v>
      </c>
      <c r="G205" s="16">
        <v>99610132.8125</v>
      </c>
      <c r="H205" s="16">
        <v>104227625</v>
      </c>
      <c r="I205" s="16">
        <v>108568804.6875</v>
      </c>
      <c r="J205" s="16">
        <v>113870078.125</v>
      </c>
      <c r="K205" s="16">
        <v>117189328.125</v>
      </c>
      <c r="L205" s="16">
        <v>118279570.3125</v>
      </c>
      <c r="M205" s="16">
        <v>125895406.25</v>
      </c>
      <c r="N205" s="16">
        <v>126043367.1875</v>
      </c>
      <c r="O205" s="16">
        <v>129153421.875</v>
      </c>
      <c r="P205" s="16">
        <v>136703843.75</v>
      </c>
      <c r="Q205" s="16">
        <v>134032328.125</v>
      </c>
      <c r="R205" s="16">
        <v>139825375</v>
      </c>
      <c r="S205" s="16">
        <v>147397796.875</v>
      </c>
      <c r="T205" s="16">
        <v>151660515.625</v>
      </c>
      <c r="U205" s="16">
        <v>160392750</v>
      </c>
      <c r="V205" s="16">
        <v>162949906.25</v>
      </c>
      <c r="W205" s="16">
        <v>165554031.25</v>
      </c>
      <c r="X205" s="16">
        <v>169692882.03125</v>
      </c>
      <c r="Y205" s="16">
        <v>173935204.08203122</v>
      </c>
      <c r="Z205" s="16">
        <v>178283584.18408197</v>
      </c>
      <c r="AA205" s="16">
        <v>182740673.78868401</v>
      </c>
      <c r="AB205" s="16">
        <v>187309190.6334011</v>
      </c>
      <c r="AC205" s="16">
        <v>191991920.39923611</v>
      </c>
      <c r="AD205" s="16">
        <v>196791718.409217</v>
      </c>
      <c r="AE205" s="16">
        <v>201711511.36944741</v>
      </c>
      <c r="AF205" s="16">
        <v>206754299.15368357</v>
      </c>
      <c r="AG205" s="16">
        <v>211923156.63252565</v>
      </c>
      <c r="AI205" s="17">
        <v>1622271135.415345</v>
      </c>
      <c r="AJ205" s="16" t="s">
        <v>22</v>
      </c>
      <c r="AK205" s="18" t="s">
        <v>22</v>
      </c>
    </row>
    <row r="206" spans="2:37" ht="15" x14ac:dyDescent="0.25">
      <c r="B206" s="7" t="s">
        <v>50</v>
      </c>
      <c r="C206" s="7" t="s">
        <v>22</v>
      </c>
      <c r="D206" s="16">
        <v>93223859.375</v>
      </c>
      <c r="E206" s="16">
        <v>80133210.9375</v>
      </c>
      <c r="F206" s="16">
        <v>85032960.9375</v>
      </c>
      <c r="G206" s="16">
        <v>100893335.9375</v>
      </c>
      <c r="H206" s="16">
        <v>105736375</v>
      </c>
      <c r="I206" s="16">
        <v>110316140.625</v>
      </c>
      <c r="J206" s="16">
        <v>115735890.625</v>
      </c>
      <c r="K206" s="16">
        <v>120974843.75</v>
      </c>
      <c r="L206" s="16">
        <v>122092164.0625</v>
      </c>
      <c r="M206" s="16">
        <v>129751882.8125</v>
      </c>
      <c r="N206" s="16">
        <v>130279343.75</v>
      </c>
      <c r="O206" s="16">
        <v>133664140.625</v>
      </c>
      <c r="P206" s="16">
        <v>141348187.5</v>
      </c>
      <c r="Q206" s="16">
        <v>138628328.125</v>
      </c>
      <c r="R206" s="16">
        <v>144359031.25</v>
      </c>
      <c r="S206" s="16">
        <v>152362437.5</v>
      </c>
      <c r="T206" s="16">
        <v>157094015.625</v>
      </c>
      <c r="U206" s="16">
        <v>166056125</v>
      </c>
      <c r="V206" s="16">
        <v>169073359.375</v>
      </c>
      <c r="W206" s="16">
        <v>171882718.75</v>
      </c>
      <c r="X206" s="16">
        <v>176179786.71874997</v>
      </c>
      <c r="Y206" s="16">
        <v>180584281.38671869</v>
      </c>
      <c r="Z206" s="16">
        <v>185098888.42138663</v>
      </c>
      <c r="AA206" s="16">
        <v>189726360.63192129</v>
      </c>
      <c r="AB206" s="16">
        <v>194469519.64771929</v>
      </c>
      <c r="AC206" s="16">
        <v>199331257.63891226</v>
      </c>
      <c r="AD206" s="16">
        <v>204314539.07988504</v>
      </c>
      <c r="AE206" s="16">
        <v>209422402.55688214</v>
      </c>
      <c r="AF206" s="16">
        <v>214657962.62080419</v>
      </c>
      <c r="AG206" s="16">
        <v>220024411.68632427</v>
      </c>
      <c r="AI206" s="17">
        <v>1665550413.8882372</v>
      </c>
      <c r="AJ206" s="16" t="s">
        <v>22</v>
      </c>
      <c r="AK206" s="18" t="s">
        <v>22</v>
      </c>
    </row>
    <row r="207" spans="2:37" ht="15" x14ac:dyDescent="0.25">
      <c r="B207" s="7" t="s">
        <v>52</v>
      </c>
      <c r="C207" s="7" t="s">
        <v>22</v>
      </c>
      <c r="D207" s="16">
        <v>93223859.375</v>
      </c>
      <c r="E207" s="16">
        <v>80133210.9375</v>
      </c>
      <c r="F207" s="16">
        <v>85032960.9375</v>
      </c>
      <c r="G207" s="16">
        <v>100885703.125</v>
      </c>
      <c r="H207" s="16">
        <v>105720671.875</v>
      </c>
      <c r="I207" s="16">
        <v>110299562.5</v>
      </c>
      <c r="J207" s="16">
        <v>115723140.625</v>
      </c>
      <c r="K207" s="16">
        <v>119075226.5625</v>
      </c>
      <c r="L207" s="16">
        <v>120172773.4375</v>
      </c>
      <c r="M207" s="16">
        <v>127794070.3125</v>
      </c>
      <c r="N207" s="16">
        <v>128120296.875</v>
      </c>
      <c r="O207" s="16">
        <v>131389203.125</v>
      </c>
      <c r="P207" s="16">
        <v>138996093.75</v>
      </c>
      <c r="Q207" s="16">
        <v>136272578.125</v>
      </c>
      <c r="R207" s="16">
        <v>142003250</v>
      </c>
      <c r="S207" s="16">
        <v>149794859.375</v>
      </c>
      <c r="T207" s="16">
        <v>154269687.5</v>
      </c>
      <c r="U207" s="16">
        <v>163127859.375</v>
      </c>
      <c r="V207" s="16">
        <v>165868781.25</v>
      </c>
      <c r="W207" s="16">
        <v>168535296.875</v>
      </c>
      <c r="X207" s="16">
        <v>172748679.29687497</v>
      </c>
      <c r="Y207" s="16">
        <v>177067396.27929682</v>
      </c>
      <c r="Z207" s="16">
        <v>181494081.18627921</v>
      </c>
      <c r="AA207" s="16">
        <v>186031433.21593618</v>
      </c>
      <c r="AB207" s="16">
        <v>190682219.04633456</v>
      </c>
      <c r="AC207" s="16">
        <v>195449274.52249292</v>
      </c>
      <c r="AD207" s="16">
        <v>200335506.38555521</v>
      </c>
      <c r="AE207" s="16">
        <v>205343894.04519406</v>
      </c>
      <c r="AF207" s="16">
        <v>210477491.39632389</v>
      </c>
      <c r="AG207" s="16">
        <v>215739428.68123198</v>
      </c>
      <c r="AI207" s="17">
        <v>1645382184.4759488</v>
      </c>
      <c r="AJ207" s="16" t="s">
        <v>22</v>
      </c>
      <c r="AK207" s="18" t="s">
        <v>22</v>
      </c>
    </row>
    <row r="208" spans="2:37" ht="15" x14ac:dyDescent="0.25">
      <c r="B208" s="7" t="s">
        <v>54</v>
      </c>
      <c r="C208" s="7" t="s">
        <v>22</v>
      </c>
      <c r="D208" s="16">
        <v>93223859.375</v>
      </c>
      <c r="E208" s="16">
        <v>80133210.9375</v>
      </c>
      <c r="F208" s="16">
        <v>85032960.9375</v>
      </c>
      <c r="G208" s="16">
        <v>100885703.125</v>
      </c>
      <c r="H208" s="16">
        <v>105720671.875</v>
      </c>
      <c r="I208" s="16">
        <v>110299562.5</v>
      </c>
      <c r="J208" s="16">
        <v>115723140.625</v>
      </c>
      <c r="K208" s="16">
        <v>119075226.5625</v>
      </c>
      <c r="L208" s="16">
        <v>120172773.4375</v>
      </c>
      <c r="M208" s="16">
        <v>127823648.4375</v>
      </c>
      <c r="N208" s="16">
        <v>128161359.375</v>
      </c>
      <c r="O208" s="16">
        <v>131408781.25</v>
      </c>
      <c r="P208" s="16">
        <v>139026015.625</v>
      </c>
      <c r="Q208" s="16">
        <v>136305171.875</v>
      </c>
      <c r="R208" s="16">
        <v>142060734.375</v>
      </c>
      <c r="S208" s="16">
        <v>149849265.625</v>
      </c>
      <c r="T208" s="16">
        <v>154338953.125</v>
      </c>
      <c r="U208" s="16">
        <v>163224437.5</v>
      </c>
      <c r="V208" s="16">
        <v>166012078.125</v>
      </c>
      <c r="W208" s="16">
        <v>168718671.875</v>
      </c>
      <c r="X208" s="16">
        <v>172936638.67187497</v>
      </c>
      <c r="Y208" s="16">
        <v>177260054.63867182</v>
      </c>
      <c r="Z208" s="16">
        <v>181691556.00463858</v>
      </c>
      <c r="AA208" s="16">
        <v>186233844.90475452</v>
      </c>
      <c r="AB208" s="16">
        <v>190889691.02737337</v>
      </c>
      <c r="AC208" s="16">
        <v>195661933.3030577</v>
      </c>
      <c r="AD208" s="16">
        <v>200553481.63563412</v>
      </c>
      <c r="AE208" s="16">
        <v>205567318.67652497</v>
      </c>
      <c r="AF208" s="16">
        <v>210706501.64343807</v>
      </c>
      <c r="AG208" s="16">
        <v>215974164.184524</v>
      </c>
      <c r="AI208" s="17">
        <v>1646041640.7328403</v>
      </c>
      <c r="AJ208" s="16" t="s">
        <v>22</v>
      </c>
      <c r="AK208" s="18" t="s">
        <v>22</v>
      </c>
    </row>
    <row r="209" spans="2:37" ht="15" x14ac:dyDescent="0.25">
      <c r="B209" s="7" t="s">
        <v>56</v>
      </c>
      <c r="C209" s="7" t="s">
        <v>22</v>
      </c>
      <c r="D209" s="16">
        <v>93223859.375</v>
      </c>
      <c r="E209" s="16">
        <v>80133210.9375</v>
      </c>
      <c r="F209" s="16">
        <v>85032960.9375</v>
      </c>
      <c r="G209" s="16">
        <v>99610132.8125</v>
      </c>
      <c r="H209" s="16">
        <v>104381343.75</v>
      </c>
      <c r="I209" s="16">
        <v>108699781.25</v>
      </c>
      <c r="J209" s="16">
        <v>113870078.125</v>
      </c>
      <c r="K209" s="16">
        <v>117325671.875</v>
      </c>
      <c r="L209" s="16">
        <v>118279570.3125</v>
      </c>
      <c r="M209" s="16">
        <v>125895406.25</v>
      </c>
      <c r="N209" s="16">
        <v>126043367.1875</v>
      </c>
      <c r="O209" s="16">
        <v>129153421.875</v>
      </c>
      <c r="P209" s="16">
        <v>136703843.75</v>
      </c>
      <c r="Q209" s="16">
        <v>134032328.125</v>
      </c>
      <c r="R209" s="16">
        <v>139825375</v>
      </c>
      <c r="S209" s="16">
        <v>147397796.875</v>
      </c>
      <c r="T209" s="16">
        <v>151660515.625</v>
      </c>
      <c r="U209" s="16">
        <v>160392750</v>
      </c>
      <c r="V209" s="16">
        <v>162949906.25</v>
      </c>
      <c r="W209" s="16">
        <v>165554031.25</v>
      </c>
      <c r="X209" s="16">
        <v>169692882.03125</v>
      </c>
      <c r="Y209" s="16">
        <v>173935204.08203122</v>
      </c>
      <c r="Z209" s="16">
        <v>178283584.18408197</v>
      </c>
      <c r="AA209" s="16">
        <v>182740673.78868401</v>
      </c>
      <c r="AB209" s="16">
        <v>187309190.6334011</v>
      </c>
      <c r="AC209" s="16">
        <v>191991920.39923611</v>
      </c>
      <c r="AD209" s="16">
        <v>196791718.409217</v>
      </c>
      <c r="AE209" s="16">
        <v>201711511.36944741</v>
      </c>
      <c r="AF209" s="16">
        <v>206754299.15368357</v>
      </c>
      <c r="AG209" s="16">
        <v>211923156.63252565</v>
      </c>
      <c r="AI209" s="17">
        <v>1622551990.7050695</v>
      </c>
      <c r="AJ209" s="16" t="s">
        <v>22</v>
      </c>
      <c r="AK209" s="18" t="s">
        <v>22</v>
      </c>
    </row>
    <row r="210" spans="2:37" ht="15" x14ac:dyDescent="0.25">
      <c r="B210" s="7" t="s">
        <v>28</v>
      </c>
      <c r="C210" s="7" t="s">
        <v>16</v>
      </c>
      <c r="D210" s="16">
        <v>-17762801.7578125</v>
      </c>
      <c r="E210" s="16">
        <v>-26556587.890625</v>
      </c>
      <c r="F210" s="16">
        <v>-67178429.19921875</v>
      </c>
      <c r="G210" s="16">
        <v>-92126327.1484375</v>
      </c>
      <c r="H210" s="16">
        <v>-98974706.54296875</v>
      </c>
      <c r="I210" s="16">
        <v>-103789712.40234375</v>
      </c>
      <c r="J210" s="16">
        <v>-109821229.73632813</v>
      </c>
      <c r="K210" s="16">
        <v>-95741005.37109375</v>
      </c>
      <c r="L210" s="16">
        <v>-97849300.78125</v>
      </c>
      <c r="M210" s="16">
        <v>-105568224.12109375</v>
      </c>
      <c r="N210" s="16">
        <v>-89548642.08984375</v>
      </c>
      <c r="O210" s="16">
        <v>-91240782.2265625</v>
      </c>
      <c r="P210" s="16">
        <v>-98869708.0078125</v>
      </c>
      <c r="Q210" s="16">
        <v>-93504671.875</v>
      </c>
      <c r="R210" s="16">
        <v>-98754431.640625</v>
      </c>
      <c r="S210" s="16">
        <v>-109832120.1171875</v>
      </c>
      <c r="T210" s="16">
        <v>-108811422.8515625</v>
      </c>
      <c r="U210" s="16">
        <v>-80020622.0703125</v>
      </c>
      <c r="V210" s="16">
        <v>-78595842.7734375</v>
      </c>
      <c r="W210" s="16">
        <v>-76531580.078125</v>
      </c>
      <c r="X210" s="16">
        <v>-78444869.580078125</v>
      </c>
      <c r="Y210" s="16">
        <v>-80405991.319580078</v>
      </c>
      <c r="Z210" s="16">
        <v>-82416141.10256958</v>
      </c>
      <c r="AA210" s="16">
        <v>-84476544.630133808</v>
      </c>
      <c r="AB210" s="16">
        <v>-86588458.245887145</v>
      </c>
      <c r="AC210" s="16">
        <v>-88753169.70203431</v>
      </c>
      <c r="AD210" s="16">
        <v>-90971998.944585159</v>
      </c>
      <c r="AE210" s="16">
        <v>-93246298.918199778</v>
      </c>
      <c r="AF210" s="16">
        <v>-95577456.391154766</v>
      </c>
      <c r="AG210" s="16">
        <v>-97966892.800933629</v>
      </c>
      <c r="AI210" s="17">
        <v>-1059278381.1468374</v>
      </c>
      <c r="AJ210" s="16" t="s">
        <v>16</v>
      </c>
      <c r="AK210" s="18" t="s">
        <v>16</v>
      </c>
    </row>
    <row r="211" spans="2:37" ht="15" x14ac:dyDescent="0.25">
      <c r="B211" s="7" t="s">
        <v>30</v>
      </c>
      <c r="C211" s="7" t="s">
        <v>16</v>
      </c>
      <c r="D211" s="16">
        <v>-17762801.7578125</v>
      </c>
      <c r="E211" s="16">
        <v>-26556587.890625</v>
      </c>
      <c r="F211" s="16">
        <v>-67178429.19921875</v>
      </c>
      <c r="G211" s="16">
        <v>-92126327.1484375</v>
      </c>
      <c r="H211" s="16">
        <v>-98974706.54296875</v>
      </c>
      <c r="I211" s="16">
        <v>-103789712.40234375</v>
      </c>
      <c r="J211" s="16">
        <v>-109821229.73632813</v>
      </c>
      <c r="K211" s="16">
        <v>-95741005.37109375</v>
      </c>
      <c r="L211" s="16">
        <v>-97849300.78125</v>
      </c>
      <c r="M211" s="16">
        <v>-105568224.12109375</v>
      </c>
      <c r="N211" s="16">
        <v>-89548642.08984375</v>
      </c>
      <c r="O211" s="16">
        <v>-91240782.2265625</v>
      </c>
      <c r="P211" s="16">
        <v>-98869708.0078125</v>
      </c>
      <c r="Q211" s="16">
        <v>-93504671.875</v>
      </c>
      <c r="R211" s="16">
        <v>-98754431.640625</v>
      </c>
      <c r="S211" s="16">
        <v>-109832120.1171875</v>
      </c>
      <c r="T211" s="16">
        <v>-108811422.8515625</v>
      </c>
      <c r="U211" s="16">
        <v>-96353198.2421875</v>
      </c>
      <c r="V211" s="16">
        <v>-94935041.015625</v>
      </c>
      <c r="W211" s="16">
        <v>-93608308.59375</v>
      </c>
      <c r="X211" s="16">
        <v>-95948516.308593735</v>
      </c>
      <c r="Y211" s="16">
        <v>-98347229.216308564</v>
      </c>
      <c r="Z211" s="16">
        <v>-100805909.94671626</v>
      </c>
      <c r="AA211" s="16">
        <v>-103326057.69538416</v>
      </c>
      <c r="AB211" s="16">
        <v>-105909209.13776876</v>
      </c>
      <c r="AC211" s="16">
        <v>-108556939.36621296</v>
      </c>
      <c r="AD211" s="16">
        <v>-111270862.85036828</v>
      </c>
      <c r="AE211" s="16">
        <v>-114052634.42162748</v>
      </c>
      <c r="AF211" s="16">
        <v>-116903950.28216815</v>
      </c>
      <c r="AG211" s="16">
        <v>-119826549.03922234</v>
      </c>
      <c r="AI211" s="17">
        <v>-1111325771.6686819</v>
      </c>
      <c r="AJ211" s="16" t="s">
        <v>16</v>
      </c>
      <c r="AK211" s="18" t="s">
        <v>16</v>
      </c>
    </row>
    <row r="212" spans="2:37" ht="15" x14ac:dyDescent="0.25">
      <c r="B212" s="7" t="s">
        <v>32</v>
      </c>
      <c r="C212" s="7" t="s">
        <v>16</v>
      </c>
      <c r="D212" s="16">
        <v>-17762801.7578125</v>
      </c>
      <c r="E212" s="16">
        <v>-15470442.3828125</v>
      </c>
      <c r="F212" s="16">
        <v>-52147858.642578125</v>
      </c>
      <c r="G212" s="16">
        <v>-70747569.580078125</v>
      </c>
      <c r="H212" s="16">
        <v>-78847500.732421875</v>
      </c>
      <c r="I212" s="16">
        <v>-81557808.59375</v>
      </c>
      <c r="J212" s="16">
        <v>-86172799.560546875</v>
      </c>
      <c r="K212" s="16">
        <v>-69849575.68359375</v>
      </c>
      <c r="L212" s="16">
        <v>-76411125</v>
      </c>
      <c r="M212" s="16">
        <v>-82276543.45703125</v>
      </c>
      <c r="N212" s="16">
        <v>-72473062.5</v>
      </c>
      <c r="O212" s="16">
        <v>-73241606.93359375</v>
      </c>
      <c r="P212" s="16">
        <v>-80036162.109375</v>
      </c>
      <c r="Q212" s="16">
        <v>-74853923.828125</v>
      </c>
      <c r="R212" s="16">
        <v>-76991693.359375</v>
      </c>
      <c r="S212" s="16">
        <v>-87103833.0078125</v>
      </c>
      <c r="T212" s="16">
        <v>-87326788.0859375</v>
      </c>
      <c r="U212" s="16">
        <v>-95302888.671875</v>
      </c>
      <c r="V212" s="16">
        <v>-93855717.7734375</v>
      </c>
      <c r="W212" s="16">
        <v>-92487099.609375</v>
      </c>
      <c r="X212" s="16">
        <v>-94799277.09960936</v>
      </c>
      <c r="Y212" s="16">
        <v>-97169259.02709958</v>
      </c>
      <c r="Z212" s="16">
        <v>-99598490.502777055</v>
      </c>
      <c r="AA212" s="16">
        <v>-102088452.76534647</v>
      </c>
      <c r="AB212" s="16">
        <v>-104640664.08448012</v>
      </c>
      <c r="AC212" s="16">
        <v>-107256680.68659212</v>
      </c>
      <c r="AD212" s="16">
        <v>-109938097.70375691</v>
      </c>
      <c r="AE212" s="16">
        <v>-112686550.14635083</v>
      </c>
      <c r="AF212" s="16">
        <v>-115503713.90000959</v>
      </c>
      <c r="AG212" s="16">
        <v>-118391306.74750982</v>
      </c>
      <c r="AI212" s="17">
        <v>-929628101.02087808</v>
      </c>
      <c r="AJ212" s="16" t="s">
        <v>16</v>
      </c>
      <c r="AK212" s="18" t="s">
        <v>16</v>
      </c>
    </row>
    <row r="213" spans="2:37" ht="15" x14ac:dyDescent="0.25">
      <c r="B213" s="7" t="s">
        <v>34</v>
      </c>
      <c r="C213" s="7" t="s">
        <v>16</v>
      </c>
      <c r="D213" s="16">
        <v>-17762801.7578125</v>
      </c>
      <c r="E213" s="16">
        <v>-15470442.3828125</v>
      </c>
      <c r="F213" s="16">
        <v>-52147858.642578125</v>
      </c>
      <c r="G213" s="16">
        <v>-70747569.580078125</v>
      </c>
      <c r="H213" s="16">
        <v>-85863421.142578125</v>
      </c>
      <c r="I213" s="16">
        <v>-88908110.107421875</v>
      </c>
      <c r="J213" s="16">
        <v>-93817277.34375</v>
      </c>
      <c r="K213" s="16">
        <v>-77753246.09375</v>
      </c>
      <c r="L213" s="16">
        <v>-80431370.60546875</v>
      </c>
      <c r="M213" s="16">
        <v>-86459000.48828125</v>
      </c>
      <c r="N213" s="16">
        <v>-72250930.17578125</v>
      </c>
      <c r="O213" s="16">
        <v>-73013929.19921875</v>
      </c>
      <c r="P213" s="16">
        <v>-79804673.33984375</v>
      </c>
      <c r="Q213" s="16">
        <v>-74619723.6328125</v>
      </c>
      <c r="R213" s="16">
        <v>-76750416.015625</v>
      </c>
      <c r="S213" s="16">
        <v>-86849462.890625</v>
      </c>
      <c r="T213" s="16">
        <v>-87063810.546875</v>
      </c>
      <c r="U213" s="16">
        <v>-95032684.5703125</v>
      </c>
      <c r="V213" s="16">
        <v>-93578057.6171875</v>
      </c>
      <c r="W213" s="16">
        <v>-92198655.2734375</v>
      </c>
      <c r="X213" s="16">
        <v>-94503621.655273423</v>
      </c>
      <c r="Y213" s="16">
        <v>-96866212.196655244</v>
      </c>
      <c r="Z213" s="16">
        <v>-99287867.501571611</v>
      </c>
      <c r="AA213" s="16">
        <v>-101770064.18911089</v>
      </c>
      <c r="AB213" s="16">
        <v>-104314315.79383865</v>
      </c>
      <c r="AC213" s="16">
        <v>-106922173.68868461</v>
      </c>
      <c r="AD213" s="16">
        <v>-109595228.03090172</v>
      </c>
      <c r="AE213" s="16">
        <v>-112335108.73167425</v>
      </c>
      <c r="AF213" s="16">
        <v>-115143486.4499661</v>
      </c>
      <c r="AG213" s="16">
        <v>-118022073.61121525</v>
      </c>
      <c r="AI213" s="17">
        <v>-952098031.94974232</v>
      </c>
      <c r="AJ213" s="16" t="s">
        <v>16</v>
      </c>
      <c r="AK213" s="18" t="s">
        <v>16</v>
      </c>
    </row>
    <row r="214" spans="2:37" ht="15" x14ac:dyDescent="0.25">
      <c r="B214" s="7" t="s">
        <v>36</v>
      </c>
      <c r="C214" s="7" t="s">
        <v>16</v>
      </c>
      <c r="D214" s="16">
        <v>-17762801.7578125</v>
      </c>
      <c r="E214" s="16">
        <v>-15470442.3828125</v>
      </c>
      <c r="F214" s="16">
        <v>-52147858.642578125</v>
      </c>
      <c r="G214" s="16">
        <v>-70747569.580078125</v>
      </c>
      <c r="H214" s="16">
        <v>-75339539.306640625</v>
      </c>
      <c r="I214" s="16">
        <v>-77882658.935546875</v>
      </c>
      <c r="J214" s="16">
        <v>-82350559.326171875</v>
      </c>
      <c r="K214" s="16">
        <v>-65897743.1640625</v>
      </c>
      <c r="L214" s="16">
        <v>-69278460.44921875</v>
      </c>
      <c r="M214" s="16">
        <v>-74721724.609375</v>
      </c>
      <c r="N214" s="16">
        <v>-60519791.015625</v>
      </c>
      <c r="O214" s="16">
        <v>-61149516.6015625</v>
      </c>
      <c r="P214" s="16">
        <v>-67840693.359375</v>
      </c>
      <c r="Q214" s="16">
        <v>-62462319.3359375</v>
      </c>
      <c r="R214" s="16">
        <v>-63959547.8515625</v>
      </c>
      <c r="S214" s="16">
        <v>-72139840.8203125</v>
      </c>
      <c r="T214" s="16">
        <v>-72363066.40625</v>
      </c>
      <c r="U214" s="16">
        <v>-80020622.0703125</v>
      </c>
      <c r="V214" s="16">
        <v>-78595842.7734375</v>
      </c>
      <c r="W214" s="16">
        <v>-76531580.078125</v>
      </c>
      <c r="X214" s="16">
        <v>-78444869.580078125</v>
      </c>
      <c r="Y214" s="16">
        <v>-80405991.319580078</v>
      </c>
      <c r="Z214" s="16">
        <v>-82416141.10256958</v>
      </c>
      <c r="AA214" s="16">
        <v>-84476544.630133808</v>
      </c>
      <c r="AB214" s="16">
        <v>-86588458.245887145</v>
      </c>
      <c r="AC214" s="16">
        <v>-88753169.70203431</v>
      </c>
      <c r="AD214" s="16">
        <v>-90971998.944585159</v>
      </c>
      <c r="AE214" s="16">
        <v>-93246298.918199778</v>
      </c>
      <c r="AF214" s="16">
        <v>-95577456.391154766</v>
      </c>
      <c r="AG214" s="16">
        <v>-97966892.800933629</v>
      </c>
      <c r="AI214" s="17">
        <v>-826480823.64049578</v>
      </c>
      <c r="AJ214" s="16" t="s">
        <v>16</v>
      </c>
      <c r="AK214" s="18" t="s">
        <v>16</v>
      </c>
    </row>
    <row r="215" spans="2:37" ht="15" x14ac:dyDescent="0.25">
      <c r="B215" s="7" t="s">
        <v>60</v>
      </c>
      <c r="C215" s="7" t="s">
        <v>16</v>
      </c>
      <c r="D215" s="16">
        <v>-17762801.7578125</v>
      </c>
      <c r="E215" s="16">
        <v>-15470442.3828125</v>
      </c>
      <c r="F215" s="16">
        <v>-52147858.642578125</v>
      </c>
      <c r="G215" s="16">
        <v>-71622809.5703125</v>
      </c>
      <c r="H215" s="16">
        <v>-79790726.806640625</v>
      </c>
      <c r="I215" s="16">
        <v>-82544761.71875</v>
      </c>
      <c r="J215" s="16">
        <v>-87197879.638671875</v>
      </c>
      <c r="K215" s="16">
        <v>-70909015.13671875</v>
      </c>
      <c r="L215" s="16">
        <v>-73325668.45703125</v>
      </c>
      <c r="M215" s="16">
        <v>-80243734.375</v>
      </c>
      <c r="N215" s="16">
        <v>-65880239.74609375</v>
      </c>
      <c r="O215" s="16">
        <v>-66479920.8984375</v>
      </c>
      <c r="P215" s="16">
        <v>-73159344.7265625</v>
      </c>
      <c r="Q215" s="16">
        <v>-68789475.5859375</v>
      </c>
      <c r="R215" s="16">
        <v>-70748017.578125</v>
      </c>
      <c r="S215" s="16">
        <v>-81540623.046875</v>
      </c>
      <c r="T215" s="16">
        <v>-81572228.515625</v>
      </c>
      <c r="U215" s="16">
        <v>-90440126.953125</v>
      </c>
      <c r="V215" s="16">
        <v>-88859814.453125</v>
      </c>
      <c r="W215" s="16">
        <v>-87299159.1796875</v>
      </c>
      <c r="X215" s="16">
        <v>-89481638.159179673</v>
      </c>
      <c r="Y215" s="16">
        <v>-91718679.11315915</v>
      </c>
      <c r="Z215" s="16">
        <v>-94011646.090988114</v>
      </c>
      <c r="AA215" s="16">
        <v>-96361937.243262812</v>
      </c>
      <c r="AB215" s="16">
        <v>-98770985.674344376</v>
      </c>
      <c r="AC215" s="16">
        <v>-101240260.31620298</v>
      </c>
      <c r="AD215" s="16">
        <v>-103771266.82410805</v>
      </c>
      <c r="AE215" s="16">
        <v>-106365548.49471074</v>
      </c>
      <c r="AF215" s="16">
        <v>-109024687.2070785</v>
      </c>
      <c r="AG215" s="16">
        <v>-111750304.38725546</v>
      </c>
      <c r="AI215" s="17">
        <v>-896407465.48093998</v>
      </c>
      <c r="AJ215" s="16" t="s">
        <v>16</v>
      </c>
      <c r="AK215" s="18" t="s">
        <v>16</v>
      </c>
    </row>
    <row r="216" spans="2:37" ht="15" x14ac:dyDescent="0.25">
      <c r="B216" s="7" t="s">
        <v>38</v>
      </c>
      <c r="C216" s="7" t="s">
        <v>16</v>
      </c>
      <c r="D216" s="16">
        <v>-17762801.7578125</v>
      </c>
      <c r="E216" s="16">
        <v>-15470442.3828125</v>
      </c>
      <c r="F216" s="16">
        <v>-52147858.642578125</v>
      </c>
      <c r="G216" s="16">
        <v>-70755514.892578125</v>
      </c>
      <c r="H216" s="16">
        <v>-75355648.681640625</v>
      </c>
      <c r="I216" s="16">
        <v>-77899666.748046875</v>
      </c>
      <c r="J216" s="16">
        <v>-82363770.263671875</v>
      </c>
      <c r="K216" s="16">
        <v>-65911790.0390625</v>
      </c>
      <c r="L216" s="16">
        <v>-69305577.63671875</v>
      </c>
      <c r="M216" s="16">
        <v>-74780240.234375</v>
      </c>
      <c r="N216" s="16">
        <v>-60602853.515625</v>
      </c>
      <c r="O216" s="16">
        <v>-61188000.9765625</v>
      </c>
      <c r="P216" s="16">
        <v>-67901115.234375</v>
      </c>
      <c r="Q216" s="16">
        <v>-62578725.5859375</v>
      </c>
      <c r="R216" s="16">
        <v>-64138743.1640625</v>
      </c>
      <c r="S216" s="16">
        <v>-69409688.4765625</v>
      </c>
      <c r="T216" s="16">
        <v>-69415921.875</v>
      </c>
      <c r="U216" s="16">
        <v>-76928222.65625</v>
      </c>
      <c r="V216" s="16">
        <v>-75361050.78125</v>
      </c>
      <c r="W216" s="16">
        <v>-73271429.6875</v>
      </c>
      <c r="X216" s="16">
        <v>-75103215.4296875</v>
      </c>
      <c r="Y216" s="16">
        <v>-76980795.815429688</v>
      </c>
      <c r="Z216" s="16">
        <v>-78905315.71081543</v>
      </c>
      <c r="AA216" s="16">
        <v>-80877948.603585809</v>
      </c>
      <c r="AB216" s="16">
        <v>-82899897.318675444</v>
      </c>
      <c r="AC216" s="16">
        <v>-84972394.751642317</v>
      </c>
      <c r="AD216" s="16">
        <v>-87096704.62043336</v>
      </c>
      <c r="AE216" s="16">
        <v>-89274122.235944182</v>
      </c>
      <c r="AF216" s="16">
        <v>-91505975.291842774</v>
      </c>
      <c r="AG216" s="16">
        <v>-93793624.674138829</v>
      </c>
      <c r="AI216" s="17">
        <v>-814867123.07599652</v>
      </c>
      <c r="AJ216" s="16" t="s">
        <v>16</v>
      </c>
      <c r="AK216" s="18" t="s">
        <v>16</v>
      </c>
    </row>
    <row r="217" spans="2:37" ht="15" x14ac:dyDescent="0.25">
      <c r="B217" s="7" t="s">
        <v>40</v>
      </c>
      <c r="C217" s="7" t="s">
        <v>16</v>
      </c>
      <c r="D217" s="16">
        <v>-17762801.7578125</v>
      </c>
      <c r="E217" s="16">
        <v>-15470442.3828125</v>
      </c>
      <c r="F217" s="16">
        <v>-52147858.642578125</v>
      </c>
      <c r="G217" s="16">
        <v>-70747569.580078125</v>
      </c>
      <c r="H217" s="16">
        <v>-78847500.732421875</v>
      </c>
      <c r="I217" s="16">
        <v>-81557808.59375</v>
      </c>
      <c r="J217" s="16">
        <v>-86172799.560546875</v>
      </c>
      <c r="K217" s="16">
        <v>-69849575.68359375</v>
      </c>
      <c r="L217" s="16">
        <v>-74490849.609375</v>
      </c>
      <c r="M217" s="16">
        <v>-80211041.50390625</v>
      </c>
      <c r="N217" s="16">
        <v>-65996536.1328125</v>
      </c>
      <c r="O217" s="16">
        <v>-66682713.8671875</v>
      </c>
      <c r="P217" s="16">
        <v>-73416776.3671875</v>
      </c>
      <c r="Q217" s="16">
        <v>-68131306.640625</v>
      </c>
      <c r="R217" s="16">
        <v>-69932899.4140625</v>
      </c>
      <c r="S217" s="16">
        <v>-86053279.296875</v>
      </c>
      <c r="T217" s="16">
        <v>-86409023.4375</v>
      </c>
      <c r="U217" s="16">
        <v>-94390924.8046875</v>
      </c>
      <c r="V217" s="16">
        <v>-93065967.7734375</v>
      </c>
      <c r="W217" s="16">
        <v>-91632232.421875</v>
      </c>
      <c r="X217" s="16">
        <v>-93923038.23242186</v>
      </c>
      <c r="Y217" s="16">
        <v>-96271114.188232392</v>
      </c>
      <c r="Z217" s="16">
        <v>-98677892.042938188</v>
      </c>
      <c r="AA217" s="16">
        <v>-101144839.34401163</v>
      </c>
      <c r="AB217" s="16">
        <v>-103673460.32761192</v>
      </c>
      <c r="AC217" s="16">
        <v>-106265296.83580221</v>
      </c>
      <c r="AD217" s="16">
        <v>-108921929.25669725</v>
      </c>
      <c r="AE217" s="16">
        <v>-111644977.48811467</v>
      </c>
      <c r="AF217" s="16">
        <v>-114436101.92531753</v>
      </c>
      <c r="AG217" s="16">
        <v>-117297004.47345045</v>
      </c>
      <c r="AI217" s="17">
        <v>-909784818.29815614</v>
      </c>
      <c r="AJ217" s="16" t="s">
        <v>16</v>
      </c>
      <c r="AK217" s="18" t="s">
        <v>16</v>
      </c>
    </row>
    <row r="218" spans="2:37" ht="15" x14ac:dyDescent="0.25">
      <c r="B218" s="7" t="s">
        <v>42</v>
      </c>
      <c r="C218" s="7" t="s">
        <v>16</v>
      </c>
      <c r="D218" s="16">
        <v>-17762801.7578125</v>
      </c>
      <c r="E218" s="16">
        <v>-15470442.3828125</v>
      </c>
      <c r="F218" s="16">
        <v>-52147858.642578125</v>
      </c>
      <c r="G218" s="16">
        <v>-71622809.5703125</v>
      </c>
      <c r="H218" s="16">
        <v>-79790726.806640625</v>
      </c>
      <c r="I218" s="16">
        <v>-82544761.71875</v>
      </c>
      <c r="J218" s="16">
        <v>-87197879.638671875</v>
      </c>
      <c r="K218" s="16">
        <v>-70909015.13671875</v>
      </c>
      <c r="L218" s="16">
        <v>-72216635.7421875</v>
      </c>
      <c r="M218" s="16">
        <v>-77873848.14453125</v>
      </c>
      <c r="N218" s="16">
        <v>-63612492.1875</v>
      </c>
      <c r="O218" s="16">
        <v>-64214687.5</v>
      </c>
      <c r="P218" s="16">
        <v>-70917551.7578125</v>
      </c>
      <c r="Q218" s="16">
        <v>-66497994.140625</v>
      </c>
      <c r="R218" s="16">
        <v>-68276626.953125</v>
      </c>
      <c r="S218" s="16">
        <v>-84295109.375</v>
      </c>
      <c r="T218" s="16">
        <v>-84604315.4296875</v>
      </c>
      <c r="U218" s="16">
        <v>-92558484.375</v>
      </c>
      <c r="V218" s="16">
        <v>-91229195.3125</v>
      </c>
      <c r="W218" s="16">
        <v>-89757790.0390625</v>
      </c>
      <c r="X218" s="16">
        <v>-92001734.790039048</v>
      </c>
      <c r="Y218" s="16">
        <v>-94301778.159790009</v>
      </c>
      <c r="Z218" s="16">
        <v>-96659322.613784745</v>
      </c>
      <c r="AA218" s="16">
        <v>-99075805.679129362</v>
      </c>
      <c r="AB218" s="16">
        <v>-101552700.82110758</v>
      </c>
      <c r="AC218" s="16">
        <v>-104091518.34163526</v>
      </c>
      <c r="AD218" s="16">
        <v>-106693806.30017613</v>
      </c>
      <c r="AE218" s="16">
        <v>-109361151.45768052</v>
      </c>
      <c r="AF218" s="16">
        <v>-112095180.24412252</v>
      </c>
      <c r="AG218" s="16">
        <v>-114897559.75022557</v>
      </c>
      <c r="AI218" s="17">
        <v>-898989585.15199471</v>
      </c>
      <c r="AJ218" s="16" t="s">
        <v>16</v>
      </c>
      <c r="AK218" s="18" t="s">
        <v>16</v>
      </c>
    </row>
    <row r="219" spans="2:37" ht="15" x14ac:dyDescent="0.25">
      <c r="B219" s="7" t="s">
        <v>44</v>
      </c>
      <c r="C219" s="7" t="s">
        <v>16</v>
      </c>
      <c r="D219" s="16">
        <v>-17762801.7578125</v>
      </c>
      <c r="E219" s="16">
        <v>-15470442.3828125</v>
      </c>
      <c r="F219" s="16">
        <v>-52147858.642578125</v>
      </c>
      <c r="G219" s="16">
        <v>-79806833.251953125</v>
      </c>
      <c r="H219" s="16">
        <v>-88472900.390625</v>
      </c>
      <c r="I219" s="16">
        <v>-91672596.435546875</v>
      </c>
      <c r="J219" s="16">
        <v>-96844609.86328125</v>
      </c>
      <c r="K219" s="16">
        <v>-80737340.8203125</v>
      </c>
      <c r="L219" s="16">
        <v>-80307419.43359375</v>
      </c>
      <c r="M219" s="16">
        <v>-86330043.9453125</v>
      </c>
      <c r="N219" s="16">
        <v>-75751153.3203125</v>
      </c>
      <c r="O219" s="16">
        <v>-76600500</v>
      </c>
      <c r="P219" s="16">
        <v>-83450955.078125</v>
      </c>
      <c r="Q219" s="16">
        <v>-78310619.140625</v>
      </c>
      <c r="R219" s="16">
        <v>-80552789.0625</v>
      </c>
      <c r="S219" s="16">
        <v>-86593339.84375</v>
      </c>
      <c r="T219" s="16">
        <v>-86799010.7421875</v>
      </c>
      <c r="U219" s="16">
        <v>-94760614.2578125</v>
      </c>
      <c r="V219" s="16">
        <v>-93298463.8671875</v>
      </c>
      <c r="W219" s="16">
        <v>-91908222.65625</v>
      </c>
      <c r="X219" s="16">
        <v>-94205928.222656235</v>
      </c>
      <c r="Y219" s="16">
        <v>-96561076.428222626</v>
      </c>
      <c r="Z219" s="16">
        <v>-98975103.338928178</v>
      </c>
      <c r="AA219" s="16">
        <v>-101449480.92240137</v>
      </c>
      <c r="AB219" s="16">
        <v>-103985717.94546139</v>
      </c>
      <c r="AC219" s="16">
        <v>-106585360.89409792</v>
      </c>
      <c r="AD219" s="16">
        <v>-109249994.91645037</v>
      </c>
      <c r="AE219" s="16">
        <v>-111981244.78936161</v>
      </c>
      <c r="AF219" s="16">
        <v>-114780775.90909564</v>
      </c>
      <c r="AG219" s="16">
        <v>-117650295.30682303</v>
      </c>
      <c r="AI219" s="17">
        <v>-973184308.23894978</v>
      </c>
      <c r="AJ219" s="16" t="s">
        <v>16</v>
      </c>
      <c r="AK219" s="18" t="s">
        <v>16</v>
      </c>
    </row>
    <row r="220" spans="2:37" ht="15" x14ac:dyDescent="0.25">
      <c r="B220" s="7" t="s">
        <v>46</v>
      </c>
      <c r="C220" s="7" t="s">
        <v>16</v>
      </c>
      <c r="D220" s="16">
        <v>-17762801.7578125</v>
      </c>
      <c r="E220" s="16">
        <v>-15470442.3828125</v>
      </c>
      <c r="F220" s="16">
        <v>-52147858.642578125</v>
      </c>
      <c r="G220" s="16">
        <v>-72209358.642578125</v>
      </c>
      <c r="H220" s="16">
        <v>-76911226.806640625</v>
      </c>
      <c r="I220" s="16">
        <v>-79736653.076171875</v>
      </c>
      <c r="J220" s="16">
        <v>-84489018.798828125</v>
      </c>
      <c r="K220" s="16">
        <v>-70140739.2578125</v>
      </c>
      <c r="L220" s="16">
        <v>-69278460.44921875</v>
      </c>
      <c r="M220" s="16">
        <v>-74721724.609375</v>
      </c>
      <c r="N220" s="16">
        <v>-63013439.453125</v>
      </c>
      <c r="O220" s="16">
        <v>-63784577.1484375</v>
      </c>
      <c r="P220" s="16">
        <v>-70569373.046875</v>
      </c>
      <c r="Q220" s="16">
        <v>-65197303.7109375</v>
      </c>
      <c r="R220" s="16">
        <v>-66643957.03125</v>
      </c>
      <c r="S220" s="16">
        <v>-72139840.8203125</v>
      </c>
      <c r="T220" s="16">
        <v>-72363066.40625</v>
      </c>
      <c r="U220" s="16">
        <v>-80020622.0703125</v>
      </c>
      <c r="V220" s="16">
        <v>-78595842.7734375</v>
      </c>
      <c r="W220" s="16">
        <v>-76531580.078125</v>
      </c>
      <c r="X220" s="16">
        <v>-78444869.580078125</v>
      </c>
      <c r="Y220" s="16">
        <v>-80405991.319580078</v>
      </c>
      <c r="Z220" s="16">
        <v>-82416141.10256958</v>
      </c>
      <c r="AA220" s="16">
        <v>-84476544.630133808</v>
      </c>
      <c r="AB220" s="16">
        <v>-86588458.245887145</v>
      </c>
      <c r="AC220" s="16">
        <v>-88753169.70203431</v>
      </c>
      <c r="AD220" s="16">
        <v>-90971998.944585159</v>
      </c>
      <c r="AE220" s="16">
        <v>-93246298.918199778</v>
      </c>
      <c r="AF220" s="16">
        <v>-95577456.391154766</v>
      </c>
      <c r="AG220" s="16">
        <v>-97966892.800933629</v>
      </c>
      <c r="AI220" s="17">
        <v>-839595033.56883597</v>
      </c>
      <c r="AJ220" s="16" t="s">
        <v>16</v>
      </c>
      <c r="AK220" s="18" t="s">
        <v>16</v>
      </c>
    </row>
    <row r="221" spans="2:37" ht="15" x14ac:dyDescent="0.25">
      <c r="B221" s="7" t="s">
        <v>48</v>
      </c>
      <c r="C221" s="7" t="s">
        <v>16</v>
      </c>
      <c r="D221" s="16">
        <v>-17762801.7578125</v>
      </c>
      <c r="E221" s="16">
        <v>-15470442.3828125</v>
      </c>
      <c r="F221" s="16">
        <v>-52147858.642578125</v>
      </c>
      <c r="G221" s="16">
        <v>-80682066.40625</v>
      </c>
      <c r="H221" s="16">
        <v>-85908167.236328125</v>
      </c>
      <c r="I221" s="16">
        <v>-88984392.08984375</v>
      </c>
      <c r="J221" s="16">
        <v>-94047457.763671875</v>
      </c>
      <c r="K221" s="16">
        <v>-77844947.75390625</v>
      </c>
      <c r="L221" s="16">
        <v>-77305071.77734375</v>
      </c>
      <c r="M221" s="16">
        <v>-84383693.359375</v>
      </c>
      <c r="N221" s="16">
        <v>-70122126.46484375</v>
      </c>
      <c r="O221" s="16">
        <v>-70827645.01953125</v>
      </c>
      <c r="P221" s="16">
        <v>-77579935.546875</v>
      </c>
      <c r="Q221" s="16">
        <v>-73261862.3046875</v>
      </c>
      <c r="R221" s="16">
        <v>-75355465.8203125</v>
      </c>
      <c r="S221" s="16">
        <v>-81105392.578125</v>
      </c>
      <c r="T221" s="16">
        <v>-81122269.53125</v>
      </c>
      <c r="U221" s="16">
        <v>-89977814.453125</v>
      </c>
      <c r="V221" s="16">
        <v>-88384722.65625</v>
      </c>
      <c r="W221" s="16">
        <v>-86805634.765625</v>
      </c>
      <c r="X221" s="16">
        <v>-88975775.63476561</v>
      </c>
      <c r="Y221" s="16">
        <v>-91200170.025634736</v>
      </c>
      <c r="Z221" s="16">
        <v>-93480174.27627559</v>
      </c>
      <c r="AA221" s="16">
        <v>-95817178.633182466</v>
      </c>
      <c r="AB221" s="16">
        <v>-98212608.099012017</v>
      </c>
      <c r="AC221" s="16">
        <v>-100667923.30148731</v>
      </c>
      <c r="AD221" s="16">
        <v>-103184621.38402449</v>
      </c>
      <c r="AE221" s="16">
        <v>-105764236.91862509</v>
      </c>
      <c r="AF221" s="16">
        <v>-108408342.8415907</v>
      </c>
      <c r="AG221" s="16">
        <v>-111118551.41263045</v>
      </c>
      <c r="AI221" s="17">
        <v>-932729236.33385134</v>
      </c>
      <c r="AJ221" s="16" t="s">
        <v>16</v>
      </c>
      <c r="AK221" s="18" t="s">
        <v>16</v>
      </c>
    </row>
    <row r="222" spans="2:37" ht="15" x14ac:dyDescent="0.25">
      <c r="B222" s="7" t="s">
        <v>50</v>
      </c>
      <c r="C222" s="7" t="s">
        <v>16</v>
      </c>
      <c r="D222" s="16">
        <v>-17762801.7578125</v>
      </c>
      <c r="E222" s="16">
        <v>-15470442.3828125</v>
      </c>
      <c r="F222" s="16">
        <v>-52147858.642578125</v>
      </c>
      <c r="G222" s="16">
        <v>-72217296.142578125</v>
      </c>
      <c r="H222" s="16">
        <v>-76927328.369140625</v>
      </c>
      <c r="I222" s="16">
        <v>-79753653.076171875</v>
      </c>
      <c r="J222" s="16">
        <v>-84502229.736328125</v>
      </c>
      <c r="K222" s="16">
        <v>-70154786.1328125</v>
      </c>
      <c r="L222" s="16">
        <v>-69305577.63671875</v>
      </c>
      <c r="M222" s="16">
        <v>-74780240.234375</v>
      </c>
      <c r="N222" s="16">
        <v>-60602853.515625</v>
      </c>
      <c r="O222" s="16">
        <v>-61188000.9765625</v>
      </c>
      <c r="P222" s="16">
        <v>-67901115.234375</v>
      </c>
      <c r="Q222" s="16">
        <v>-62578725.5859375</v>
      </c>
      <c r="R222" s="16">
        <v>-64138743.1640625</v>
      </c>
      <c r="S222" s="16">
        <v>-69409688.4765625</v>
      </c>
      <c r="T222" s="16">
        <v>-69415921.875</v>
      </c>
      <c r="U222" s="16">
        <v>-76928222.65625</v>
      </c>
      <c r="V222" s="16">
        <v>-75361050.78125</v>
      </c>
      <c r="W222" s="16">
        <v>-73271429.6875</v>
      </c>
      <c r="X222" s="16">
        <v>-75103215.4296875</v>
      </c>
      <c r="Y222" s="16">
        <v>-76980795.815429688</v>
      </c>
      <c r="Z222" s="16">
        <v>-78905315.71081543</v>
      </c>
      <c r="AA222" s="16">
        <v>-80877948.603585809</v>
      </c>
      <c r="AB222" s="16">
        <v>-82899897.318675444</v>
      </c>
      <c r="AC222" s="16">
        <v>-84972394.751642317</v>
      </c>
      <c r="AD222" s="16">
        <v>-87096704.62043336</v>
      </c>
      <c r="AE222" s="16">
        <v>-89274122.235944182</v>
      </c>
      <c r="AF222" s="16">
        <v>-91505975.291842774</v>
      </c>
      <c r="AG222" s="16">
        <v>-93793624.674138829</v>
      </c>
      <c r="AI222" s="17">
        <v>-822265764.57791293</v>
      </c>
      <c r="AJ222" s="16" t="s">
        <v>16</v>
      </c>
      <c r="AK222" s="18" t="s">
        <v>16</v>
      </c>
    </row>
    <row r="223" spans="2:37" ht="15" x14ac:dyDescent="0.25">
      <c r="B223" s="7" t="s">
        <v>52</v>
      </c>
      <c r="C223" s="7" t="s">
        <v>16</v>
      </c>
      <c r="D223" s="16">
        <v>-17762801.7578125</v>
      </c>
      <c r="E223" s="16">
        <v>-15470442.3828125</v>
      </c>
      <c r="F223" s="16">
        <v>-52147858.642578125</v>
      </c>
      <c r="G223" s="16">
        <v>-81268614.501953125</v>
      </c>
      <c r="H223" s="16">
        <v>-90214845.703125</v>
      </c>
      <c r="I223" s="16">
        <v>-93674369.873046875</v>
      </c>
      <c r="J223" s="16">
        <v>-98983070.80078125</v>
      </c>
      <c r="K223" s="16">
        <v>-82931989.2578125</v>
      </c>
      <c r="L223" s="16">
        <v>-82573606.93359375</v>
      </c>
      <c r="M223" s="16">
        <v>-88619911.1328125</v>
      </c>
      <c r="N223" s="16">
        <v>-74612448.73046875</v>
      </c>
      <c r="O223" s="16">
        <v>-75513574.21875</v>
      </c>
      <c r="P223" s="16">
        <v>-82395659.1796875</v>
      </c>
      <c r="Q223" s="16">
        <v>-77215393.5546875</v>
      </c>
      <c r="R223" s="16">
        <v>-79291314.453125</v>
      </c>
      <c r="S223" s="16">
        <v>-85334115.234375</v>
      </c>
      <c r="T223" s="16">
        <v>-85665525.390625</v>
      </c>
      <c r="U223" s="16">
        <v>-93627007.8125</v>
      </c>
      <c r="V223" s="16">
        <v>-92280947.265625</v>
      </c>
      <c r="W223" s="16">
        <v>-90816744.140625</v>
      </c>
      <c r="X223" s="16">
        <v>-93087162.74414061</v>
      </c>
      <c r="Y223" s="16">
        <v>-95414341.812744111</v>
      </c>
      <c r="Z223" s="16">
        <v>-97799700.358062699</v>
      </c>
      <c r="AA223" s="16">
        <v>-100244692.86701426</v>
      </c>
      <c r="AB223" s="16">
        <v>-102750810.1886896</v>
      </c>
      <c r="AC223" s="16">
        <v>-105319580.44340684</v>
      </c>
      <c r="AD223" s="16">
        <v>-107952569.954492</v>
      </c>
      <c r="AE223" s="16">
        <v>-110651384.2033543</v>
      </c>
      <c r="AF223" s="16">
        <v>-113417668.80843815</v>
      </c>
      <c r="AG223" s="16">
        <v>-116253110.52864909</v>
      </c>
      <c r="AI223" s="17">
        <v>-975452779.21920145</v>
      </c>
      <c r="AJ223" s="16" t="s">
        <v>16</v>
      </c>
      <c r="AK223" s="18" t="s">
        <v>16</v>
      </c>
    </row>
    <row r="224" spans="2:37" ht="15" x14ac:dyDescent="0.25">
      <c r="B224" s="7" t="s">
        <v>54</v>
      </c>
      <c r="C224" s="7" t="s">
        <v>16</v>
      </c>
      <c r="D224" s="16">
        <v>-17762801.7578125</v>
      </c>
      <c r="E224" s="16">
        <v>-15470442.3828125</v>
      </c>
      <c r="F224" s="16">
        <v>-52147858.642578125</v>
      </c>
      <c r="G224" s="16">
        <v>-82143847.65625</v>
      </c>
      <c r="H224" s="16">
        <v>-91158072.631835938</v>
      </c>
      <c r="I224" s="16">
        <v>-94661318.359375</v>
      </c>
      <c r="J224" s="16">
        <v>-100008156.98242188</v>
      </c>
      <c r="K224" s="16">
        <v>-83991426.7578125</v>
      </c>
      <c r="L224" s="16">
        <v>-83674608.3984375</v>
      </c>
      <c r="M224" s="16">
        <v>-89792989.74609375</v>
      </c>
      <c r="N224" s="16">
        <v>-75824776.85546875</v>
      </c>
      <c r="O224" s="16">
        <v>-76730665.0390625</v>
      </c>
      <c r="P224" s="16">
        <v>-83642911.62109375</v>
      </c>
      <c r="Q224" s="16">
        <v>-79374349.609375</v>
      </c>
      <c r="R224" s="16">
        <v>-81541842.7734375</v>
      </c>
      <c r="S224" s="16">
        <v>-87692792.96875</v>
      </c>
      <c r="T224" s="16">
        <v>-88118678.7109375</v>
      </c>
      <c r="U224" s="16">
        <v>-96168600.5859375</v>
      </c>
      <c r="V224" s="16">
        <v>-94941384.765625</v>
      </c>
      <c r="W224" s="16">
        <v>-93614100.5859375</v>
      </c>
      <c r="X224" s="16">
        <v>-95954453.100585923</v>
      </c>
      <c r="Y224" s="16">
        <v>-98353314.428100556</v>
      </c>
      <c r="Z224" s="16">
        <v>-100812147.28880306</v>
      </c>
      <c r="AA224" s="16">
        <v>-103332450.97102313</v>
      </c>
      <c r="AB224" s="16">
        <v>-105915762.2452987</v>
      </c>
      <c r="AC224" s="16">
        <v>-108563656.30143115</v>
      </c>
      <c r="AD224" s="16">
        <v>-111277747.70896693</v>
      </c>
      <c r="AE224" s="16">
        <v>-114059691.40169109</v>
      </c>
      <c r="AF224" s="16">
        <v>-116911183.68673337</v>
      </c>
      <c r="AG224" s="16">
        <v>-119833963.2789017</v>
      </c>
      <c r="AI224" s="17">
        <v>-993516971.1724658</v>
      </c>
      <c r="AJ224" s="16" t="s">
        <v>16</v>
      </c>
      <c r="AK224" s="18" t="s">
        <v>16</v>
      </c>
    </row>
    <row r="225" spans="2:37" ht="15" x14ac:dyDescent="0.25">
      <c r="B225" s="7" t="s">
        <v>56</v>
      </c>
      <c r="C225" s="7" t="s">
        <v>16</v>
      </c>
      <c r="D225" s="16">
        <v>-17762801.7578125</v>
      </c>
      <c r="E225" s="16">
        <v>-15498312.5</v>
      </c>
      <c r="F225" s="16">
        <v>-52221182.373046875</v>
      </c>
      <c r="G225" s="16">
        <v>-70938716.796875</v>
      </c>
      <c r="H225" s="16">
        <v>-79172655.76171875</v>
      </c>
      <c r="I225" s="16">
        <v>-81960539.0625</v>
      </c>
      <c r="J225" s="16">
        <v>-86654347.16796875</v>
      </c>
      <c r="K225" s="16">
        <v>-70411441.89453125</v>
      </c>
      <c r="L225" s="16">
        <v>-77066492.1875</v>
      </c>
      <c r="M225" s="16">
        <v>-83029213.37890625</v>
      </c>
      <c r="N225" s="16">
        <v>-73302229.00390625</v>
      </c>
      <c r="O225" s="16">
        <v>-74144376.46484375</v>
      </c>
      <c r="P225" s="16">
        <v>-81013460.44921875</v>
      </c>
      <c r="Q225" s="16">
        <v>-75904355.46875</v>
      </c>
      <c r="R225" s="16">
        <v>-78143287.109375</v>
      </c>
      <c r="S225" s="16">
        <v>-88386125</v>
      </c>
      <c r="T225" s="16">
        <v>-88698379.8828125</v>
      </c>
      <c r="U225" s="16">
        <v>-96722271.484375</v>
      </c>
      <c r="V225" s="16">
        <v>-95348271.484375</v>
      </c>
      <c r="W225" s="16">
        <v>-94069076.171875</v>
      </c>
      <c r="X225" s="16">
        <v>-96420803.07617186</v>
      </c>
      <c r="Y225" s="16">
        <v>-98831323.153076142</v>
      </c>
      <c r="Z225" s="16">
        <v>-101302106.23190303</v>
      </c>
      <c r="AA225" s="16">
        <v>-103834658.8877006</v>
      </c>
      <c r="AB225" s="16">
        <v>-106430525.35989311</v>
      </c>
      <c r="AC225" s="16">
        <v>-109091288.49389043</v>
      </c>
      <c r="AD225" s="16">
        <v>-111818570.70623769</v>
      </c>
      <c r="AE225" s="16">
        <v>-114614034.97389363</v>
      </c>
      <c r="AF225" s="16">
        <v>-117479385.84824096</v>
      </c>
      <c r="AG225" s="16">
        <v>-120416370.49444696</v>
      </c>
      <c r="AI225" s="17">
        <v>-939557601.33409178</v>
      </c>
      <c r="AJ225" s="16" t="s">
        <v>16</v>
      </c>
      <c r="AK225" s="18" t="s">
        <v>16</v>
      </c>
    </row>
    <row r="226" spans="2:37" ht="15" x14ac:dyDescent="0.25">
      <c r="B226" s="7" t="s">
        <v>28</v>
      </c>
      <c r="C226" s="7" t="s">
        <v>17</v>
      </c>
      <c r="D226" s="16">
        <v>39589582.03125</v>
      </c>
      <c r="E226" s="16">
        <v>40829250</v>
      </c>
      <c r="F226" s="16">
        <v>41847164.0625</v>
      </c>
      <c r="G226" s="16">
        <v>42548628.90625</v>
      </c>
      <c r="H226" s="16">
        <v>43527503.90625</v>
      </c>
      <c r="I226" s="16">
        <v>43912566.40625</v>
      </c>
      <c r="J226" s="16">
        <v>44107414.0625</v>
      </c>
      <c r="K226" s="16">
        <v>19306730.46875</v>
      </c>
      <c r="L226" s="16">
        <v>19344726.5625</v>
      </c>
      <c r="M226" s="16">
        <v>19519841.796875</v>
      </c>
      <c r="N226" s="16">
        <v>3632092.28515625</v>
      </c>
      <c r="O226" s="16">
        <v>3599099.12109375</v>
      </c>
      <c r="P226" s="16">
        <v>3483635.25390625</v>
      </c>
      <c r="Q226" s="16">
        <v>3475101.318359375</v>
      </c>
      <c r="R226" s="16">
        <v>3605951.904296875</v>
      </c>
      <c r="S226" s="16">
        <v>3732494.873046875</v>
      </c>
      <c r="T226" s="16">
        <v>3713229.736328125</v>
      </c>
      <c r="U226" s="16">
        <v>3763782.2265625</v>
      </c>
      <c r="V226" s="16">
        <v>3783192.3828125</v>
      </c>
      <c r="W226" s="16">
        <v>3917776.3671875</v>
      </c>
      <c r="X226" s="16">
        <v>4015720.776367187</v>
      </c>
      <c r="Y226" s="16">
        <v>4116113.7957763663</v>
      </c>
      <c r="Z226" s="16">
        <v>4219016.6406707754</v>
      </c>
      <c r="AA226" s="16">
        <v>4324492.0566875441</v>
      </c>
      <c r="AB226" s="16">
        <v>4432604.3581047319</v>
      </c>
      <c r="AC226" s="16">
        <v>4543419.4670573501</v>
      </c>
      <c r="AD226" s="16">
        <v>4657004.9537337832</v>
      </c>
      <c r="AE226" s="16">
        <v>4773430.0775771271</v>
      </c>
      <c r="AF226" s="16">
        <v>4892765.8295165552</v>
      </c>
      <c r="AG226" s="16">
        <v>5015084.9752544686</v>
      </c>
      <c r="AI226" s="17">
        <v>284027124.13011003</v>
      </c>
      <c r="AJ226" s="16" t="s">
        <v>17</v>
      </c>
      <c r="AK226" s="18" t="s">
        <v>17</v>
      </c>
    </row>
    <row r="227" spans="2:37" ht="15" x14ac:dyDescent="0.25">
      <c r="B227" s="7" t="s">
        <v>30</v>
      </c>
      <c r="C227" s="7" t="s">
        <v>17</v>
      </c>
      <c r="D227" s="16">
        <v>39589582.03125</v>
      </c>
      <c r="E227" s="16">
        <v>40829250</v>
      </c>
      <c r="F227" s="16">
        <v>41847164.0625</v>
      </c>
      <c r="G227" s="16">
        <v>42548628.90625</v>
      </c>
      <c r="H227" s="16">
        <v>43527503.90625</v>
      </c>
      <c r="I227" s="16">
        <v>43912566.40625</v>
      </c>
      <c r="J227" s="16">
        <v>44107414.0625</v>
      </c>
      <c r="K227" s="16">
        <v>19306730.46875</v>
      </c>
      <c r="L227" s="16">
        <v>19344726.5625</v>
      </c>
      <c r="M227" s="16">
        <v>19519841.796875</v>
      </c>
      <c r="N227" s="16">
        <v>3632092.28515625</v>
      </c>
      <c r="O227" s="16">
        <v>3599099.12109375</v>
      </c>
      <c r="P227" s="16">
        <v>3483635.25390625</v>
      </c>
      <c r="Q227" s="16">
        <v>3475101.318359375</v>
      </c>
      <c r="R227" s="16">
        <v>3605951.904296875</v>
      </c>
      <c r="S227" s="16">
        <v>3732494.873046875</v>
      </c>
      <c r="T227" s="16">
        <v>3713229.736328125</v>
      </c>
      <c r="U227" s="16">
        <v>3763782.2265625</v>
      </c>
      <c r="V227" s="16">
        <v>3783192.3828125</v>
      </c>
      <c r="W227" s="16">
        <v>3917776.3671875</v>
      </c>
      <c r="X227" s="16">
        <v>4015720.776367187</v>
      </c>
      <c r="Y227" s="16">
        <v>4116113.7957763663</v>
      </c>
      <c r="Z227" s="16">
        <v>4219016.6406707754</v>
      </c>
      <c r="AA227" s="16">
        <v>4324492.0566875441</v>
      </c>
      <c r="AB227" s="16">
        <v>4432604.3581047319</v>
      </c>
      <c r="AC227" s="16">
        <v>4543419.4670573501</v>
      </c>
      <c r="AD227" s="16">
        <v>4657004.9537337832</v>
      </c>
      <c r="AE227" s="16">
        <v>4773430.0775771271</v>
      </c>
      <c r="AF227" s="16">
        <v>4892765.8295165552</v>
      </c>
      <c r="AG227" s="16">
        <v>5015084.9752544686</v>
      </c>
      <c r="AI227" s="17">
        <v>284027124.13011003</v>
      </c>
      <c r="AJ227" s="16" t="s">
        <v>17</v>
      </c>
      <c r="AK227" s="18" t="s">
        <v>17</v>
      </c>
    </row>
    <row r="228" spans="2:37" ht="15" x14ac:dyDescent="0.25">
      <c r="B228" s="7" t="s">
        <v>32</v>
      </c>
      <c r="C228" s="7" t="s">
        <v>17</v>
      </c>
      <c r="D228" s="16">
        <v>39589582.03125</v>
      </c>
      <c r="E228" s="16">
        <v>40829250</v>
      </c>
      <c r="F228" s="16">
        <v>41847164.0625</v>
      </c>
      <c r="G228" s="16">
        <v>42548628.90625</v>
      </c>
      <c r="H228" s="16">
        <v>43527503.90625</v>
      </c>
      <c r="I228" s="16">
        <v>43912566.40625</v>
      </c>
      <c r="J228" s="16">
        <v>44107414.0625</v>
      </c>
      <c r="K228" s="16">
        <v>19306730.46875</v>
      </c>
      <c r="L228" s="16">
        <v>19344726.5625</v>
      </c>
      <c r="M228" s="16">
        <v>19519841.796875</v>
      </c>
      <c r="N228" s="16">
        <v>3632092.28515625</v>
      </c>
      <c r="O228" s="16">
        <v>3599099.12109375</v>
      </c>
      <c r="P228" s="16">
        <v>3483635.25390625</v>
      </c>
      <c r="Q228" s="16">
        <v>3475101.318359375</v>
      </c>
      <c r="R228" s="16">
        <v>3605951.904296875</v>
      </c>
      <c r="S228" s="16">
        <v>3732494.873046875</v>
      </c>
      <c r="T228" s="16">
        <v>3713229.736328125</v>
      </c>
      <c r="U228" s="16">
        <v>3763782.2265625</v>
      </c>
      <c r="V228" s="16">
        <v>3783192.3828125</v>
      </c>
      <c r="W228" s="16">
        <v>3917776.3671875</v>
      </c>
      <c r="X228" s="16">
        <v>4015720.776367187</v>
      </c>
      <c r="Y228" s="16">
        <v>4116113.7957763663</v>
      </c>
      <c r="Z228" s="16">
        <v>4219016.6406707754</v>
      </c>
      <c r="AA228" s="16">
        <v>4324492.0566875441</v>
      </c>
      <c r="AB228" s="16">
        <v>4432604.3581047319</v>
      </c>
      <c r="AC228" s="16">
        <v>4543419.4670573501</v>
      </c>
      <c r="AD228" s="16">
        <v>4657004.9537337832</v>
      </c>
      <c r="AE228" s="16">
        <v>4773430.0775771271</v>
      </c>
      <c r="AF228" s="16">
        <v>4892765.8295165552</v>
      </c>
      <c r="AG228" s="16">
        <v>5015084.9752544686</v>
      </c>
      <c r="AI228" s="17">
        <v>284027124.13011003</v>
      </c>
      <c r="AJ228" s="16" t="s">
        <v>17</v>
      </c>
      <c r="AK228" s="18" t="s">
        <v>17</v>
      </c>
    </row>
    <row r="229" spans="2:37" ht="15" x14ac:dyDescent="0.25">
      <c r="B229" s="7" t="s">
        <v>34</v>
      </c>
      <c r="C229" s="7" t="s">
        <v>17</v>
      </c>
      <c r="D229" s="16">
        <v>39589582.03125</v>
      </c>
      <c r="E229" s="16">
        <v>40829250</v>
      </c>
      <c r="F229" s="16">
        <v>41847164.0625</v>
      </c>
      <c r="G229" s="16">
        <v>42548628.90625</v>
      </c>
      <c r="H229" s="16">
        <v>43527503.90625</v>
      </c>
      <c r="I229" s="16">
        <v>43912566.40625</v>
      </c>
      <c r="J229" s="16">
        <v>44107414.0625</v>
      </c>
      <c r="K229" s="16">
        <v>19306730.46875</v>
      </c>
      <c r="L229" s="16">
        <v>19344726.5625</v>
      </c>
      <c r="M229" s="16">
        <v>19519841.796875</v>
      </c>
      <c r="N229" s="16">
        <v>3632092.28515625</v>
      </c>
      <c r="O229" s="16">
        <v>3599099.12109375</v>
      </c>
      <c r="P229" s="16">
        <v>3483635.25390625</v>
      </c>
      <c r="Q229" s="16">
        <v>3475101.318359375</v>
      </c>
      <c r="R229" s="16">
        <v>3605951.904296875</v>
      </c>
      <c r="S229" s="16">
        <v>3732494.873046875</v>
      </c>
      <c r="T229" s="16">
        <v>3713229.736328125</v>
      </c>
      <c r="U229" s="16">
        <v>3763782.2265625</v>
      </c>
      <c r="V229" s="16">
        <v>3783192.3828125</v>
      </c>
      <c r="W229" s="16">
        <v>3917776.3671875</v>
      </c>
      <c r="X229" s="16">
        <v>4015720.776367187</v>
      </c>
      <c r="Y229" s="16">
        <v>4116113.7957763663</v>
      </c>
      <c r="Z229" s="16">
        <v>4219016.6406707754</v>
      </c>
      <c r="AA229" s="16">
        <v>4324492.0566875441</v>
      </c>
      <c r="AB229" s="16">
        <v>4432604.3581047319</v>
      </c>
      <c r="AC229" s="16">
        <v>4543419.4670573501</v>
      </c>
      <c r="AD229" s="16">
        <v>4657004.9537337832</v>
      </c>
      <c r="AE229" s="16">
        <v>4773430.0775771271</v>
      </c>
      <c r="AF229" s="16">
        <v>4892765.8295165552</v>
      </c>
      <c r="AG229" s="16">
        <v>5015084.9752544686</v>
      </c>
      <c r="AI229" s="17">
        <v>284027124.13011003</v>
      </c>
      <c r="AJ229" s="16" t="s">
        <v>17</v>
      </c>
      <c r="AK229" s="18" t="s">
        <v>17</v>
      </c>
    </row>
    <row r="230" spans="2:37" ht="15" x14ac:dyDescent="0.25">
      <c r="B230" s="7" t="s">
        <v>36</v>
      </c>
      <c r="C230" s="7" t="s">
        <v>17</v>
      </c>
      <c r="D230" s="16">
        <v>39589582.03125</v>
      </c>
      <c r="E230" s="16">
        <v>40829250</v>
      </c>
      <c r="F230" s="16">
        <v>41847164.0625</v>
      </c>
      <c r="G230" s="16">
        <v>42548628.90625</v>
      </c>
      <c r="H230" s="16">
        <v>43527503.90625</v>
      </c>
      <c r="I230" s="16">
        <v>43912566.40625</v>
      </c>
      <c r="J230" s="16">
        <v>44107414.0625</v>
      </c>
      <c r="K230" s="16">
        <v>19306730.46875</v>
      </c>
      <c r="L230" s="16">
        <v>19344726.5625</v>
      </c>
      <c r="M230" s="16">
        <v>19519841.796875</v>
      </c>
      <c r="N230" s="16">
        <v>3632092.28515625</v>
      </c>
      <c r="O230" s="16">
        <v>3599099.12109375</v>
      </c>
      <c r="P230" s="16">
        <v>3483635.25390625</v>
      </c>
      <c r="Q230" s="16">
        <v>3475101.318359375</v>
      </c>
      <c r="R230" s="16">
        <v>3605951.904296875</v>
      </c>
      <c r="S230" s="16">
        <v>3732494.873046875</v>
      </c>
      <c r="T230" s="16">
        <v>3713229.736328125</v>
      </c>
      <c r="U230" s="16">
        <v>3763782.2265625</v>
      </c>
      <c r="V230" s="16">
        <v>3783192.3828125</v>
      </c>
      <c r="W230" s="16">
        <v>3917776.3671875</v>
      </c>
      <c r="X230" s="16">
        <v>4015720.776367187</v>
      </c>
      <c r="Y230" s="16">
        <v>4116113.7957763663</v>
      </c>
      <c r="Z230" s="16">
        <v>4219016.6406707754</v>
      </c>
      <c r="AA230" s="16">
        <v>4324492.0566875441</v>
      </c>
      <c r="AB230" s="16">
        <v>4432604.3581047319</v>
      </c>
      <c r="AC230" s="16">
        <v>4543419.4670573501</v>
      </c>
      <c r="AD230" s="16">
        <v>4657004.9537337832</v>
      </c>
      <c r="AE230" s="16">
        <v>4773430.0775771271</v>
      </c>
      <c r="AF230" s="16">
        <v>4892765.8295165552</v>
      </c>
      <c r="AG230" s="16">
        <v>5015084.9752544686</v>
      </c>
      <c r="AI230" s="17">
        <v>284027124.13011003</v>
      </c>
      <c r="AJ230" s="16" t="s">
        <v>17</v>
      </c>
      <c r="AK230" s="18" t="s">
        <v>17</v>
      </c>
    </row>
    <row r="231" spans="2:37" ht="15" x14ac:dyDescent="0.25">
      <c r="B231" s="7" t="s">
        <v>60</v>
      </c>
      <c r="C231" s="7" t="s">
        <v>17</v>
      </c>
      <c r="D231" s="16">
        <v>39589582.03125</v>
      </c>
      <c r="E231" s="16">
        <v>40829250</v>
      </c>
      <c r="F231" s="16">
        <v>41847164.0625</v>
      </c>
      <c r="G231" s="16">
        <v>42548628.90625</v>
      </c>
      <c r="H231" s="16">
        <v>43527503.90625</v>
      </c>
      <c r="I231" s="16">
        <v>43912566.40625</v>
      </c>
      <c r="J231" s="16">
        <v>44107414.0625</v>
      </c>
      <c r="K231" s="16">
        <v>19306730.46875</v>
      </c>
      <c r="L231" s="16">
        <v>19344726.5625</v>
      </c>
      <c r="M231" s="16">
        <v>19519841.796875</v>
      </c>
      <c r="N231" s="16">
        <v>3632092.28515625</v>
      </c>
      <c r="O231" s="16">
        <v>3599099.12109375</v>
      </c>
      <c r="P231" s="16">
        <v>3483635.25390625</v>
      </c>
      <c r="Q231" s="16">
        <v>3475101.318359375</v>
      </c>
      <c r="R231" s="16">
        <v>3605951.904296875</v>
      </c>
      <c r="S231" s="16">
        <v>3732494.873046875</v>
      </c>
      <c r="T231" s="16">
        <v>3713229.736328125</v>
      </c>
      <c r="U231" s="16">
        <v>3763782.2265625</v>
      </c>
      <c r="V231" s="16">
        <v>3783192.3828125</v>
      </c>
      <c r="W231" s="16">
        <v>3917776.3671875</v>
      </c>
      <c r="X231" s="16">
        <v>4015720.776367187</v>
      </c>
      <c r="Y231" s="16">
        <v>4116113.7957763663</v>
      </c>
      <c r="Z231" s="16">
        <v>4219016.6406707754</v>
      </c>
      <c r="AA231" s="16">
        <v>4324492.0566875441</v>
      </c>
      <c r="AB231" s="16">
        <v>4432604.3581047319</v>
      </c>
      <c r="AC231" s="16">
        <v>4543419.4670573501</v>
      </c>
      <c r="AD231" s="16">
        <v>4657004.9537337832</v>
      </c>
      <c r="AE231" s="16">
        <v>4773430.0775771271</v>
      </c>
      <c r="AF231" s="16">
        <v>4892765.8295165552</v>
      </c>
      <c r="AG231" s="16">
        <v>5015084.9752544686</v>
      </c>
      <c r="AI231" s="17">
        <v>284027124.13011003</v>
      </c>
      <c r="AJ231" s="16" t="s">
        <v>17</v>
      </c>
      <c r="AK231" s="18" t="s">
        <v>17</v>
      </c>
    </row>
    <row r="232" spans="2:37" ht="15" x14ac:dyDescent="0.25">
      <c r="B232" s="7" t="s">
        <v>38</v>
      </c>
      <c r="C232" s="7" t="s">
        <v>17</v>
      </c>
      <c r="D232" s="16">
        <v>39589582.03125</v>
      </c>
      <c r="E232" s="16">
        <v>40829250</v>
      </c>
      <c r="F232" s="16">
        <v>41847164.0625</v>
      </c>
      <c r="G232" s="16">
        <v>42548628.90625</v>
      </c>
      <c r="H232" s="16">
        <v>43527503.90625</v>
      </c>
      <c r="I232" s="16">
        <v>43912566.40625</v>
      </c>
      <c r="J232" s="16">
        <v>44107414.0625</v>
      </c>
      <c r="K232" s="16">
        <v>19306730.46875</v>
      </c>
      <c r="L232" s="16">
        <v>19344726.5625</v>
      </c>
      <c r="M232" s="16">
        <v>19519841.796875</v>
      </c>
      <c r="N232" s="16">
        <v>3632092.28515625</v>
      </c>
      <c r="O232" s="16">
        <v>3599099.12109375</v>
      </c>
      <c r="P232" s="16">
        <v>3483635.25390625</v>
      </c>
      <c r="Q232" s="16">
        <v>3475101.318359375</v>
      </c>
      <c r="R232" s="16">
        <v>3605951.904296875</v>
      </c>
      <c r="S232" s="16">
        <v>3732494.873046875</v>
      </c>
      <c r="T232" s="16">
        <v>3713229.736328125</v>
      </c>
      <c r="U232" s="16">
        <v>3763782.2265625</v>
      </c>
      <c r="V232" s="16">
        <v>3783192.3828125</v>
      </c>
      <c r="W232" s="16">
        <v>3917776.3671875</v>
      </c>
      <c r="X232" s="16">
        <v>4015720.776367187</v>
      </c>
      <c r="Y232" s="16">
        <v>4116113.7957763663</v>
      </c>
      <c r="Z232" s="16">
        <v>4219016.6406707754</v>
      </c>
      <c r="AA232" s="16">
        <v>4324492.0566875441</v>
      </c>
      <c r="AB232" s="16">
        <v>4432604.3581047319</v>
      </c>
      <c r="AC232" s="16">
        <v>4543419.4670573501</v>
      </c>
      <c r="AD232" s="16">
        <v>4657004.9537337832</v>
      </c>
      <c r="AE232" s="16">
        <v>4773430.0775771271</v>
      </c>
      <c r="AF232" s="16">
        <v>4892765.8295165552</v>
      </c>
      <c r="AG232" s="16">
        <v>5015084.9752544686</v>
      </c>
      <c r="AI232" s="17">
        <v>284027124.13011003</v>
      </c>
      <c r="AJ232" s="16" t="s">
        <v>17</v>
      </c>
      <c r="AK232" s="18" t="s">
        <v>17</v>
      </c>
    </row>
    <row r="233" spans="2:37" ht="15" x14ac:dyDescent="0.25">
      <c r="B233" s="7" t="s">
        <v>40</v>
      </c>
      <c r="C233" s="7" t="s">
        <v>17</v>
      </c>
      <c r="D233" s="16">
        <v>39589582.03125</v>
      </c>
      <c r="E233" s="16">
        <v>40829250</v>
      </c>
      <c r="F233" s="16">
        <v>41847164.0625</v>
      </c>
      <c r="G233" s="16">
        <v>42548628.90625</v>
      </c>
      <c r="H233" s="16">
        <v>43527503.90625</v>
      </c>
      <c r="I233" s="16">
        <v>43912566.40625</v>
      </c>
      <c r="J233" s="16">
        <v>44107414.0625</v>
      </c>
      <c r="K233" s="16">
        <v>19306730.46875</v>
      </c>
      <c r="L233" s="16">
        <v>19344726.5625</v>
      </c>
      <c r="M233" s="16">
        <v>19519841.796875</v>
      </c>
      <c r="N233" s="16">
        <v>3632092.28515625</v>
      </c>
      <c r="O233" s="16">
        <v>3599099.12109375</v>
      </c>
      <c r="P233" s="16">
        <v>3483635.25390625</v>
      </c>
      <c r="Q233" s="16">
        <v>3475101.318359375</v>
      </c>
      <c r="R233" s="16">
        <v>3605951.904296875</v>
      </c>
      <c r="S233" s="16">
        <v>3732494.873046875</v>
      </c>
      <c r="T233" s="16">
        <v>3713229.736328125</v>
      </c>
      <c r="U233" s="16">
        <v>3763782.2265625</v>
      </c>
      <c r="V233" s="16">
        <v>3783192.3828125</v>
      </c>
      <c r="W233" s="16">
        <v>3917776.3671875</v>
      </c>
      <c r="X233" s="16">
        <v>4015720.776367187</v>
      </c>
      <c r="Y233" s="16">
        <v>4116113.7957763663</v>
      </c>
      <c r="Z233" s="16">
        <v>4219016.6406707754</v>
      </c>
      <c r="AA233" s="16">
        <v>4324492.0566875441</v>
      </c>
      <c r="AB233" s="16">
        <v>4432604.3581047319</v>
      </c>
      <c r="AC233" s="16">
        <v>4543419.4670573501</v>
      </c>
      <c r="AD233" s="16">
        <v>4657004.9537337832</v>
      </c>
      <c r="AE233" s="16">
        <v>4773430.0775771271</v>
      </c>
      <c r="AF233" s="16">
        <v>4892765.8295165552</v>
      </c>
      <c r="AG233" s="16">
        <v>5015084.9752544686</v>
      </c>
      <c r="AI233" s="17">
        <v>284027124.13011003</v>
      </c>
      <c r="AJ233" s="16" t="s">
        <v>17</v>
      </c>
      <c r="AK233" s="18" t="s">
        <v>17</v>
      </c>
    </row>
    <row r="234" spans="2:37" ht="15" x14ac:dyDescent="0.25">
      <c r="B234" s="7" t="s">
        <v>42</v>
      </c>
      <c r="C234" s="7" t="s">
        <v>17</v>
      </c>
      <c r="D234" s="16">
        <v>39589582.03125</v>
      </c>
      <c r="E234" s="16">
        <v>40829250</v>
      </c>
      <c r="F234" s="16">
        <v>41847164.0625</v>
      </c>
      <c r="G234" s="16">
        <v>42548628.90625</v>
      </c>
      <c r="H234" s="16">
        <v>43527503.90625</v>
      </c>
      <c r="I234" s="16">
        <v>43912566.40625</v>
      </c>
      <c r="J234" s="16">
        <v>44107414.0625</v>
      </c>
      <c r="K234" s="16">
        <v>19306730.46875</v>
      </c>
      <c r="L234" s="16">
        <v>19344726.5625</v>
      </c>
      <c r="M234" s="16">
        <v>19519841.796875</v>
      </c>
      <c r="N234" s="16">
        <v>3632092.28515625</v>
      </c>
      <c r="O234" s="16">
        <v>3599099.12109375</v>
      </c>
      <c r="P234" s="16">
        <v>3483635.25390625</v>
      </c>
      <c r="Q234" s="16">
        <v>3475101.318359375</v>
      </c>
      <c r="R234" s="16">
        <v>3605951.904296875</v>
      </c>
      <c r="S234" s="16">
        <v>3732494.873046875</v>
      </c>
      <c r="T234" s="16">
        <v>3713229.736328125</v>
      </c>
      <c r="U234" s="16">
        <v>3763782.2265625</v>
      </c>
      <c r="V234" s="16">
        <v>3783192.3828125</v>
      </c>
      <c r="W234" s="16">
        <v>3917776.3671875</v>
      </c>
      <c r="X234" s="16">
        <v>4015720.776367187</v>
      </c>
      <c r="Y234" s="16">
        <v>4116113.7957763663</v>
      </c>
      <c r="Z234" s="16">
        <v>4219016.6406707754</v>
      </c>
      <c r="AA234" s="16">
        <v>4324492.0566875441</v>
      </c>
      <c r="AB234" s="16">
        <v>4432604.3581047319</v>
      </c>
      <c r="AC234" s="16">
        <v>4543419.4670573501</v>
      </c>
      <c r="AD234" s="16">
        <v>4657004.9537337832</v>
      </c>
      <c r="AE234" s="16">
        <v>4773430.0775771271</v>
      </c>
      <c r="AF234" s="16">
        <v>4892765.8295165552</v>
      </c>
      <c r="AG234" s="16">
        <v>5015084.9752544686</v>
      </c>
      <c r="AI234" s="17">
        <v>284027124.13011003</v>
      </c>
      <c r="AJ234" s="16" t="s">
        <v>17</v>
      </c>
      <c r="AK234" s="18" t="s">
        <v>17</v>
      </c>
    </row>
    <row r="235" spans="2:37" ht="15" x14ac:dyDescent="0.25">
      <c r="B235" s="7" t="s">
        <v>44</v>
      </c>
      <c r="C235" s="7" t="s">
        <v>17</v>
      </c>
      <c r="D235" s="16">
        <v>39589582.03125</v>
      </c>
      <c r="E235" s="16">
        <v>40829250</v>
      </c>
      <c r="F235" s="16">
        <v>41847164.0625</v>
      </c>
      <c r="G235" s="16">
        <v>42548628.90625</v>
      </c>
      <c r="H235" s="16">
        <v>43527503.90625</v>
      </c>
      <c r="I235" s="16">
        <v>43912566.40625</v>
      </c>
      <c r="J235" s="16">
        <v>44107414.0625</v>
      </c>
      <c r="K235" s="16">
        <v>19306730.46875</v>
      </c>
      <c r="L235" s="16">
        <v>19344726.5625</v>
      </c>
      <c r="M235" s="16">
        <v>19519841.796875</v>
      </c>
      <c r="N235" s="16">
        <v>3632092.28515625</v>
      </c>
      <c r="O235" s="16">
        <v>3599099.12109375</v>
      </c>
      <c r="P235" s="16">
        <v>3483635.25390625</v>
      </c>
      <c r="Q235" s="16">
        <v>3475101.318359375</v>
      </c>
      <c r="R235" s="16">
        <v>3605951.904296875</v>
      </c>
      <c r="S235" s="16">
        <v>3732494.873046875</v>
      </c>
      <c r="T235" s="16">
        <v>3713229.736328125</v>
      </c>
      <c r="U235" s="16">
        <v>3763782.2265625</v>
      </c>
      <c r="V235" s="16">
        <v>3783192.3828125</v>
      </c>
      <c r="W235" s="16">
        <v>3917776.3671875</v>
      </c>
      <c r="X235" s="16">
        <v>4015720.776367187</v>
      </c>
      <c r="Y235" s="16">
        <v>4116113.7957763663</v>
      </c>
      <c r="Z235" s="16">
        <v>4219016.6406707754</v>
      </c>
      <c r="AA235" s="16">
        <v>4324492.0566875441</v>
      </c>
      <c r="AB235" s="16">
        <v>4432604.3581047319</v>
      </c>
      <c r="AC235" s="16">
        <v>4543419.4670573501</v>
      </c>
      <c r="AD235" s="16">
        <v>4657004.9537337832</v>
      </c>
      <c r="AE235" s="16">
        <v>4773430.0775771271</v>
      </c>
      <c r="AF235" s="16">
        <v>4892765.8295165552</v>
      </c>
      <c r="AG235" s="16">
        <v>5015084.9752544686</v>
      </c>
      <c r="AI235" s="17">
        <v>284027124.13011003</v>
      </c>
      <c r="AJ235" s="16" t="s">
        <v>17</v>
      </c>
      <c r="AK235" s="18" t="s">
        <v>17</v>
      </c>
    </row>
    <row r="236" spans="2:37" ht="15" x14ac:dyDescent="0.25">
      <c r="B236" s="7" t="s">
        <v>46</v>
      </c>
      <c r="C236" s="7" t="s">
        <v>17</v>
      </c>
      <c r="D236" s="16">
        <v>39589582.03125</v>
      </c>
      <c r="E236" s="16">
        <v>40829250</v>
      </c>
      <c r="F236" s="16">
        <v>41847164.0625</v>
      </c>
      <c r="G236" s="16">
        <v>42548628.90625</v>
      </c>
      <c r="H236" s="16">
        <v>43527503.90625</v>
      </c>
      <c r="I236" s="16">
        <v>43912566.40625</v>
      </c>
      <c r="J236" s="16">
        <v>44107414.0625</v>
      </c>
      <c r="K236" s="16">
        <v>19306730.46875</v>
      </c>
      <c r="L236" s="16">
        <v>19344726.5625</v>
      </c>
      <c r="M236" s="16">
        <v>19519841.796875</v>
      </c>
      <c r="N236" s="16">
        <v>3632092.28515625</v>
      </c>
      <c r="O236" s="16">
        <v>3599099.12109375</v>
      </c>
      <c r="P236" s="16">
        <v>3483635.25390625</v>
      </c>
      <c r="Q236" s="16">
        <v>3475101.318359375</v>
      </c>
      <c r="R236" s="16">
        <v>3605951.904296875</v>
      </c>
      <c r="S236" s="16">
        <v>3732494.873046875</v>
      </c>
      <c r="T236" s="16">
        <v>3713229.736328125</v>
      </c>
      <c r="U236" s="16">
        <v>3763782.2265625</v>
      </c>
      <c r="V236" s="16">
        <v>3783192.3828125</v>
      </c>
      <c r="W236" s="16">
        <v>3917776.3671875</v>
      </c>
      <c r="X236" s="16">
        <v>4015720.776367187</v>
      </c>
      <c r="Y236" s="16">
        <v>4116113.7957763663</v>
      </c>
      <c r="Z236" s="16">
        <v>4219016.6406707754</v>
      </c>
      <c r="AA236" s="16">
        <v>4324492.0566875441</v>
      </c>
      <c r="AB236" s="16">
        <v>4432604.3581047319</v>
      </c>
      <c r="AC236" s="16">
        <v>4543419.4670573501</v>
      </c>
      <c r="AD236" s="16">
        <v>4657004.9537337832</v>
      </c>
      <c r="AE236" s="16">
        <v>4773430.0775771271</v>
      </c>
      <c r="AF236" s="16">
        <v>4892765.8295165552</v>
      </c>
      <c r="AG236" s="16">
        <v>5015084.9752544686</v>
      </c>
      <c r="AI236" s="17">
        <v>284027124.13011003</v>
      </c>
      <c r="AJ236" s="16" t="s">
        <v>17</v>
      </c>
      <c r="AK236" s="18" t="s">
        <v>17</v>
      </c>
    </row>
    <row r="237" spans="2:37" ht="15" x14ac:dyDescent="0.25">
      <c r="B237" s="7" t="s">
        <v>48</v>
      </c>
      <c r="C237" s="7" t="s">
        <v>17</v>
      </c>
      <c r="D237" s="16">
        <v>39589582.03125</v>
      </c>
      <c r="E237" s="16">
        <v>40829250</v>
      </c>
      <c r="F237" s="16">
        <v>41847164.0625</v>
      </c>
      <c r="G237" s="16">
        <v>42548628.90625</v>
      </c>
      <c r="H237" s="16">
        <v>43527503.90625</v>
      </c>
      <c r="I237" s="16">
        <v>43912566.40625</v>
      </c>
      <c r="J237" s="16">
        <v>44107414.0625</v>
      </c>
      <c r="K237" s="16">
        <v>19306730.46875</v>
      </c>
      <c r="L237" s="16">
        <v>19344726.5625</v>
      </c>
      <c r="M237" s="16">
        <v>19519841.796875</v>
      </c>
      <c r="N237" s="16">
        <v>3632092.28515625</v>
      </c>
      <c r="O237" s="16">
        <v>3599099.12109375</v>
      </c>
      <c r="P237" s="16">
        <v>3483635.25390625</v>
      </c>
      <c r="Q237" s="16">
        <v>3475101.318359375</v>
      </c>
      <c r="R237" s="16">
        <v>3605951.904296875</v>
      </c>
      <c r="S237" s="16">
        <v>3732494.873046875</v>
      </c>
      <c r="T237" s="16">
        <v>3713229.736328125</v>
      </c>
      <c r="U237" s="16">
        <v>3763782.2265625</v>
      </c>
      <c r="V237" s="16">
        <v>3783192.3828125</v>
      </c>
      <c r="W237" s="16">
        <v>3917776.3671875</v>
      </c>
      <c r="X237" s="16">
        <v>4015720.776367187</v>
      </c>
      <c r="Y237" s="16">
        <v>4116113.7957763663</v>
      </c>
      <c r="Z237" s="16">
        <v>4219016.6406707754</v>
      </c>
      <c r="AA237" s="16">
        <v>4324492.0566875441</v>
      </c>
      <c r="AB237" s="16">
        <v>4432604.3581047319</v>
      </c>
      <c r="AC237" s="16">
        <v>4543419.4670573501</v>
      </c>
      <c r="AD237" s="16">
        <v>4657004.9537337832</v>
      </c>
      <c r="AE237" s="16">
        <v>4773430.0775771271</v>
      </c>
      <c r="AF237" s="16">
        <v>4892765.8295165552</v>
      </c>
      <c r="AG237" s="16">
        <v>5015084.9752544686</v>
      </c>
      <c r="AI237" s="17">
        <v>284027124.13011003</v>
      </c>
      <c r="AJ237" s="16" t="s">
        <v>17</v>
      </c>
      <c r="AK237" s="18" t="s">
        <v>17</v>
      </c>
    </row>
    <row r="238" spans="2:37" ht="15" x14ac:dyDescent="0.25">
      <c r="B238" s="7" t="s">
        <v>50</v>
      </c>
      <c r="C238" s="7" t="s">
        <v>17</v>
      </c>
      <c r="D238" s="16">
        <v>39589582.03125</v>
      </c>
      <c r="E238" s="16">
        <v>40829250</v>
      </c>
      <c r="F238" s="16">
        <v>41847164.0625</v>
      </c>
      <c r="G238" s="16">
        <v>42548628.90625</v>
      </c>
      <c r="H238" s="16">
        <v>43527503.90625</v>
      </c>
      <c r="I238" s="16">
        <v>43912566.40625</v>
      </c>
      <c r="J238" s="16">
        <v>44107414.0625</v>
      </c>
      <c r="K238" s="16">
        <v>19306730.46875</v>
      </c>
      <c r="L238" s="16">
        <v>19344726.5625</v>
      </c>
      <c r="M238" s="16">
        <v>19519841.796875</v>
      </c>
      <c r="N238" s="16">
        <v>3632092.28515625</v>
      </c>
      <c r="O238" s="16">
        <v>3599099.12109375</v>
      </c>
      <c r="P238" s="16">
        <v>3483635.25390625</v>
      </c>
      <c r="Q238" s="16">
        <v>3475101.318359375</v>
      </c>
      <c r="R238" s="16">
        <v>3605951.904296875</v>
      </c>
      <c r="S238" s="16">
        <v>3732494.873046875</v>
      </c>
      <c r="T238" s="16">
        <v>3713229.736328125</v>
      </c>
      <c r="U238" s="16">
        <v>3763782.2265625</v>
      </c>
      <c r="V238" s="16">
        <v>3783192.3828125</v>
      </c>
      <c r="W238" s="16">
        <v>3917776.3671875</v>
      </c>
      <c r="X238" s="16">
        <v>4015720.776367187</v>
      </c>
      <c r="Y238" s="16">
        <v>4116113.7957763663</v>
      </c>
      <c r="Z238" s="16">
        <v>4219016.6406707754</v>
      </c>
      <c r="AA238" s="16">
        <v>4324492.0566875441</v>
      </c>
      <c r="AB238" s="16">
        <v>4432604.3581047319</v>
      </c>
      <c r="AC238" s="16">
        <v>4543419.4670573501</v>
      </c>
      <c r="AD238" s="16">
        <v>4657004.9537337832</v>
      </c>
      <c r="AE238" s="16">
        <v>4773430.0775771271</v>
      </c>
      <c r="AF238" s="16">
        <v>4892765.8295165552</v>
      </c>
      <c r="AG238" s="16">
        <v>5015084.9752544686</v>
      </c>
      <c r="AI238" s="17">
        <v>284027124.13011003</v>
      </c>
      <c r="AJ238" s="16" t="s">
        <v>17</v>
      </c>
      <c r="AK238" s="18" t="s">
        <v>17</v>
      </c>
    </row>
    <row r="239" spans="2:37" ht="15" x14ac:dyDescent="0.25">
      <c r="B239" s="7" t="s">
        <v>52</v>
      </c>
      <c r="C239" s="7" t="s">
        <v>17</v>
      </c>
      <c r="D239" s="16">
        <v>39589582.03125</v>
      </c>
      <c r="E239" s="16">
        <v>40829250</v>
      </c>
      <c r="F239" s="16">
        <v>41847164.0625</v>
      </c>
      <c r="G239" s="16">
        <v>42548628.90625</v>
      </c>
      <c r="H239" s="16">
        <v>43527503.90625</v>
      </c>
      <c r="I239" s="16">
        <v>43912566.40625</v>
      </c>
      <c r="J239" s="16">
        <v>44107414.0625</v>
      </c>
      <c r="K239" s="16">
        <v>19306730.46875</v>
      </c>
      <c r="L239" s="16">
        <v>19344726.5625</v>
      </c>
      <c r="M239" s="16">
        <v>19519841.796875</v>
      </c>
      <c r="N239" s="16">
        <v>3632092.28515625</v>
      </c>
      <c r="O239" s="16">
        <v>3599099.12109375</v>
      </c>
      <c r="P239" s="16">
        <v>3483635.25390625</v>
      </c>
      <c r="Q239" s="16">
        <v>3475101.318359375</v>
      </c>
      <c r="R239" s="16">
        <v>3605951.904296875</v>
      </c>
      <c r="S239" s="16">
        <v>3732494.873046875</v>
      </c>
      <c r="T239" s="16">
        <v>3713229.736328125</v>
      </c>
      <c r="U239" s="16">
        <v>3763782.2265625</v>
      </c>
      <c r="V239" s="16">
        <v>3783192.3828125</v>
      </c>
      <c r="W239" s="16">
        <v>3917776.3671875</v>
      </c>
      <c r="X239" s="16">
        <v>4015720.776367187</v>
      </c>
      <c r="Y239" s="16">
        <v>4116113.7957763663</v>
      </c>
      <c r="Z239" s="16">
        <v>4219016.6406707754</v>
      </c>
      <c r="AA239" s="16">
        <v>4324492.0566875441</v>
      </c>
      <c r="AB239" s="16">
        <v>4432604.3581047319</v>
      </c>
      <c r="AC239" s="16">
        <v>4543419.4670573501</v>
      </c>
      <c r="AD239" s="16">
        <v>4657004.9537337832</v>
      </c>
      <c r="AE239" s="16">
        <v>4773430.0775771271</v>
      </c>
      <c r="AF239" s="16">
        <v>4892765.8295165552</v>
      </c>
      <c r="AG239" s="16">
        <v>5015084.9752544686</v>
      </c>
      <c r="AI239" s="17">
        <v>284027124.13011003</v>
      </c>
      <c r="AJ239" s="16" t="s">
        <v>17</v>
      </c>
      <c r="AK239" s="18" t="s">
        <v>17</v>
      </c>
    </row>
    <row r="240" spans="2:37" ht="15" x14ac:dyDescent="0.25">
      <c r="B240" s="7" t="s">
        <v>54</v>
      </c>
      <c r="C240" s="7" t="s">
        <v>17</v>
      </c>
      <c r="D240" s="16">
        <v>39589582.03125</v>
      </c>
      <c r="E240" s="16">
        <v>40829250</v>
      </c>
      <c r="F240" s="16">
        <v>41847164.0625</v>
      </c>
      <c r="G240" s="16">
        <v>42548628.90625</v>
      </c>
      <c r="H240" s="16">
        <v>43527503.90625</v>
      </c>
      <c r="I240" s="16">
        <v>43912566.40625</v>
      </c>
      <c r="J240" s="16">
        <v>44107414.0625</v>
      </c>
      <c r="K240" s="16">
        <v>19306730.46875</v>
      </c>
      <c r="L240" s="16">
        <v>19344726.5625</v>
      </c>
      <c r="M240" s="16">
        <v>19519841.796875</v>
      </c>
      <c r="N240" s="16">
        <v>3632092.28515625</v>
      </c>
      <c r="O240" s="16">
        <v>3599099.12109375</v>
      </c>
      <c r="P240" s="16">
        <v>3483635.25390625</v>
      </c>
      <c r="Q240" s="16">
        <v>3475101.318359375</v>
      </c>
      <c r="R240" s="16">
        <v>3605951.904296875</v>
      </c>
      <c r="S240" s="16">
        <v>3732494.873046875</v>
      </c>
      <c r="T240" s="16">
        <v>3713229.736328125</v>
      </c>
      <c r="U240" s="16">
        <v>3763782.2265625</v>
      </c>
      <c r="V240" s="16">
        <v>3783192.3828125</v>
      </c>
      <c r="W240" s="16">
        <v>3917776.3671875</v>
      </c>
      <c r="X240" s="16">
        <v>4015720.776367187</v>
      </c>
      <c r="Y240" s="16">
        <v>4116113.7957763663</v>
      </c>
      <c r="Z240" s="16">
        <v>4219016.6406707754</v>
      </c>
      <c r="AA240" s="16">
        <v>4324492.0566875441</v>
      </c>
      <c r="AB240" s="16">
        <v>4432604.3581047319</v>
      </c>
      <c r="AC240" s="16">
        <v>4543419.4670573501</v>
      </c>
      <c r="AD240" s="16">
        <v>4657004.9537337832</v>
      </c>
      <c r="AE240" s="16">
        <v>4773430.0775771271</v>
      </c>
      <c r="AF240" s="16">
        <v>4892765.8295165552</v>
      </c>
      <c r="AG240" s="16">
        <v>5015084.9752544686</v>
      </c>
      <c r="AI240" s="17">
        <v>284027124.13011003</v>
      </c>
      <c r="AJ240" s="16" t="s">
        <v>17</v>
      </c>
      <c r="AK240" s="18" t="s">
        <v>17</v>
      </c>
    </row>
    <row r="241" spans="2:37" ht="15" x14ac:dyDescent="0.25">
      <c r="B241" s="7" t="s">
        <v>56</v>
      </c>
      <c r="C241" s="7" t="s">
        <v>17</v>
      </c>
      <c r="D241" s="16">
        <v>39589582.03125</v>
      </c>
      <c r="E241" s="16">
        <v>41254507.8125</v>
      </c>
      <c r="F241" s="16">
        <v>42582031.25</v>
      </c>
      <c r="G241" s="16">
        <v>43505933.59375</v>
      </c>
      <c r="H241" s="16">
        <v>44479648.4375</v>
      </c>
      <c r="I241" s="16">
        <v>44837132.8125</v>
      </c>
      <c r="J241" s="16">
        <v>45014484.375</v>
      </c>
      <c r="K241" s="16">
        <v>20201117.1875</v>
      </c>
      <c r="L241" s="16">
        <v>20249509.765625</v>
      </c>
      <c r="M241" s="16">
        <v>20442144.53125</v>
      </c>
      <c r="N241" s="16">
        <v>4485850.5859375</v>
      </c>
      <c r="O241" s="16">
        <v>4494733.88671875</v>
      </c>
      <c r="P241" s="16">
        <v>4374861.81640625</v>
      </c>
      <c r="Q241" s="16">
        <v>4395316.89453125</v>
      </c>
      <c r="R241" s="16">
        <v>4611311.5234375</v>
      </c>
      <c r="S241" s="16">
        <v>4706241.2109375</v>
      </c>
      <c r="T241" s="16">
        <v>4692115.234375</v>
      </c>
      <c r="U241" s="16">
        <v>4742411.1328125</v>
      </c>
      <c r="V241" s="16">
        <v>4798559.08203125</v>
      </c>
      <c r="W241" s="16">
        <v>4896239.2578125</v>
      </c>
      <c r="X241" s="16">
        <v>5018645.2392578125</v>
      </c>
      <c r="Y241" s="16">
        <v>5144111.3702392578</v>
      </c>
      <c r="Z241" s="16">
        <v>5272714.1544952393</v>
      </c>
      <c r="AA241" s="16">
        <v>5404532.0083576199</v>
      </c>
      <c r="AB241" s="16">
        <v>5539645.30856656</v>
      </c>
      <c r="AC241" s="16">
        <v>5678136.4412807235</v>
      </c>
      <c r="AD241" s="16">
        <v>5820089.8523127409</v>
      </c>
      <c r="AE241" s="16">
        <v>5965592.0986205591</v>
      </c>
      <c r="AF241" s="16">
        <v>6114731.9010860724</v>
      </c>
      <c r="AG241" s="16">
        <v>6267600.1986132236</v>
      </c>
      <c r="AI241" s="17">
        <v>294799633.50851333</v>
      </c>
      <c r="AJ241" s="16" t="s">
        <v>17</v>
      </c>
      <c r="AK241" s="18" t="s">
        <v>17</v>
      </c>
    </row>
    <row r="242" spans="2:37" ht="15" x14ac:dyDescent="0.25">
      <c r="B242" s="7" t="s">
        <v>28</v>
      </c>
      <c r="C242" s="7" t="s">
        <v>58</v>
      </c>
      <c r="D242" s="16">
        <v>770821.65</v>
      </c>
      <c r="E242" s="16">
        <v>783008.77499999991</v>
      </c>
      <c r="F242" s="16">
        <v>986508.28749374975</v>
      </c>
      <c r="G242" s="16">
        <v>1340536.215467812</v>
      </c>
      <c r="H242" s="16">
        <v>1405658.2301803823</v>
      </c>
      <c r="I242" s="16">
        <v>1493522.0075361498</v>
      </c>
      <c r="J242" s="16">
        <v>1539735.2610357418</v>
      </c>
      <c r="K242" s="16">
        <v>1658033.152721077</v>
      </c>
      <c r="L242" s="16">
        <v>1817230.9005475631</v>
      </c>
      <c r="M242" s="16">
        <v>1917443.0597266362</v>
      </c>
      <c r="N242" s="16">
        <v>1794083.163641786</v>
      </c>
      <c r="O242" s="16">
        <v>1853135.4186746837</v>
      </c>
      <c r="P242" s="16">
        <v>1891899.8938651129</v>
      </c>
      <c r="Q242" s="16">
        <v>1880125.4772730544</v>
      </c>
      <c r="R242" s="16">
        <v>2075157.6014017109</v>
      </c>
      <c r="S242" s="16">
        <v>2361341.8857042389</v>
      </c>
      <c r="T242" s="16">
        <v>2275974.8693249621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I242" s="17">
        <v>14929790.575846782</v>
      </c>
      <c r="AJ242" s="16" t="s">
        <v>58</v>
      </c>
      <c r="AK242" s="18" t="s">
        <v>58</v>
      </c>
    </row>
    <row r="243" spans="2:37" ht="15" x14ac:dyDescent="0.25">
      <c r="B243" s="7" t="s">
        <v>30</v>
      </c>
      <c r="C243" s="7" t="s">
        <v>58</v>
      </c>
      <c r="D243" s="16">
        <v>770821.65</v>
      </c>
      <c r="E243" s="16">
        <v>783008.77499999991</v>
      </c>
      <c r="F243" s="16">
        <v>986508.28749374975</v>
      </c>
      <c r="G243" s="16">
        <v>1340536.215467812</v>
      </c>
      <c r="H243" s="16">
        <v>1405658.2301803823</v>
      </c>
      <c r="I243" s="16">
        <v>1493522.0075361498</v>
      </c>
      <c r="J243" s="16">
        <v>1539735.2610357418</v>
      </c>
      <c r="K243" s="16">
        <v>1658033.152721077</v>
      </c>
      <c r="L243" s="16">
        <v>1817230.9005475631</v>
      </c>
      <c r="M243" s="16">
        <v>1917443.0597266362</v>
      </c>
      <c r="N243" s="16">
        <v>1794083.163641786</v>
      </c>
      <c r="O243" s="16">
        <v>1853135.4186746837</v>
      </c>
      <c r="P243" s="16">
        <v>1891899.8938651129</v>
      </c>
      <c r="Q243" s="16">
        <v>1880125.4772730544</v>
      </c>
      <c r="R243" s="16">
        <v>2075157.6014017109</v>
      </c>
      <c r="S243" s="16">
        <v>2361341.8857042389</v>
      </c>
      <c r="T243" s="16">
        <v>2275974.8693249621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I243" s="17">
        <v>14929790.575846782</v>
      </c>
      <c r="AJ243" s="16" t="s">
        <v>58</v>
      </c>
      <c r="AK243" s="18" t="s">
        <v>58</v>
      </c>
    </row>
    <row r="244" spans="2:37" ht="15" x14ac:dyDescent="0.25">
      <c r="B244" s="7" t="s">
        <v>32</v>
      </c>
      <c r="C244" s="7" t="s">
        <v>58</v>
      </c>
      <c r="D244" s="16">
        <v>770821.65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I244" s="17">
        <v>722333.33488915151</v>
      </c>
      <c r="AJ244" s="16" t="s">
        <v>58</v>
      </c>
      <c r="AK244" s="18" t="s">
        <v>58</v>
      </c>
    </row>
    <row r="245" spans="2:37" ht="15" x14ac:dyDescent="0.25">
      <c r="B245" s="7" t="s">
        <v>34</v>
      </c>
      <c r="C245" s="7" t="s">
        <v>58</v>
      </c>
      <c r="D245" s="16">
        <v>770821.65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I245" s="17">
        <v>722333.33488915151</v>
      </c>
      <c r="AJ245" s="16" t="s">
        <v>58</v>
      </c>
      <c r="AK245" s="18" t="s">
        <v>58</v>
      </c>
    </row>
    <row r="246" spans="2:37" ht="15" x14ac:dyDescent="0.25">
      <c r="B246" s="7" t="s">
        <v>36</v>
      </c>
      <c r="C246" s="7" t="s">
        <v>58</v>
      </c>
      <c r="D246" s="16">
        <v>770821.65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I246" s="17">
        <v>722333.33488915151</v>
      </c>
      <c r="AJ246" s="16" t="s">
        <v>58</v>
      </c>
      <c r="AK246" s="18" t="s">
        <v>58</v>
      </c>
    </row>
    <row r="247" spans="2:37" ht="15" x14ac:dyDescent="0.25">
      <c r="B247" s="7" t="s">
        <v>60</v>
      </c>
      <c r="C247" s="7" t="s">
        <v>58</v>
      </c>
      <c r="D247" s="16">
        <v>770821.65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I247" s="17">
        <v>722333.33488915151</v>
      </c>
      <c r="AJ247" s="16" t="s">
        <v>58</v>
      </c>
      <c r="AK247" s="18" t="s">
        <v>58</v>
      </c>
    </row>
    <row r="248" spans="2:37" ht="15" x14ac:dyDescent="0.25">
      <c r="B248" s="7" t="s">
        <v>38</v>
      </c>
      <c r="C248" s="7" t="s">
        <v>58</v>
      </c>
      <c r="D248" s="16">
        <v>770821.65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I248" s="17">
        <v>722333.33488915151</v>
      </c>
      <c r="AJ248" s="16" t="s">
        <v>58</v>
      </c>
      <c r="AK248" s="18" t="s">
        <v>58</v>
      </c>
    </row>
    <row r="249" spans="2:37" ht="15" x14ac:dyDescent="0.25">
      <c r="B249" s="7" t="s">
        <v>40</v>
      </c>
      <c r="C249" s="7" t="s">
        <v>58</v>
      </c>
      <c r="D249" s="16">
        <v>770821.65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I249" s="17">
        <v>722333.33488915151</v>
      </c>
      <c r="AJ249" s="16" t="s">
        <v>58</v>
      </c>
      <c r="AK249" s="18" t="s">
        <v>58</v>
      </c>
    </row>
    <row r="250" spans="2:37" ht="15" x14ac:dyDescent="0.25">
      <c r="B250" s="7" t="s">
        <v>42</v>
      </c>
      <c r="C250" s="7" t="s">
        <v>58</v>
      </c>
      <c r="D250" s="16">
        <v>770821.65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I250" s="17">
        <v>722333.33488915151</v>
      </c>
      <c r="AJ250" s="16" t="s">
        <v>58</v>
      </c>
      <c r="AK250" s="18" t="s">
        <v>58</v>
      </c>
    </row>
    <row r="251" spans="2:37" ht="15" x14ac:dyDescent="0.25">
      <c r="B251" s="7" t="s">
        <v>44</v>
      </c>
      <c r="C251" s="7" t="s">
        <v>58</v>
      </c>
      <c r="D251" s="16">
        <v>770821.65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I251" s="17">
        <v>722333.33488915151</v>
      </c>
      <c r="AJ251" s="16" t="s">
        <v>58</v>
      </c>
      <c r="AK251" s="18" t="s">
        <v>58</v>
      </c>
    </row>
    <row r="252" spans="2:37" ht="15" x14ac:dyDescent="0.25">
      <c r="B252" s="7" t="s">
        <v>46</v>
      </c>
      <c r="C252" s="7" t="s">
        <v>58</v>
      </c>
      <c r="D252" s="16">
        <v>770821.65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I252" s="17">
        <v>722333.33488915151</v>
      </c>
      <c r="AJ252" s="16" t="s">
        <v>58</v>
      </c>
      <c r="AK252" s="18" t="s">
        <v>58</v>
      </c>
    </row>
    <row r="253" spans="2:37" ht="15" x14ac:dyDescent="0.25">
      <c r="B253" s="7" t="s">
        <v>48</v>
      </c>
      <c r="C253" s="7" t="s">
        <v>58</v>
      </c>
      <c r="D253" s="16">
        <v>770821.65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I253" s="17">
        <v>722333.33488915151</v>
      </c>
      <c r="AJ253" s="16" t="s">
        <v>58</v>
      </c>
      <c r="AK253" s="18" t="s">
        <v>58</v>
      </c>
    </row>
    <row r="254" spans="2:37" ht="15" x14ac:dyDescent="0.25">
      <c r="B254" s="7" t="s">
        <v>50</v>
      </c>
      <c r="C254" s="7" t="s">
        <v>58</v>
      </c>
      <c r="D254" s="16">
        <v>770821.65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I254" s="17">
        <v>722333.33488915151</v>
      </c>
      <c r="AJ254" s="16" t="s">
        <v>58</v>
      </c>
      <c r="AK254" s="18" t="s">
        <v>58</v>
      </c>
    </row>
    <row r="255" spans="2:37" ht="15" x14ac:dyDescent="0.25">
      <c r="B255" s="7" t="s">
        <v>52</v>
      </c>
      <c r="C255" s="7" t="s">
        <v>58</v>
      </c>
      <c r="D255" s="16">
        <v>770821.65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I255" s="17">
        <v>722333.33488915151</v>
      </c>
      <c r="AJ255" s="16" t="s">
        <v>58</v>
      </c>
      <c r="AK255" s="18" t="s">
        <v>58</v>
      </c>
    </row>
    <row r="256" spans="2:37" ht="15" x14ac:dyDescent="0.25">
      <c r="B256" s="7" t="s">
        <v>54</v>
      </c>
      <c r="C256" s="7" t="s">
        <v>58</v>
      </c>
      <c r="D256" s="16">
        <v>770821.65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I256" s="17">
        <v>722333.33488915151</v>
      </c>
      <c r="AJ256" s="16" t="s">
        <v>58</v>
      </c>
      <c r="AK256" s="18" t="s">
        <v>58</v>
      </c>
    </row>
    <row r="257" spans="2:37" ht="15" x14ac:dyDescent="0.25">
      <c r="B257" s="7" t="s">
        <v>56</v>
      </c>
      <c r="C257" s="7" t="s">
        <v>58</v>
      </c>
      <c r="D257" s="16">
        <v>770821.65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I257" s="17">
        <v>722333.33488915151</v>
      </c>
      <c r="AJ257" s="16" t="s">
        <v>58</v>
      </c>
      <c r="AK257" s="18" t="s">
        <v>58</v>
      </c>
    </row>
    <row r="258" spans="2:37" ht="15" x14ac:dyDescent="0.25">
      <c r="B258" s="7"/>
      <c r="C258" s="7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I258" s="17">
        <v>0</v>
      </c>
      <c r="AJ258" s="16">
        <v>0</v>
      </c>
      <c r="AK258" s="18">
        <v>0</v>
      </c>
    </row>
    <row r="259" spans="2:37" ht="15" x14ac:dyDescent="0.25">
      <c r="B259" s="7"/>
      <c r="C259" s="7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I259" s="17">
        <v>0</v>
      </c>
      <c r="AJ259" s="16">
        <v>0</v>
      </c>
      <c r="AK259" s="18">
        <v>0</v>
      </c>
    </row>
    <row r="260" spans="2:37" ht="15" x14ac:dyDescent="0.25">
      <c r="B260" s="7"/>
      <c r="C260" s="7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I260" s="17">
        <v>0</v>
      </c>
      <c r="AJ260" s="16">
        <v>0</v>
      </c>
      <c r="AK260" s="18">
        <v>0</v>
      </c>
    </row>
    <row r="261" spans="2:37" ht="15" x14ac:dyDescent="0.25">
      <c r="B261" s="7"/>
      <c r="C261" s="7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I261" s="17">
        <v>0</v>
      </c>
      <c r="AJ261" s="16">
        <v>0</v>
      </c>
      <c r="AK261" s="18">
        <v>0</v>
      </c>
    </row>
    <row r="262" spans="2:37" ht="15" x14ac:dyDescent="0.25">
      <c r="B262" s="7"/>
      <c r="C262" s="7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I262" s="17">
        <v>0</v>
      </c>
      <c r="AJ262" s="16">
        <v>0</v>
      </c>
      <c r="AK262" s="18">
        <v>0</v>
      </c>
    </row>
    <row r="263" spans="2:37" ht="15" x14ac:dyDescent="0.25">
      <c r="B263" s="7"/>
      <c r="C263" s="7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I263" s="17">
        <v>0</v>
      </c>
      <c r="AJ263" s="16">
        <v>0</v>
      </c>
      <c r="AK263" s="18">
        <v>0</v>
      </c>
    </row>
    <row r="264" spans="2:37" ht="15" x14ac:dyDescent="0.25">
      <c r="B264" s="7"/>
      <c r="C264" s="7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I264" s="17">
        <v>0</v>
      </c>
      <c r="AJ264" s="16">
        <v>0</v>
      </c>
      <c r="AK264" s="18">
        <v>0</v>
      </c>
    </row>
    <row r="265" spans="2:37" ht="15" x14ac:dyDescent="0.25">
      <c r="B265" s="7"/>
      <c r="C265" s="7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I265" s="17">
        <v>0</v>
      </c>
      <c r="AJ265" s="16">
        <v>0</v>
      </c>
      <c r="AK265" s="18">
        <v>0</v>
      </c>
    </row>
    <row r="266" spans="2:37" ht="15" x14ac:dyDescent="0.25">
      <c r="B266" s="7"/>
      <c r="C266" s="7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I266" s="17">
        <v>0</v>
      </c>
      <c r="AJ266" s="16">
        <v>0</v>
      </c>
      <c r="AK266" s="18">
        <v>0</v>
      </c>
    </row>
    <row r="267" spans="2:37" ht="15" x14ac:dyDescent="0.25">
      <c r="B267" s="7"/>
      <c r="C267" s="7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I267" s="17">
        <v>0</v>
      </c>
      <c r="AJ267" s="16">
        <v>0</v>
      </c>
      <c r="AK267" s="18">
        <v>0</v>
      </c>
    </row>
    <row r="268" spans="2:37" ht="15" x14ac:dyDescent="0.25">
      <c r="B268" s="7"/>
      <c r="C268" s="7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I268" s="17">
        <v>0</v>
      </c>
      <c r="AJ268" s="16">
        <v>0</v>
      </c>
      <c r="AK268" s="18">
        <v>0</v>
      </c>
    </row>
    <row r="269" spans="2:37" ht="15" x14ac:dyDescent="0.25">
      <c r="B269" s="7"/>
      <c r="C269" s="7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I269" s="17"/>
      <c r="AJ269" s="16"/>
      <c r="AK269" s="18"/>
    </row>
    <row r="270" spans="2:37" ht="15" x14ac:dyDescent="0.25">
      <c r="B270" s="7"/>
      <c r="C270" s="7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I270" s="17"/>
      <c r="AJ270" s="16"/>
      <c r="AK270" s="18"/>
    </row>
    <row r="280" spans="2:36" ht="15" x14ac:dyDescent="0.25">
      <c r="B280" s="4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</row>
    <row r="281" spans="2:36" x14ac:dyDescent="0.2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</row>
    <row r="282" spans="2:36" x14ac:dyDescent="0.2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</row>
    <row r="283" spans="2:36" x14ac:dyDescent="0.2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</row>
    <row r="284" spans="2:36" x14ac:dyDescent="0.2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</row>
    <row r="285" spans="2:36" x14ac:dyDescent="0.2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</row>
    <row r="286" spans="2:36" x14ac:dyDescent="0.2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</row>
    <row r="287" spans="2:36" x14ac:dyDescent="0.2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</row>
    <row r="288" spans="2:36" x14ac:dyDescent="0.2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</row>
    <row r="289" spans="4:35" x14ac:dyDescent="0.2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</row>
    <row r="290" spans="4:35" x14ac:dyDescent="0.2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</row>
    <row r="291" spans="4:35" x14ac:dyDescent="0.2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</row>
    <row r="292" spans="4:35" x14ac:dyDescent="0.2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</row>
    <row r="293" spans="4:35" x14ac:dyDescent="0.2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</row>
    <row r="294" spans="4:35" x14ac:dyDescent="0.2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</row>
    <row r="295" spans="4:35" x14ac:dyDescent="0.2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</row>
    <row r="296" spans="4:35" x14ac:dyDescent="0.2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</row>
    <row r="297" spans="4:35" x14ac:dyDescent="0.2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</row>
    <row r="298" spans="4:35" x14ac:dyDescent="0.2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</row>
    <row r="299" spans="4:35" x14ac:dyDescent="0.2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</row>
    <row r="300" spans="4:35" x14ac:dyDescent="0.2"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</row>
    <row r="301" spans="4:35" x14ac:dyDescent="0.2"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</row>
    <row r="302" spans="4:35" x14ac:dyDescent="0.2"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</row>
    <row r="303" spans="4:35" x14ac:dyDescent="0.2"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</row>
    <row r="304" spans="4:35" x14ac:dyDescent="0.2"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</row>
    <row r="305" spans="4:35" x14ac:dyDescent="0.2"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</row>
    <row r="306" spans="4:35" x14ac:dyDescent="0.2"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</row>
    <row r="307" spans="4:35" x14ac:dyDescent="0.2"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</row>
    <row r="308" spans="4:35" x14ac:dyDescent="0.2"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</row>
    <row r="309" spans="4:35" x14ac:dyDescent="0.2"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</row>
    <row r="310" spans="4:35" x14ac:dyDescent="0.2"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</row>
    <row r="311" spans="4:35" x14ac:dyDescent="0.2"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</row>
    <row r="312" spans="4:35" x14ac:dyDescent="0.2"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</row>
    <row r="313" spans="4:35" x14ac:dyDescent="0.2"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</row>
    <row r="314" spans="4:35" x14ac:dyDescent="0.2"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</row>
    <row r="315" spans="4:35" x14ac:dyDescent="0.2"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</row>
    <row r="316" spans="4:35" x14ac:dyDescent="0.2"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</row>
    <row r="317" spans="4:35" x14ac:dyDescent="0.2"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</row>
    <row r="318" spans="4:35" x14ac:dyDescent="0.2"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</row>
    <row r="319" spans="4:35" x14ac:dyDescent="0.2"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</row>
    <row r="320" spans="4:35" x14ac:dyDescent="0.2"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</row>
    <row r="321" spans="4:35" x14ac:dyDescent="0.2"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</row>
    <row r="322" spans="4:35" x14ac:dyDescent="0.2"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</row>
    <row r="323" spans="4:35" x14ac:dyDescent="0.2"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</row>
    <row r="324" spans="4:35" x14ac:dyDescent="0.2"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</row>
    <row r="325" spans="4:35" x14ac:dyDescent="0.2"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</row>
    <row r="327" spans="4:35" x14ac:dyDescent="0.2"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</row>
    <row r="328" spans="4:35" x14ac:dyDescent="0.2"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</row>
    <row r="329" spans="4:35" x14ac:dyDescent="0.2"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</row>
    <row r="330" spans="4:35" x14ac:dyDescent="0.2"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</row>
    <row r="331" spans="4:35" x14ac:dyDescent="0.2"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</row>
    <row r="332" spans="4:35" x14ac:dyDescent="0.2"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</row>
    <row r="333" spans="4:35" x14ac:dyDescent="0.2"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</row>
    <row r="334" spans="4:35" x14ac:dyDescent="0.2"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</row>
    <row r="335" spans="4:35" x14ac:dyDescent="0.2"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</row>
  </sheetData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CB1E9F-0B56-41A1-AB49-334BA602DD67}">
          <x14:formula1>
            <xm:f>'X:\Boston\Project\Energy&amp;Environ\JMcMahon26098.00-Empire-TriennialIRP\Financial Model\Results\_old\[Results_200528_1007.xlsx]Cases'!#REF!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0FA0B-BE4D-461C-A139-C50E0D7DED0C}">
  <sheetPr>
    <tabColor theme="4"/>
  </sheetPr>
  <dimension ref="A1:BM129"/>
  <sheetViews>
    <sheetView showGridLines="0" zoomScale="80" zoomScaleNormal="80" workbookViewId="0">
      <selection activeCell="C6" sqref="C6:C8"/>
    </sheetView>
  </sheetViews>
  <sheetFormatPr defaultColWidth="8.85546875" defaultRowHeight="14.25" x14ac:dyDescent="0.2"/>
  <cols>
    <col min="1" max="1" width="14.7109375" style="1" customWidth="1"/>
    <col min="2" max="2" width="32.28515625" style="1" customWidth="1"/>
    <col min="3" max="3" width="31.7109375" style="1" customWidth="1"/>
    <col min="4" max="5" width="19.5703125" style="1" customWidth="1"/>
    <col min="6" max="22" width="15.85546875" style="1" bestFit="1" customWidth="1"/>
    <col min="23" max="32" width="15.85546875" style="1" customWidth="1"/>
    <col min="33" max="33" width="15.85546875" style="1" bestFit="1" customWidth="1"/>
    <col min="34" max="34" width="8.85546875" style="1"/>
    <col min="35" max="35" width="20.5703125" style="1" customWidth="1"/>
    <col min="36" max="37" width="26.5703125" style="1" customWidth="1"/>
    <col min="38" max="40" width="8.85546875" style="1"/>
    <col min="41" max="41" width="22.85546875" style="1" customWidth="1"/>
    <col min="42" max="50" width="18.28515625" style="1" customWidth="1"/>
    <col min="51" max="51" width="16.7109375" style="1" bestFit="1" customWidth="1"/>
    <col min="52" max="56" width="17" style="1" customWidth="1"/>
    <col min="57" max="61" width="14.28515625" style="1" bestFit="1" customWidth="1"/>
    <col min="62" max="62" width="16.42578125" style="1" bestFit="1" customWidth="1"/>
    <col min="63" max="16384" width="8.85546875" style="1"/>
  </cols>
  <sheetData>
    <row r="1" spans="1:38" ht="18" x14ac:dyDescent="0.25">
      <c r="B1" s="2" t="s">
        <v>0</v>
      </c>
    </row>
    <row r="3" spans="1:38" x14ac:dyDescent="0.2">
      <c r="B3" s="1" t="s">
        <v>1</v>
      </c>
      <c r="C3" s="3" t="s">
        <v>2</v>
      </c>
    </row>
    <row r="4" spans="1:38" ht="15" x14ac:dyDescent="0.25">
      <c r="AJ4" s="4"/>
    </row>
    <row r="5" spans="1:38" ht="45" x14ac:dyDescent="0.25">
      <c r="B5" s="5"/>
      <c r="C5" s="6" t="s">
        <v>4</v>
      </c>
      <c r="D5" s="6" t="s">
        <v>5</v>
      </c>
    </row>
    <row r="6" spans="1:38" x14ac:dyDescent="0.2">
      <c r="A6" s="1" t="s">
        <v>31</v>
      </c>
      <c r="B6" s="7" t="s">
        <v>32</v>
      </c>
      <c r="C6" s="8">
        <v>7328.5606628836858</v>
      </c>
      <c r="D6" s="8">
        <v>9150.7756910830794</v>
      </c>
      <c r="E6" s="9"/>
    </row>
    <row r="7" spans="1:38" x14ac:dyDescent="0.2">
      <c r="A7" s="1" t="s">
        <v>33</v>
      </c>
      <c r="B7" s="7" t="s">
        <v>34</v>
      </c>
      <c r="C7" s="8">
        <v>7330.3427514482391</v>
      </c>
      <c r="D7" s="8">
        <v>9151.6577071282627</v>
      </c>
      <c r="E7" s="9"/>
    </row>
    <row r="8" spans="1:38" x14ac:dyDescent="0.2">
      <c r="A8" s="1" t="s">
        <v>59</v>
      </c>
      <c r="B8" s="7" t="s">
        <v>60</v>
      </c>
      <c r="C8" s="8">
        <v>7324.4293825880195</v>
      </c>
      <c r="D8" s="8">
        <v>9152.3551043174393</v>
      </c>
      <c r="E8" s="9"/>
    </row>
    <row r="9" spans="1:38" ht="15" x14ac:dyDescent="0.25">
      <c r="B9" s="10"/>
      <c r="C9" s="11"/>
      <c r="D9" s="11"/>
      <c r="E9" s="9"/>
      <c r="AL9"/>
    </row>
    <row r="10" spans="1:38" ht="15" x14ac:dyDescent="0.25">
      <c r="C10" s="11"/>
      <c r="D10" s="11"/>
      <c r="E10" s="12"/>
      <c r="AL10"/>
    </row>
    <row r="11" spans="1:38" ht="15" x14ac:dyDescent="0.25">
      <c r="C11" s="11"/>
      <c r="D11" s="11"/>
      <c r="E11" s="12"/>
      <c r="AL11"/>
    </row>
    <row r="12" spans="1:38" ht="15" x14ac:dyDescent="0.25">
      <c r="C12" s="11"/>
      <c r="D12" s="11"/>
      <c r="E12" s="12">
        <v>-76.721577812417308</v>
      </c>
      <c r="AL12"/>
    </row>
    <row r="13" spans="1:38" ht="15" x14ac:dyDescent="0.25">
      <c r="C13" s="13"/>
      <c r="D13" s="12"/>
      <c r="E13" s="12">
        <v>9</v>
      </c>
      <c r="AL13"/>
    </row>
    <row r="14" spans="1:38" ht="15" x14ac:dyDescent="0.25">
      <c r="D14" s="9"/>
      <c r="AL14"/>
    </row>
    <row r="15" spans="1:38" ht="15" x14ac:dyDescent="0.25">
      <c r="B15" s="4" t="s">
        <v>18</v>
      </c>
      <c r="AL15"/>
    </row>
    <row r="16" spans="1:38" ht="15" x14ac:dyDescent="0.25">
      <c r="AL16"/>
    </row>
    <row r="17" spans="2:65" ht="15" x14ac:dyDescent="0.25">
      <c r="B17" s="14" t="s">
        <v>19</v>
      </c>
      <c r="C17" s="14" t="s">
        <v>20</v>
      </c>
      <c r="D17" s="15">
        <v>2019</v>
      </c>
      <c r="E17" s="15">
        <v>2020</v>
      </c>
      <c r="F17" s="15">
        <v>2021</v>
      </c>
      <c r="G17" s="15">
        <v>2022</v>
      </c>
      <c r="H17" s="15">
        <v>2023</v>
      </c>
      <c r="I17" s="15">
        <v>2024</v>
      </c>
      <c r="J17" s="15">
        <v>2025</v>
      </c>
      <c r="K17" s="15">
        <v>2026</v>
      </c>
      <c r="L17" s="15">
        <v>2027</v>
      </c>
      <c r="M17" s="15">
        <v>2028</v>
      </c>
      <c r="N17" s="15">
        <v>2029</v>
      </c>
      <c r="O17" s="15">
        <v>2030</v>
      </c>
      <c r="P17" s="15">
        <v>2031</v>
      </c>
      <c r="Q17" s="15">
        <v>2032</v>
      </c>
      <c r="R17" s="15">
        <v>2033</v>
      </c>
      <c r="S17" s="15">
        <v>2034</v>
      </c>
      <c r="T17" s="15">
        <v>2035</v>
      </c>
      <c r="U17" s="15">
        <v>2036</v>
      </c>
      <c r="V17" s="15">
        <v>2037</v>
      </c>
      <c r="W17" s="15">
        <v>2038</v>
      </c>
      <c r="X17" s="15">
        <v>2039</v>
      </c>
      <c r="Y17" s="15">
        <v>2040</v>
      </c>
      <c r="Z17" s="15">
        <v>2041</v>
      </c>
      <c r="AA17" s="15">
        <v>2042</v>
      </c>
      <c r="AB17" s="15">
        <v>2043</v>
      </c>
      <c r="AC17" s="15">
        <v>2044</v>
      </c>
      <c r="AD17" s="15">
        <v>2045</v>
      </c>
      <c r="AE17" s="15">
        <v>2046</v>
      </c>
      <c r="AF17" s="15">
        <v>2047</v>
      </c>
      <c r="AG17" s="15">
        <v>2048</v>
      </c>
      <c r="AI17" s="15" t="s">
        <v>21</v>
      </c>
      <c r="AJ17" s="7"/>
      <c r="AK17" s="7"/>
      <c r="AL17"/>
    </row>
    <row r="18" spans="2:65" ht="15" x14ac:dyDescent="0.25">
      <c r="B18" s="7" t="s">
        <v>32</v>
      </c>
      <c r="C18" s="7" t="s">
        <v>57</v>
      </c>
      <c r="D18" s="16">
        <v>561181421.59558785</v>
      </c>
      <c r="E18" s="16">
        <v>596129878.43975031</v>
      </c>
      <c r="F18" s="16">
        <v>619709357.72721303</v>
      </c>
      <c r="G18" s="16">
        <v>614136638.65050757</v>
      </c>
      <c r="H18" s="16">
        <v>622402430.60227764</v>
      </c>
      <c r="I18" s="16">
        <v>631064635.80229342</v>
      </c>
      <c r="J18" s="16">
        <v>647195849.52893174</v>
      </c>
      <c r="K18" s="16">
        <v>660500385.86829495</v>
      </c>
      <c r="L18" s="16">
        <v>675760429.74805379</v>
      </c>
      <c r="M18" s="16">
        <v>697765196.85068679</v>
      </c>
      <c r="N18" s="16">
        <v>708474408.42068696</v>
      </c>
      <c r="O18" s="16">
        <v>725301387.38665152</v>
      </c>
      <c r="P18" s="16">
        <v>748566517.01410556</v>
      </c>
      <c r="Q18" s="16">
        <v>763833455.96080911</v>
      </c>
      <c r="R18" s="16">
        <v>779701250.73843181</v>
      </c>
      <c r="S18" s="16">
        <v>797272705.50373423</v>
      </c>
      <c r="T18" s="16">
        <v>824948190.04823828</v>
      </c>
      <c r="U18" s="16">
        <v>806739128.60761166</v>
      </c>
      <c r="V18" s="16">
        <v>815021669.39363205</v>
      </c>
      <c r="W18" s="16">
        <v>837311713.04955304</v>
      </c>
      <c r="X18" s="16">
        <v>856422926.58308005</v>
      </c>
      <c r="Y18" s="16">
        <v>874018519.46987128</v>
      </c>
      <c r="Z18" s="16">
        <v>894308698.70177889</v>
      </c>
      <c r="AA18" s="16">
        <v>915628050.087322</v>
      </c>
      <c r="AB18" s="16">
        <v>937334275.96798241</v>
      </c>
      <c r="AC18" s="16">
        <v>959411151.89731336</v>
      </c>
      <c r="AD18" s="16">
        <v>981911860.08216143</v>
      </c>
      <c r="AE18" s="16">
        <v>1004870621.3557974</v>
      </c>
      <c r="AF18" s="16">
        <v>1028301582.5382426</v>
      </c>
      <c r="AG18" s="16">
        <v>1052219089.4126353</v>
      </c>
      <c r="AI18" s="17">
        <v>9150775691.0830803</v>
      </c>
      <c r="AJ18" s="16" t="s">
        <v>57</v>
      </c>
      <c r="AK18" s="18" t="s">
        <v>57</v>
      </c>
      <c r="AL18"/>
      <c r="AP18" s="19"/>
      <c r="AQ18" s="19"/>
      <c r="AR18" s="19"/>
      <c r="AS18" s="19"/>
      <c r="AT18" s="19"/>
      <c r="AU18" s="19"/>
      <c r="AV18" s="19"/>
      <c r="AW18" s="19"/>
      <c r="AX18" s="19"/>
    </row>
    <row r="19" spans="2:65" ht="15" x14ac:dyDescent="0.25">
      <c r="B19" s="7" t="s">
        <v>34</v>
      </c>
      <c r="C19" s="7" t="s">
        <v>57</v>
      </c>
      <c r="D19" s="16">
        <v>561181421.59558785</v>
      </c>
      <c r="E19" s="16">
        <v>596129878.43975031</v>
      </c>
      <c r="F19" s="16">
        <v>619709357.72721303</v>
      </c>
      <c r="G19" s="16">
        <v>614136638.65050757</v>
      </c>
      <c r="H19" s="16">
        <v>622402430.60227764</v>
      </c>
      <c r="I19" s="16">
        <v>631064635.80229342</v>
      </c>
      <c r="J19" s="16">
        <v>647195849.52893174</v>
      </c>
      <c r="K19" s="16">
        <v>660500385.86829495</v>
      </c>
      <c r="L19" s="16">
        <v>676810038.47356689</v>
      </c>
      <c r="M19" s="16">
        <v>701262427.69222414</v>
      </c>
      <c r="N19" s="16">
        <v>710767609.85327768</v>
      </c>
      <c r="O19" s="16">
        <v>724727577.40051758</v>
      </c>
      <c r="P19" s="16">
        <v>748001238.64904416</v>
      </c>
      <c r="Q19" s="16">
        <v>763276343.90704739</v>
      </c>
      <c r="R19" s="16">
        <v>779153076.46289063</v>
      </c>
      <c r="S19" s="16">
        <v>796734697.53199601</v>
      </c>
      <c r="T19" s="16">
        <v>824419108.91877484</v>
      </c>
      <c r="U19" s="16">
        <v>806218282.55020618</v>
      </c>
      <c r="V19" s="16">
        <v>814508879.91301179</v>
      </c>
      <c r="W19" s="16">
        <v>836807620.07961631</v>
      </c>
      <c r="X19" s="16">
        <v>855926790.47668457</v>
      </c>
      <c r="Y19" s="16">
        <v>873530368.57765627</v>
      </c>
      <c r="Z19" s="16">
        <v>893828563.25780725</v>
      </c>
      <c r="AA19" s="16">
        <v>915155960.55199718</v>
      </c>
      <c r="AB19" s="16">
        <v>936870263.4001497</v>
      </c>
      <c r="AC19" s="16">
        <v>958955248.72231245</v>
      </c>
      <c r="AD19" s="16">
        <v>981464100.27219832</v>
      </c>
      <c r="AE19" s="16">
        <v>1004431040.3542452</v>
      </c>
      <c r="AF19" s="16">
        <v>1027871346.9628084</v>
      </c>
      <c r="AG19" s="16">
        <v>1051800495.3362067</v>
      </c>
      <c r="AI19" s="17">
        <v>9151657707.1282635</v>
      </c>
      <c r="AJ19" s="16" t="s">
        <v>57</v>
      </c>
      <c r="AK19" s="18" t="s">
        <v>57</v>
      </c>
      <c r="AL19"/>
      <c r="AP19" s="19"/>
      <c r="AQ19" s="19"/>
      <c r="AR19" s="19"/>
      <c r="AS19" s="19"/>
      <c r="AT19" s="19"/>
      <c r="AU19" s="19"/>
      <c r="AV19" s="19"/>
      <c r="AW19" s="19"/>
      <c r="AX19" s="19"/>
    </row>
    <row r="20" spans="2:65" ht="15" x14ac:dyDescent="0.25">
      <c r="B20" s="7" t="s">
        <v>60</v>
      </c>
      <c r="C20" s="7" t="s">
        <v>57</v>
      </c>
      <c r="D20" s="16">
        <v>561181421.59558785</v>
      </c>
      <c r="E20" s="16">
        <v>596129878.43975031</v>
      </c>
      <c r="F20" s="16">
        <v>619709357.72721303</v>
      </c>
      <c r="G20" s="16">
        <v>614136638.65050757</v>
      </c>
      <c r="H20" s="16">
        <v>622402430.60227764</v>
      </c>
      <c r="I20" s="16">
        <v>631064635.80229342</v>
      </c>
      <c r="J20" s="16">
        <v>647195849.52893174</v>
      </c>
      <c r="K20" s="16">
        <v>660500385.86829495</v>
      </c>
      <c r="L20" s="16">
        <v>675481852.18384719</v>
      </c>
      <c r="M20" s="16">
        <v>696798583.59987998</v>
      </c>
      <c r="N20" s="16">
        <v>707855981.73534238</v>
      </c>
      <c r="O20" s="16">
        <v>722191079.24790609</v>
      </c>
      <c r="P20" s="16">
        <v>745784278.43744826</v>
      </c>
      <c r="Q20" s="16">
        <v>761713508.93694663</v>
      </c>
      <c r="R20" s="16">
        <v>778758301.24826956</v>
      </c>
      <c r="S20" s="16">
        <v>796751521.96898448</v>
      </c>
      <c r="T20" s="16">
        <v>824677358.17875504</v>
      </c>
      <c r="U20" s="16">
        <v>807011348.97384524</v>
      </c>
      <c r="V20" s="16">
        <v>816381978.76071</v>
      </c>
      <c r="W20" s="16">
        <v>838985467.00434422</v>
      </c>
      <c r="X20" s="16">
        <v>858344848.61799192</v>
      </c>
      <c r="Y20" s="16">
        <v>876191126.32075667</v>
      </c>
      <c r="Z20" s="16">
        <v>896734554.78843057</v>
      </c>
      <c r="AA20" s="16">
        <v>918309724.77232182</v>
      </c>
      <c r="AB20" s="16">
        <v>940274362.66566455</v>
      </c>
      <c r="AC20" s="16">
        <v>962612313.24642229</v>
      </c>
      <c r="AD20" s="16">
        <v>985376831.89363182</v>
      </c>
      <c r="AE20" s="16">
        <v>1008602211.8672236</v>
      </c>
      <c r="AF20" s="16">
        <v>1032301596.7369207</v>
      </c>
      <c r="AG20" s="16">
        <v>1056488441.508889</v>
      </c>
      <c r="AI20" s="17">
        <v>9152355104.31744</v>
      </c>
      <c r="AJ20" s="16" t="s">
        <v>57</v>
      </c>
      <c r="AK20" s="18" t="s">
        <v>57</v>
      </c>
      <c r="AL20"/>
      <c r="AP20" s="19"/>
      <c r="AQ20" s="19"/>
      <c r="AR20" s="19"/>
      <c r="AS20" s="19"/>
      <c r="AT20" s="19"/>
      <c r="AU20" s="19"/>
      <c r="AV20" s="19"/>
      <c r="AW20" s="19"/>
      <c r="AX20" s="19"/>
    </row>
    <row r="21" spans="2:65" ht="15" x14ac:dyDescent="0.25">
      <c r="B21" s="7" t="s">
        <v>32</v>
      </c>
      <c r="C21" s="7" t="s">
        <v>6</v>
      </c>
      <c r="D21" s="16">
        <v>115050639.6484375</v>
      </c>
      <c r="E21" s="16">
        <v>105708008.7890625</v>
      </c>
      <c r="F21" s="16">
        <v>74808121.826171875</v>
      </c>
      <c r="G21" s="16">
        <v>71269135.7421875</v>
      </c>
      <c r="H21" s="16">
        <v>72548694.580078125</v>
      </c>
      <c r="I21" s="16">
        <v>74710143.06640625</v>
      </c>
      <c r="J21" s="16">
        <v>75601729.00390625</v>
      </c>
      <c r="K21" s="16">
        <v>70704827.1484375</v>
      </c>
      <c r="L21" s="16">
        <v>61099614.2578125</v>
      </c>
      <c r="M21" s="16">
        <v>63020595.21484375</v>
      </c>
      <c r="N21" s="16">
        <v>57081611.328125</v>
      </c>
      <c r="O21" s="16">
        <v>59445905.517578125</v>
      </c>
      <c r="P21" s="16">
        <v>60079578.857421875</v>
      </c>
      <c r="Q21" s="16">
        <v>62567239.2578125</v>
      </c>
      <c r="R21" s="16">
        <v>66282673.33984375</v>
      </c>
      <c r="S21" s="16">
        <v>63859860.83984375</v>
      </c>
      <c r="T21" s="16">
        <v>67880643.06640625</v>
      </c>
      <c r="U21" s="16">
        <v>68683157.71484375</v>
      </c>
      <c r="V21" s="16">
        <v>72702107.666015625</v>
      </c>
      <c r="W21" s="16">
        <v>76802571.533203125</v>
      </c>
      <c r="X21" s="16">
        <v>78722635.821533218</v>
      </c>
      <c r="Y21" s="16">
        <v>80690701.717071533</v>
      </c>
      <c r="Z21" s="16">
        <v>82707969.259998307</v>
      </c>
      <c r="AA21" s="16">
        <v>84775668.491498262</v>
      </c>
      <c r="AB21" s="16">
        <v>86895060.203785717</v>
      </c>
      <c r="AC21" s="16">
        <v>89067436.70888035</v>
      </c>
      <c r="AD21" s="16">
        <v>91294122.626602352</v>
      </c>
      <c r="AE21" s="16">
        <v>93576475.692267403</v>
      </c>
      <c r="AF21" s="16">
        <v>95915887.584574074</v>
      </c>
      <c r="AG21" s="16">
        <v>98313784.774188429</v>
      </c>
      <c r="AH21" s="21"/>
      <c r="AI21" s="17">
        <v>985823957.23208749</v>
      </c>
      <c r="AJ21" s="16" t="s">
        <v>6</v>
      </c>
      <c r="AK21" s="7" t="s">
        <v>6</v>
      </c>
      <c r="AL21"/>
      <c r="AP21" s="19"/>
      <c r="AQ21" s="19"/>
      <c r="AR21" s="19"/>
      <c r="AS21" s="19"/>
      <c r="AT21" s="19"/>
      <c r="AU21" s="19"/>
      <c r="AV21" s="19"/>
      <c r="AW21" s="19"/>
      <c r="AX21" s="19"/>
    </row>
    <row r="22" spans="2:65" ht="15" x14ac:dyDescent="0.25">
      <c r="B22" s="7" t="s">
        <v>34</v>
      </c>
      <c r="C22" s="7" t="s">
        <v>6</v>
      </c>
      <c r="D22" s="16">
        <v>115050639.6484375</v>
      </c>
      <c r="E22" s="16">
        <v>105708008.7890625</v>
      </c>
      <c r="F22" s="16">
        <v>74808121.826171875</v>
      </c>
      <c r="G22" s="16">
        <v>71269135.7421875</v>
      </c>
      <c r="H22" s="16">
        <v>72548694.580078125</v>
      </c>
      <c r="I22" s="16">
        <v>74710143.06640625</v>
      </c>
      <c r="J22" s="16">
        <v>75601729.00390625</v>
      </c>
      <c r="K22" s="16">
        <v>70704827.1484375</v>
      </c>
      <c r="L22" s="16">
        <v>56913160.15625</v>
      </c>
      <c r="M22" s="16">
        <v>58665225.5859375</v>
      </c>
      <c r="N22" s="16">
        <v>57126573.73046875</v>
      </c>
      <c r="O22" s="16">
        <v>59491993.896484375</v>
      </c>
      <c r="P22" s="16">
        <v>60126441.162109375</v>
      </c>
      <c r="Q22" s="16">
        <v>62614649.4140625</v>
      </c>
      <c r="R22" s="16">
        <v>66331516.11328125</v>
      </c>
      <c r="S22" s="16">
        <v>63911349.12109375</v>
      </c>
      <c r="T22" s="16">
        <v>67933874.51171875</v>
      </c>
      <c r="U22" s="16">
        <v>68737848.14453125</v>
      </c>
      <c r="V22" s="16">
        <v>72758306.884765625</v>
      </c>
      <c r="W22" s="16">
        <v>76860960.205078125</v>
      </c>
      <c r="X22" s="16">
        <v>78782484.210205093</v>
      </c>
      <c r="Y22" s="16">
        <v>80752046.315460205</v>
      </c>
      <c r="Z22" s="16">
        <v>82770847.473346695</v>
      </c>
      <c r="AA22" s="16">
        <v>84840118.66018036</v>
      </c>
      <c r="AB22" s="16">
        <v>86961121.626684874</v>
      </c>
      <c r="AC22" s="16">
        <v>89135149.667351991</v>
      </c>
      <c r="AD22" s="16">
        <v>91363528.409035787</v>
      </c>
      <c r="AE22" s="16">
        <v>93647616.619261682</v>
      </c>
      <c r="AF22" s="16">
        <v>95988807.034743205</v>
      </c>
      <c r="AG22" s="16">
        <v>98388527.210611776</v>
      </c>
      <c r="AI22" s="17">
        <v>981531002.00591767</v>
      </c>
      <c r="AJ22" s="16" t="s">
        <v>6</v>
      </c>
      <c r="AK22" s="7" t="s">
        <v>6</v>
      </c>
      <c r="AL22"/>
      <c r="AP22" s="19"/>
      <c r="AQ22" s="19"/>
      <c r="AR22" s="19"/>
      <c r="AS22" s="19"/>
      <c r="AT22" s="19"/>
      <c r="AU22" s="19"/>
      <c r="AV22" s="19"/>
      <c r="AW22" s="19"/>
      <c r="AX22" s="19"/>
    </row>
    <row r="23" spans="2:65" ht="15" x14ac:dyDescent="0.25">
      <c r="B23" s="7" t="s">
        <v>60</v>
      </c>
      <c r="C23" s="7" t="s">
        <v>6</v>
      </c>
      <c r="D23" s="16">
        <v>115050639.6484375</v>
      </c>
      <c r="E23" s="16">
        <v>105708008.7890625</v>
      </c>
      <c r="F23" s="16">
        <v>74808121.826171875</v>
      </c>
      <c r="G23" s="16">
        <v>71269135.7421875</v>
      </c>
      <c r="H23" s="16">
        <v>72548694.580078125</v>
      </c>
      <c r="I23" s="16">
        <v>74710143.06640625</v>
      </c>
      <c r="J23" s="16">
        <v>75601729.00390625</v>
      </c>
      <c r="K23" s="16">
        <v>70704827.1484375</v>
      </c>
      <c r="L23" s="16">
        <v>64157122.55859375</v>
      </c>
      <c r="M23" s="16">
        <v>65024370.1171875</v>
      </c>
      <c r="N23" s="16">
        <v>63644715.8203125</v>
      </c>
      <c r="O23" s="16">
        <v>66177192.626953125</v>
      </c>
      <c r="P23" s="16">
        <v>66925511.962890625</v>
      </c>
      <c r="Q23" s="16">
        <v>68600473.6328125</v>
      </c>
      <c r="R23" s="16">
        <v>72494151.85546875</v>
      </c>
      <c r="S23" s="16">
        <v>69389226.07421875</v>
      </c>
      <c r="T23" s="16">
        <v>73600219.23828125</v>
      </c>
      <c r="U23" s="16">
        <v>73509986.81640625</v>
      </c>
      <c r="V23" s="16">
        <v>77661074.462890625</v>
      </c>
      <c r="W23" s="16">
        <v>81952119.384765625</v>
      </c>
      <c r="X23" s="16">
        <v>84000922.369384781</v>
      </c>
      <c r="Y23" s="16">
        <v>86100945.428619385</v>
      </c>
      <c r="Z23" s="16">
        <v>88253469.064334854</v>
      </c>
      <c r="AA23" s="16">
        <v>90459805.79094322</v>
      </c>
      <c r="AB23" s="16">
        <v>92721300.935716808</v>
      </c>
      <c r="AC23" s="16">
        <v>95039333.459109724</v>
      </c>
      <c r="AD23" s="16">
        <v>97415316.795587465</v>
      </c>
      <c r="AE23" s="16">
        <v>99850699.715477139</v>
      </c>
      <c r="AF23" s="16">
        <v>102346967.20836404</v>
      </c>
      <c r="AG23" s="16">
        <v>104905641.38857314</v>
      </c>
      <c r="AI23" s="17">
        <v>1022112381.3549441</v>
      </c>
      <c r="AJ23" s="16" t="s">
        <v>6</v>
      </c>
      <c r="AK23" s="7" t="s">
        <v>6</v>
      </c>
      <c r="AL23"/>
      <c r="AP23" s="19"/>
      <c r="AQ23" s="19"/>
      <c r="AR23" s="19"/>
      <c r="AS23" s="19"/>
      <c r="AT23" s="19"/>
      <c r="AU23" s="19"/>
      <c r="AV23" s="19"/>
      <c r="AW23" s="19"/>
      <c r="AX23" s="19"/>
    </row>
    <row r="24" spans="2:65" ht="15" x14ac:dyDescent="0.25">
      <c r="B24" s="7" t="s">
        <v>32</v>
      </c>
      <c r="C24" s="7" t="s">
        <v>7</v>
      </c>
      <c r="D24" s="16">
        <v>174271246.57158566</v>
      </c>
      <c r="E24" s="16">
        <v>176664566.91402441</v>
      </c>
      <c r="F24" s="16">
        <v>190051504.96223721</v>
      </c>
      <c r="G24" s="16">
        <v>183758470.1471535</v>
      </c>
      <c r="H24" s="16">
        <v>195104021.98493436</v>
      </c>
      <c r="I24" s="16">
        <v>200037442.786055</v>
      </c>
      <c r="J24" s="16">
        <v>209325815.17990214</v>
      </c>
      <c r="K24" s="16">
        <v>221521294.95670432</v>
      </c>
      <c r="L24" s="16">
        <v>225282590.67386574</v>
      </c>
      <c r="M24" s="16">
        <v>231474546.84691772</v>
      </c>
      <c r="N24" s="16">
        <v>237329846.43149513</v>
      </c>
      <c r="O24" s="16">
        <v>243801461.78085238</v>
      </c>
      <c r="P24" s="16">
        <v>259907384.96104211</v>
      </c>
      <c r="Q24" s="16">
        <v>266640962.14027971</v>
      </c>
      <c r="R24" s="16">
        <v>273547326.25625408</v>
      </c>
      <c r="S24" s="16">
        <v>280024415.01847529</v>
      </c>
      <c r="T24" s="16">
        <v>293390338.10963428</v>
      </c>
      <c r="U24" s="16">
        <v>300974495.62394381</v>
      </c>
      <c r="V24" s="16">
        <v>308747416.04579204</v>
      </c>
      <c r="W24" s="16">
        <v>317746492.3762784</v>
      </c>
      <c r="X24" s="16">
        <v>325690154.68568534</v>
      </c>
      <c r="Y24" s="16">
        <v>333832408.55282742</v>
      </c>
      <c r="Z24" s="16">
        <v>342178218.76664805</v>
      </c>
      <c r="AA24" s="16">
        <v>350732674.23581421</v>
      </c>
      <c r="AB24" s="16">
        <v>359500991.09170955</v>
      </c>
      <c r="AC24" s="16">
        <v>368488515.86900228</v>
      </c>
      <c r="AD24" s="16">
        <v>377700728.76572728</v>
      </c>
      <c r="AE24" s="16">
        <v>387143246.98487043</v>
      </c>
      <c r="AF24" s="16">
        <v>396821828.15949214</v>
      </c>
      <c r="AG24" s="16">
        <v>406742373.86347938</v>
      </c>
      <c r="AI24" s="17">
        <v>3119358726.7060037</v>
      </c>
      <c r="AJ24" s="16" t="s">
        <v>7</v>
      </c>
      <c r="AK24" s="7" t="s">
        <v>7</v>
      </c>
      <c r="AL24"/>
      <c r="AP24" s="19"/>
      <c r="AQ24" s="19"/>
      <c r="AR24" s="19"/>
      <c r="AS24" s="19"/>
      <c r="AT24" s="19"/>
      <c r="AU24" s="19"/>
      <c r="AV24" s="19"/>
      <c r="AW24" s="19"/>
      <c r="AX24" s="19"/>
      <c r="BF24" s="9"/>
      <c r="BG24" s="9"/>
      <c r="BH24" s="9"/>
      <c r="BI24" s="9"/>
      <c r="BJ24" s="9"/>
      <c r="BK24" s="9"/>
      <c r="BL24" s="9"/>
      <c r="BM24" s="9"/>
    </row>
    <row r="25" spans="2:65" ht="15" x14ac:dyDescent="0.25">
      <c r="B25" s="7" t="s">
        <v>34</v>
      </c>
      <c r="C25" s="7" t="s">
        <v>7</v>
      </c>
      <c r="D25" s="16">
        <v>174271246.57158566</v>
      </c>
      <c r="E25" s="16">
        <v>176664566.91402441</v>
      </c>
      <c r="F25" s="16">
        <v>190051504.96223721</v>
      </c>
      <c r="G25" s="16">
        <v>183758470.1471535</v>
      </c>
      <c r="H25" s="16">
        <v>195104021.98493436</v>
      </c>
      <c r="I25" s="16">
        <v>200037442.786055</v>
      </c>
      <c r="J25" s="16">
        <v>209325815.17990214</v>
      </c>
      <c r="K25" s="16">
        <v>221521294.95670432</v>
      </c>
      <c r="L25" s="16">
        <v>225282590.67386574</v>
      </c>
      <c r="M25" s="16">
        <v>231474546.84691772</v>
      </c>
      <c r="N25" s="16">
        <v>237329846.43149513</v>
      </c>
      <c r="O25" s="16">
        <v>243801461.78085238</v>
      </c>
      <c r="P25" s="16">
        <v>259907384.96104211</v>
      </c>
      <c r="Q25" s="16">
        <v>266640962.14027971</v>
      </c>
      <c r="R25" s="16">
        <v>273547326.25625408</v>
      </c>
      <c r="S25" s="16">
        <v>280024415.01847529</v>
      </c>
      <c r="T25" s="16">
        <v>293390338.10963428</v>
      </c>
      <c r="U25" s="16">
        <v>300974495.62394381</v>
      </c>
      <c r="V25" s="16">
        <v>308747416.04579204</v>
      </c>
      <c r="W25" s="16">
        <v>317746492.3762784</v>
      </c>
      <c r="X25" s="16">
        <v>325690154.68568534</v>
      </c>
      <c r="Y25" s="16">
        <v>333832408.55282742</v>
      </c>
      <c r="Z25" s="16">
        <v>342178218.76664805</v>
      </c>
      <c r="AA25" s="16">
        <v>350732674.23581421</v>
      </c>
      <c r="AB25" s="16">
        <v>359500991.09170955</v>
      </c>
      <c r="AC25" s="16">
        <v>368488515.86900228</v>
      </c>
      <c r="AD25" s="16">
        <v>377700728.76572728</v>
      </c>
      <c r="AE25" s="16">
        <v>387143246.98487043</v>
      </c>
      <c r="AF25" s="16">
        <v>396821828.15949214</v>
      </c>
      <c r="AG25" s="16">
        <v>406742373.86347938</v>
      </c>
      <c r="AI25" s="17">
        <v>3119358726.7060037</v>
      </c>
      <c r="AJ25" s="16" t="s">
        <v>7</v>
      </c>
      <c r="AK25" s="7" t="s">
        <v>7</v>
      </c>
      <c r="AL25"/>
      <c r="AP25" s="19"/>
      <c r="AQ25" s="19"/>
      <c r="AR25" s="19"/>
      <c r="AS25" s="19"/>
      <c r="AT25" s="19"/>
      <c r="AU25" s="19"/>
      <c r="AV25" s="19"/>
      <c r="AW25" s="19"/>
      <c r="AX25" s="19"/>
      <c r="BF25" s="9"/>
      <c r="BG25" s="9"/>
      <c r="BH25" s="9"/>
      <c r="BI25" s="9"/>
      <c r="BJ25" s="9"/>
      <c r="BK25" s="9"/>
      <c r="BL25" s="9"/>
      <c r="BM25" s="9"/>
    </row>
    <row r="26" spans="2:65" ht="15" x14ac:dyDescent="0.25">
      <c r="B26" s="7" t="s">
        <v>60</v>
      </c>
      <c r="C26" s="7" t="s">
        <v>7</v>
      </c>
      <c r="D26" s="16">
        <v>174271246.57158566</v>
      </c>
      <c r="E26" s="16">
        <v>176664566.91402441</v>
      </c>
      <c r="F26" s="16">
        <v>190051504.96223721</v>
      </c>
      <c r="G26" s="16">
        <v>183758470.1471535</v>
      </c>
      <c r="H26" s="16">
        <v>195104021.98493436</v>
      </c>
      <c r="I26" s="16">
        <v>200037442.786055</v>
      </c>
      <c r="J26" s="16">
        <v>209325815.17990214</v>
      </c>
      <c r="K26" s="16">
        <v>221521294.95670432</v>
      </c>
      <c r="L26" s="16">
        <v>225282590.67386574</v>
      </c>
      <c r="M26" s="16">
        <v>231474546.84691772</v>
      </c>
      <c r="N26" s="16">
        <v>237329846.43149513</v>
      </c>
      <c r="O26" s="16">
        <v>243801461.78085238</v>
      </c>
      <c r="P26" s="16">
        <v>259907384.96104211</v>
      </c>
      <c r="Q26" s="16">
        <v>266640962.14027971</v>
      </c>
      <c r="R26" s="16">
        <v>273547326.25625408</v>
      </c>
      <c r="S26" s="16">
        <v>280024415.01847529</v>
      </c>
      <c r="T26" s="16">
        <v>293390338.10963428</v>
      </c>
      <c r="U26" s="16">
        <v>300974495.62394381</v>
      </c>
      <c r="V26" s="16">
        <v>308747416.04579204</v>
      </c>
      <c r="W26" s="16">
        <v>317746492.3762784</v>
      </c>
      <c r="X26" s="16">
        <v>325690154.68568534</v>
      </c>
      <c r="Y26" s="16">
        <v>333832408.55282742</v>
      </c>
      <c r="Z26" s="16">
        <v>342178218.76664805</v>
      </c>
      <c r="AA26" s="16">
        <v>350732674.23581421</v>
      </c>
      <c r="AB26" s="16">
        <v>359500991.09170955</v>
      </c>
      <c r="AC26" s="16">
        <v>368488515.86900228</v>
      </c>
      <c r="AD26" s="16">
        <v>377700728.76572728</v>
      </c>
      <c r="AE26" s="16">
        <v>387143246.98487043</v>
      </c>
      <c r="AF26" s="16">
        <v>396821828.15949214</v>
      </c>
      <c r="AG26" s="16">
        <v>406742373.86347938</v>
      </c>
      <c r="AI26" s="17">
        <v>3119358726.7060037</v>
      </c>
      <c r="AJ26" s="16" t="s">
        <v>7</v>
      </c>
      <c r="AK26" s="7" t="s">
        <v>7</v>
      </c>
      <c r="AL26"/>
      <c r="AP26" s="19"/>
      <c r="AQ26" s="19"/>
      <c r="AR26" s="19"/>
      <c r="AS26" s="19"/>
      <c r="AT26" s="19"/>
      <c r="AU26" s="19"/>
      <c r="AV26" s="19"/>
      <c r="AW26" s="19"/>
      <c r="AX26" s="19"/>
      <c r="BF26" s="9"/>
      <c r="BG26" s="9"/>
      <c r="BH26" s="9"/>
      <c r="BI26" s="9"/>
      <c r="BJ26" s="9"/>
      <c r="BK26" s="9"/>
      <c r="BL26" s="9"/>
      <c r="BM26" s="9"/>
    </row>
    <row r="27" spans="2:65" ht="15" x14ac:dyDescent="0.25">
      <c r="B27" s="7" t="s">
        <v>32</v>
      </c>
      <c r="C27" s="7" t="s">
        <v>8</v>
      </c>
      <c r="D27" s="16">
        <v>85051533.609429583</v>
      </c>
      <c r="E27" s="16">
        <v>98506432.941200212</v>
      </c>
      <c r="F27" s="16">
        <v>103958348.87661687</v>
      </c>
      <c r="G27" s="16">
        <v>105670197.96828353</v>
      </c>
      <c r="H27" s="16">
        <v>106945864.90211686</v>
      </c>
      <c r="I27" s="16">
        <v>110656478.49681732</v>
      </c>
      <c r="J27" s="16">
        <v>114362611.89206025</v>
      </c>
      <c r="K27" s="16">
        <v>118222318.76705974</v>
      </c>
      <c r="L27" s="16">
        <v>127908420.33794749</v>
      </c>
      <c r="M27" s="16">
        <v>131898659.79497945</v>
      </c>
      <c r="N27" s="16">
        <v>137953218.16363806</v>
      </c>
      <c r="O27" s="16">
        <v>142145463.49318224</v>
      </c>
      <c r="P27" s="16">
        <v>146928745.31400159</v>
      </c>
      <c r="Q27" s="16">
        <v>151333223.06335396</v>
      </c>
      <c r="R27" s="16">
        <v>155896089.36199006</v>
      </c>
      <c r="S27" s="16">
        <v>163863573.19457296</v>
      </c>
      <c r="T27" s="16">
        <v>168610600.68680653</v>
      </c>
      <c r="U27" s="16">
        <v>140470444.21026933</v>
      </c>
      <c r="V27" s="16">
        <v>133361129.29189613</v>
      </c>
      <c r="W27" s="16">
        <v>138473158.69489971</v>
      </c>
      <c r="X27" s="16">
        <v>143712988.8329784</v>
      </c>
      <c r="Y27" s="16">
        <v>146888361.08746636</v>
      </c>
      <c r="Z27" s="16">
        <v>151989199.4991087</v>
      </c>
      <c r="AA27" s="16">
        <v>157631923.45139807</v>
      </c>
      <c r="AB27" s="16">
        <v>163415715.50249469</v>
      </c>
      <c r="AC27" s="16">
        <v>169344102.35486871</v>
      </c>
      <c r="AD27" s="16">
        <v>175420698.87855214</v>
      </c>
      <c r="AE27" s="16">
        <v>181649210.31532761</v>
      </c>
      <c r="AF27" s="16">
        <v>188033434.53802246</v>
      </c>
      <c r="AG27" s="16">
        <v>194577264.3662847</v>
      </c>
      <c r="AI27" s="17">
        <v>1636815690.5564573</v>
      </c>
      <c r="AJ27" s="16" t="s">
        <v>8</v>
      </c>
      <c r="AK27" s="7" t="s">
        <v>8</v>
      </c>
      <c r="AL27"/>
    </row>
    <row r="28" spans="2:65" ht="15" x14ac:dyDescent="0.25">
      <c r="B28" s="7" t="s">
        <v>34</v>
      </c>
      <c r="C28" s="7" t="s">
        <v>8</v>
      </c>
      <c r="D28" s="16">
        <v>85051533.609429583</v>
      </c>
      <c r="E28" s="16">
        <v>98506432.941200212</v>
      </c>
      <c r="F28" s="16">
        <v>103958348.87661687</v>
      </c>
      <c r="G28" s="16">
        <v>105670197.96828353</v>
      </c>
      <c r="H28" s="16">
        <v>106945864.90211686</v>
      </c>
      <c r="I28" s="16">
        <v>110656478.49681732</v>
      </c>
      <c r="J28" s="16">
        <v>114362611.89206025</v>
      </c>
      <c r="K28" s="16">
        <v>118222318.76705974</v>
      </c>
      <c r="L28" s="16">
        <v>129807128.37169486</v>
      </c>
      <c r="M28" s="16">
        <v>133797367.82872683</v>
      </c>
      <c r="N28" s="16">
        <v>137887363.27218455</v>
      </c>
      <c r="O28" s="16">
        <v>142079608.60172871</v>
      </c>
      <c r="P28" s="16">
        <v>146862890.42254806</v>
      </c>
      <c r="Q28" s="16">
        <v>151267368.17190045</v>
      </c>
      <c r="R28" s="16">
        <v>155830234.47053653</v>
      </c>
      <c r="S28" s="16">
        <v>163797718.30311942</v>
      </c>
      <c r="T28" s="16">
        <v>168544745.795353</v>
      </c>
      <c r="U28" s="16">
        <v>140404589.3188158</v>
      </c>
      <c r="V28" s="16">
        <v>133295274.4004426</v>
      </c>
      <c r="W28" s="16">
        <v>138407303.80344617</v>
      </c>
      <c r="X28" s="16">
        <v>143647133.94152486</v>
      </c>
      <c r="Y28" s="16">
        <v>146822506.19601282</v>
      </c>
      <c r="Z28" s="16">
        <v>151923344.60765517</v>
      </c>
      <c r="AA28" s="16">
        <v>157566068.55994454</v>
      </c>
      <c r="AB28" s="16">
        <v>163349860.61104116</v>
      </c>
      <c r="AC28" s="16">
        <v>169278247.46341521</v>
      </c>
      <c r="AD28" s="16">
        <v>175354843.98709863</v>
      </c>
      <c r="AE28" s="16">
        <v>181583355.42387411</v>
      </c>
      <c r="AF28" s="16">
        <v>187967579.64656895</v>
      </c>
      <c r="AG28" s="16">
        <v>194511409.47483119</v>
      </c>
      <c r="AI28" s="17">
        <v>1638492660.9304445</v>
      </c>
      <c r="AJ28" s="16" t="s">
        <v>8</v>
      </c>
      <c r="AK28" s="7" t="s">
        <v>8</v>
      </c>
      <c r="AL28"/>
    </row>
    <row r="29" spans="2:65" ht="15" x14ac:dyDescent="0.25">
      <c r="B29" s="7" t="s">
        <v>60</v>
      </c>
      <c r="C29" s="7" t="s">
        <v>8</v>
      </c>
      <c r="D29" s="16">
        <v>85051533.609429583</v>
      </c>
      <c r="E29" s="16">
        <v>98506432.941200212</v>
      </c>
      <c r="F29" s="16">
        <v>103958348.87661687</v>
      </c>
      <c r="G29" s="16">
        <v>105670197.96828353</v>
      </c>
      <c r="H29" s="16">
        <v>106945864.90211686</v>
      </c>
      <c r="I29" s="16">
        <v>110656478.49681732</v>
      </c>
      <c r="J29" s="16">
        <v>114362611.89206025</v>
      </c>
      <c r="K29" s="16">
        <v>118222318.76705974</v>
      </c>
      <c r="L29" s="16">
        <v>126880644.36955485</v>
      </c>
      <c r="M29" s="16">
        <v>131704809.9158332</v>
      </c>
      <c r="N29" s="16">
        <v>135805616.24790934</v>
      </c>
      <c r="O29" s="16">
        <v>140008942.73828739</v>
      </c>
      <c r="P29" s="16">
        <v>144803582.74896151</v>
      </c>
      <c r="Q29" s="16">
        <v>149801152.73793054</v>
      </c>
      <c r="R29" s="16">
        <v>154380082.95724219</v>
      </c>
      <c r="S29" s="16">
        <v>162273099.6778779</v>
      </c>
      <c r="T29" s="16">
        <v>167027360.2372514</v>
      </c>
      <c r="U29" s="16">
        <v>139480830.71563792</v>
      </c>
      <c r="V29" s="16">
        <v>132383674.58312687</v>
      </c>
      <c r="W29" s="16">
        <v>137508166.7416392</v>
      </c>
      <c r="X29" s="16">
        <v>142760771.20411432</v>
      </c>
      <c r="Y29" s="16">
        <v>145949237.14110863</v>
      </c>
      <c r="Z29" s="16">
        <v>151063496.57731998</v>
      </c>
      <c r="AA29" s="16">
        <v>156719977.07979259</v>
      </c>
      <c r="AB29" s="16">
        <v>162517869.59482703</v>
      </c>
      <c r="AC29" s="16">
        <v>168460709.4227373</v>
      </c>
      <c r="AD29" s="16">
        <v>174552120.24634534</v>
      </c>
      <c r="AE29" s="16">
        <v>180795816.3405436</v>
      </c>
      <c r="AF29" s="16">
        <v>187195604.83709681</v>
      </c>
      <c r="AG29" s="16">
        <v>193755388.04606384</v>
      </c>
      <c r="AI29" s="17">
        <v>1628326001.1147199</v>
      </c>
      <c r="AJ29" s="16" t="s">
        <v>8</v>
      </c>
      <c r="AK29" s="7" t="s">
        <v>8</v>
      </c>
      <c r="AL29"/>
    </row>
    <row r="30" spans="2:65" ht="15" x14ac:dyDescent="0.25">
      <c r="B30" s="7" t="s">
        <v>32</v>
      </c>
      <c r="C30" s="7" t="s">
        <v>9</v>
      </c>
      <c r="D30" s="16">
        <v>47060412.083390012</v>
      </c>
      <c r="E30" s="16">
        <v>55009984.187515877</v>
      </c>
      <c r="F30" s="16">
        <v>64242824.60108579</v>
      </c>
      <c r="G30" s="16">
        <v>64930687.671988316</v>
      </c>
      <c r="H30" s="16">
        <v>63511628.754446983</v>
      </c>
      <c r="I30" s="16">
        <v>63029741.632977121</v>
      </c>
      <c r="J30" s="16">
        <v>63667952.460555434</v>
      </c>
      <c r="K30" s="16">
        <v>64278606.903523371</v>
      </c>
      <c r="L30" s="16">
        <v>66989576.897780918</v>
      </c>
      <c r="M30" s="16">
        <v>69588480.707338288</v>
      </c>
      <c r="N30" s="16">
        <v>70676321.583757699</v>
      </c>
      <c r="O30" s="16">
        <v>71692893.779863298</v>
      </c>
      <c r="P30" s="16">
        <v>72175536.867531106</v>
      </c>
      <c r="Q30" s="16">
        <v>72624534.418510169</v>
      </c>
      <c r="R30" s="16">
        <v>72823699.343912438</v>
      </c>
      <c r="S30" s="16">
        <v>74367554.776413932</v>
      </c>
      <c r="T30" s="16">
        <v>75820202.403153017</v>
      </c>
      <c r="U30" s="16">
        <v>76235980.97730571</v>
      </c>
      <c r="V30" s="16">
        <v>77181981.37655066</v>
      </c>
      <c r="W30" s="16">
        <v>78250061.56122005</v>
      </c>
      <c r="X30" s="16">
        <v>79304168.848320454</v>
      </c>
      <c r="Y30" s="16">
        <v>80435758.731417149</v>
      </c>
      <c r="Z30" s="16">
        <v>81700497.776214659</v>
      </c>
      <c r="AA30" s="16">
        <v>83023725.707592338</v>
      </c>
      <c r="AB30" s="16">
        <v>84341109.502801776</v>
      </c>
      <c r="AC30" s="16">
        <v>85645787.086218387</v>
      </c>
      <c r="AD30" s="16">
        <v>86948857.312005937</v>
      </c>
      <c r="AE30" s="16">
        <v>88256435.674319103</v>
      </c>
      <c r="AF30" s="16">
        <v>89569355.043025464</v>
      </c>
      <c r="AG30" s="16">
        <v>90888428.662163943</v>
      </c>
      <c r="AI30" s="17">
        <v>873982519.085724</v>
      </c>
      <c r="AJ30" s="16" t="s">
        <v>9</v>
      </c>
      <c r="AK30" s="7" t="s">
        <v>9</v>
      </c>
      <c r="AL30"/>
    </row>
    <row r="31" spans="2:65" ht="15" x14ac:dyDescent="0.25">
      <c r="B31" s="7" t="s">
        <v>34</v>
      </c>
      <c r="C31" s="7" t="s">
        <v>9</v>
      </c>
      <c r="D31" s="16">
        <v>47060412.083390012</v>
      </c>
      <c r="E31" s="16">
        <v>55009984.187515877</v>
      </c>
      <c r="F31" s="16">
        <v>64242824.60108579</v>
      </c>
      <c r="G31" s="16">
        <v>64930687.671988316</v>
      </c>
      <c r="H31" s="16">
        <v>63511628.754446983</v>
      </c>
      <c r="I31" s="16">
        <v>63029741.632977121</v>
      </c>
      <c r="J31" s="16">
        <v>63667952.460555434</v>
      </c>
      <c r="K31" s="16">
        <v>64278606.903523371</v>
      </c>
      <c r="L31" s="16">
        <v>67682205.321441084</v>
      </c>
      <c r="M31" s="16">
        <v>70949691.045595214</v>
      </c>
      <c r="N31" s="16">
        <v>71272646.698429108</v>
      </c>
      <c r="O31" s="16">
        <v>71549361.308337688</v>
      </c>
      <c r="P31" s="16">
        <v>72033952.770209879</v>
      </c>
      <c r="Q31" s="16">
        <v>72484872.000433072</v>
      </c>
      <c r="R31" s="16">
        <v>72685933.878325418</v>
      </c>
      <c r="S31" s="16">
        <v>74231663.333112895</v>
      </c>
      <c r="T31" s="16">
        <v>75686126.949347273</v>
      </c>
      <c r="U31" s="16">
        <v>76103623.999391675</v>
      </c>
      <c r="V31" s="16">
        <v>77051283.946342885</v>
      </c>
      <c r="W31" s="16">
        <v>78121015.240644991</v>
      </c>
      <c r="X31" s="16">
        <v>79176773.637378126</v>
      </c>
      <c r="Y31" s="16">
        <v>80310014.630107552</v>
      </c>
      <c r="Z31" s="16">
        <v>81576404.784537777</v>
      </c>
      <c r="AA31" s="16">
        <v>82901283.825548187</v>
      </c>
      <c r="AB31" s="16">
        <v>84220318.73039034</v>
      </c>
      <c r="AC31" s="16">
        <v>85526647.423439682</v>
      </c>
      <c r="AD31" s="16">
        <v>86831368.758859947</v>
      </c>
      <c r="AE31" s="16">
        <v>88140598.230805829</v>
      </c>
      <c r="AF31" s="16">
        <v>89455462.450645387</v>
      </c>
      <c r="AG31" s="16">
        <v>90777068.272254407</v>
      </c>
      <c r="AI31" s="17">
        <v>874695085.94777763</v>
      </c>
      <c r="AJ31" s="16" t="s">
        <v>9</v>
      </c>
      <c r="AK31" s="7" t="s">
        <v>9</v>
      </c>
      <c r="AL31"/>
    </row>
    <row r="32" spans="2:65" ht="15" x14ac:dyDescent="0.25">
      <c r="B32" s="7" t="s">
        <v>60</v>
      </c>
      <c r="C32" s="7" t="s">
        <v>9</v>
      </c>
      <c r="D32" s="16">
        <v>47060412.083390012</v>
      </c>
      <c r="E32" s="16">
        <v>55009984.187515877</v>
      </c>
      <c r="F32" s="16">
        <v>64242824.60108579</v>
      </c>
      <c r="G32" s="16">
        <v>64930687.671988316</v>
      </c>
      <c r="H32" s="16">
        <v>63511628.754446983</v>
      </c>
      <c r="I32" s="16">
        <v>63029741.632977121</v>
      </c>
      <c r="J32" s="16">
        <v>63667952.460555434</v>
      </c>
      <c r="K32" s="16">
        <v>64278606.903523371</v>
      </c>
      <c r="L32" s="16">
        <v>66609182.458223581</v>
      </c>
      <c r="M32" s="16">
        <v>69140616.099435776</v>
      </c>
      <c r="N32" s="16">
        <v>69832558.725000307</v>
      </c>
      <c r="O32" s="16">
        <v>70173118.759048611</v>
      </c>
      <c r="P32" s="16">
        <v>70721195.88292256</v>
      </c>
      <c r="Q32" s="16">
        <v>71443794.607125655</v>
      </c>
      <c r="R32" s="16">
        <v>71911014.976747662</v>
      </c>
      <c r="S32" s="16">
        <v>73478338.502227426</v>
      </c>
      <c r="T32" s="16">
        <v>74950567.928698495</v>
      </c>
      <c r="U32" s="16">
        <v>75622972.841905773</v>
      </c>
      <c r="V32" s="16">
        <v>76820491.094481692</v>
      </c>
      <c r="W32" s="16">
        <v>77924716.129126847</v>
      </c>
      <c r="X32" s="16">
        <v>79014923.417458609</v>
      </c>
      <c r="Y32" s="16">
        <v>80182562.4161928</v>
      </c>
      <c r="Z32" s="16">
        <v>81483292.25478138</v>
      </c>
      <c r="AA32" s="16">
        <v>82842439.646242946</v>
      </c>
      <c r="AB32" s="16">
        <v>84195661.428925663</v>
      </c>
      <c r="AC32" s="16">
        <v>85536093.819772944</v>
      </c>
      <c r="AD32" s="16">
        <v>86874833.920856833</v>
      </c>
      <c r="AE32" s="16">
        <v>88217995.10302867</v>
      </c>
      <c r="AF32" s="16">
        <v>89566128.168181092</v>
      </c>
      <c r="AG32" s="16">
        <v>90919792.755742759</v>
      </c>
      <c r="AI32" s="17">
        <v>869709708.49149132</v>
      </c>
      <c r="AJ32" s="16" t="s">
        <v>9</v>
      </c>
      <c r="AK32" s="7" t="s">
        <v>9</v>
      </c>
      <c r="AL32"/>
    </row>
    <row r="33" spans="2:37" ht="15" x14ac:dyDescent="0.25">
      <c r="B33" s="7" t="s">
        <v>32</v>
      </c>
      <c r="C33" s="7" t="s">
        <v>10</v>
      </c>
      <c r="D33" s="16">
        <v>138976768.03274512</v>
      </c>
      <c r="E33" s="16">
        <v>160240885.60794735</v>
      </c>
      <c r="F33" s="16">
        <v>186648557.46110126</v>
      </c>
      <c r="G33" s="16">
        <v>188508147.12089461</v>
      </c>
      <c r="H33" s="16">
        <v>184292220.38070127</v>
      </c>
      <c r="I33" s="16">
        <v>182630829.82003766</v>
      </c>
      <c r="J33" s="16">
        <v>184237740.99250767</v>
      </c>
      <c r="K33" s="16">
        <v>185773338.0925701</v>
      </c>
      <c r="L33" s="16">
        <v>193153738.46248525</v>
      </c>
      <c r="M33" s="16">
        <v>200449053.83709598</v>
      </c>
      <c r="N33" s="16">
        <v>203326494.87857229</v>
      </c>
      <c r="O33" s="16">
        <v>206073975.79588008</v>
      </c>
      <c r="P33" s="16">
        <v>207274090.28231806</v>
      </c>
      <c r="Q33" s="16">
        <v>208403694.98780543</v>
      </c>
      <c r="R33" s="16">
        <v>208821817.50390363</v>
      </c>
      <c r="S33" s="16">
        <v>213014901.74532393</v>
      </c>
      <c r="T33" s="16">
        <v>217038504.95233759</v>
      </c>
      <c r="U33" s="16">
        <v>218096997.64875618</v>
      </c>
      <c r="V33" s="16">
        <v>220676040.75544199</v>
      </c>
      <c r="W33" s="16">
        <v>223606558.87103784</v>
      </c>
      <c r="X33" s="16">
        <v>226499286.63132581</v>
      </c>
      <c r="Y33" s="16">
        <v>229615255.32377118</v>
      </c>
      <c r="Z33" s="16">
        <v>233112878.49105865</v>
      </c>
      <c r="AA33" s="16">
        <v>236778624.9195497</v>
      </c>
      <c r="AB33" s="16">
        <v>240428830.55368441</v>
      </c>
      <c r="AC33" s="16">
        <v>244043926.53699982</v>
      </c>
      <c r="AD33" s="16">
        <v>247655534.57439628</v>
      </c>
      <c r="AE33" s="16">
        <v>251281036.81601349</v>
      </c>
      <c r="AF33" s="16">
        <v>254922755.943304</v>
      </c>
      <c r="AG33" s="16">
        <v>258582958.44494885</v>
      </c>
      <c r="AI33" s="17">
        <v>2518990500.9133301</v>
      </c>
      <c r="AJ33" s="16" t="s">
        <v>10</v>
      </c>
      <c r="AK33" s="7" t="s">
        <v>10</v>
      </c>
    </row>
    <row r="34" spans="2:37" ht="15" x14ac:dyDescent="0.25">
      <c r="B34" s="7" t="s">
        <v>34</v>
      </c>
      <c r="C34" s="7" t="s">
        <v>10</v>
      </c>
      <c r="D34" s="16">
        <v>138976768.03274512</v>
      </c>
      <c r="E34" s="16">
        <v>160240885.60794735</v>
      </c>
      <c r="F34" s="16">
        <v>186648557.46110126</v>
      </c>
      <c r="G34" s="16">
        <v>188508147.12089461</v>
      </c>
      <c r="H34" s="16">
        <v>184292220.38070127</v>
      </c>
      <c r="I34" s="16">
        <v>182630829.82003766</v>
      </c>
      <c r="J34" s="16">
        <v>184237740.99250767</v>
      </c>
      <c r="K34" s="16">
        <v>185773338.0925701</v>
      </c>
      <c r="L34" s="16">
        <v>195078821.42407748</v>
      </c>
      <c r="M34" s="16">
        <v>204300503.22521725</v>
      </c>
      <c r="N34" s="16">
        <v>205044263.68560135</v>
      </c>
      <c r="O34" s="16">
        <v>205663464.79381904</v>
      </c>
      <c r="P34" s="16">
        <v>206869388.60134387</v>
      </c>
      <c r="Q34" s="16">
        <v>208004690.08732426</v>
      </c>
      <c r="R34" s="16">
        <v>208428420.81196547</v>
      </c>
      <c r="S34" s="16">
        <v>212627151.8270902</v>
      </c>
      <c r="T34" s="16">
        <v>216656122.72282106</v>
      </c>
      <c r="U34" s="16">
        <v>217719673.03103065</v>
      </c>
      <c r="V34" s="16">
        <v>220303604.37773296</v>
      </c>
      <c r="W34" s="16">
        <v>223238978.44125471</v>
      </c>
      <c r="X34" s="16">
        <v>226136552.2386544</v>
      </c>
      <c r="Y34" s="16">
        <v>229257358.82593063</v>
      </c>
      <c r="Z34" s="16">
        <v>232759812.71686891</v>
      </c>
      <c r="AA34" s="16">
        <v>236430381.98904052</v>
      </c>
      <c r="AB34" s="16">
        <v>240085402.22681761</v>
      </c>
      <c r="AC34" s="16">
        <v>243705304.95775932</v>
      </c>
      <c r="AD34" s="16">
        <v>247321712.42659929</v>
      </c>
      <c r="AE34" s="16">
        <v>250952007.22243375</v>
      </c>
      <c r="AF34" s="16">
        <v>254599348.40153429</v>
      </c>
      <c r="AG34" s="16">
        <v>258266837.21346012</v>
      </c>
      <c r="AI34" s="17">
        <v>2520987837.9245739</v>
      </c>
      <c r="AJ34" s="16" t="s">
        <v>10</v>
      </c>
      <c r="AK34" s="7" t="s">
        <v>10</v>
      </c>
    </row>
    <row r="35" spans="2:37" ht="15" x14ac:dyDescent="0.25">
      <c r="B35" s="7" t="s">
        <v>60</v>
      </c>
      <c r="C35" s="7" t="s">
        <v>10</v>
      </c>
      <c r="D35" s="16">
        <v>138976768.03274512</v>
      </c>
      <c r="E35" s="16">
        <v>160240885.60794735</v>
      </c>
      <c r="F35" s="16">
        <v>186648557.46110126</v>
      </c>
      <c r="G35" s="16">
        <v>188508147.12089461</v>
      </c>
      <c r="H35" s="16">
        <v>184292220.38070127</v>
      </c>
      <c r="I35" s="16">
        <v>182630829.82003766</v>
      </c>
      <c r="J35" s="16">
        <v>184237740.99250767</v>
      </c>
      <c r="K35" s="16">
        <v>185773338.0925701</v>
      </c>
      <c r="L35" s="16">
        <v>192096773.44739711</v>
      </c>
      <c r="M35" s="16">
        <v>199166989.15843466</v>
      </c>
      <c r="N35" s="16">
        <v>200971331.30624363</v>
      </c>
      <c r="O35" s="16">
        <v>201772093.26818469</v>
      </c>
      <c r="P35" s="16">
        <v>203158539.73270109</v>
      </c>
      <c r="Q35" s="16">
        <v>205056712.98520473</v>
      </c>
      <c r="R35" s="16">
        <v>206242651.30262691</v>
      </c>
      <c r="S35" s="16">
        <v>210503673.9429085</v>
      </c>
      <c r="T35" s="16">
        <v>214582899.48524103</v>
      </c>
      <c r="U35" s="16">
        <v>216363221.84405065</v>
      </c>
      <c r="V35" s="16">
        <v>219661037.0169296</v>
      </c>
      <c r="W35" s="16">
        <v>222694112.492668</v>
      </c>
      <c r="X35" s="16">
        <v>225689220.56448606</v>
      </c>
      <c r="Y35" s="16">
        <v>228907394.99572408</v>
      </c>
      <c r="Z35" s="16">
        <v>232507035.89440459</v>
      </c>
      <c r="AA35" s="16">
        <v>236274559.73281378</v>
      </c>
      <c r="AB35" s="16">
        <v>240026264.62060246</v>
      </c>
      <c r="AC35" s="16">
        <v>243742578.80706996</v>
      </c>
      <c r="AD35" s="16">
        <v>247455123.24966663</v>
      </c>
      <c r="AE35" s="16">
        <v>251181277.08496931</v>
      </c>
      <c r="AF35" s="16">
        <v>254922562.30949381</v>
      </c>
      <c r="AG35" s="16">
        <v>258680526.74937958</v>
      </c>
      <c r="AI35" s="17">
        <v>2506942397.4101758</v>
      </c>
      <c r="AJ35" s="16" t="s">
        <v>10</v>
      </c>
      <c r="AK35" s="7" t="s">
        <v>10</v>
      </c>
    </row>
    <row r="36" spans="2:37" ht="15" x14ac:dyDescent="0.25">
      <c r="B36" s="7" t="s">
        <v>32</v>
      </c>
      <c r="C36" s="7" t="s">
        <v>11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2460625.122028505</v>
      </c>
      <c r="M36" s="16">
        <v>2534443.8756893603</v>
      </c>
      <c r="N36" s="16">
        <v>3373946.883587731</v>
      </c>
      <c r="O36" s="16">
        <v>3475165.2900953628</v>
      </c>
      <c r="P36" s="16">
        <v>3579420.2487982241</v>
      </c>
      <c r="Q36" s="16">
        <v>3686802.8562621707</v>
      </c>
      <c r="R36" s="16">
        <v>3797406.9419500357</v>
      </c>
      <c r="S36" s="16">
        <v>5167446.4403636828</v>
      </c>
      <c r="T36" s="16">
        <v>5322469.8335745931</v>
      </c>
      <c r="U36" s="16">
        <v>5482143.928581831</v>
      </c>
      <c r="V36" s="16">
        <v>5646608.2464392856</v>
      </c>
      <c r="W36" s="16">
        <v>5816006.4938324643</v>
      </c>
      <c r="X36" s="16">
        <v>5961406.6561782751</v>
      </c>
      <c r="Y36" s="16">
        <v>6110441.822582731</v>
      </c>
      <c r="Z36" s="16">
        <v>6263202.8681472987</v>
      </c>
      <c r="AA36" s="16">
        <v>6419782.9398509804</v>
      </c>
      <c r="AB36" s="16">
        <v>6580277.5133472541</v>
      </c>
      <c r="AC36" s="16">
        <v>6744784.4511809349</v>
      </c>
      <c r="AD36" s="16">
        <v>6913404.0624604579</v>
      </c>
      <c r="AE36" s="16">
        <v>7086239.1640219688</v>
      </c>
      <c r="AF36" s="16">
        <v>7263395.1431225175</v>
      </c>
      <c r="AG36" s="16">
        <v>7444980.0217005797</v>
      </c>
      <c r="AI36" s="17">
        <v>31711378.790847015</v>
      </c>
      <c r="AJ36" s="16" t="s">
        <v>11</v>
      </c>
      <c r="AK36" s="7" t="s">
        <v>7</v>
      </c>
    </row>
    <row r="37" spans="2:37" ht="15" x14ac:dyDescent="0.25">
      <c r="B37" s="7" t="s">
        <v>34</v>
      </c>
      <c r="C37" s="7" t="s">
        <v>11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3180268.5301043745</v>
      </c>
      <c r="M37" s="16">
        <v>3275676.5860075057</v>
      </c>
      <c r="N37" s="16">
        <v>3373946.883587731</v>
      </c>
      <c r="O37" s="16">
        <v>3475165.2900953628</v>
      </c>
      <c r="P37" s="16">
        <v>3579420.2487982241</v>
      </c>
      <c r="Q37" s="16">
        <v>3686802.8562621707</v>
      </c>
      <c r="R37" s="16">
        <v>3797406.9419500357</v>
      </c>
      <c r="S37" s="16">
        <v>5167446.4403636828</v>
      </c>
      <c r="T37" s="16">
        <v>5322469.8335745931</v>
      </c>
      <c r="U37" s="16">
        <v>5482143.928581831</v>
      </c>
      <c r="V37" s="16">
        <v>5646608.2464392856</v>
      </c>
      <c r="W37" s="16">
        <v>5816006.4938324643</v>
      </c>
      <c r="X37" s="16">
        <v>5961406.6561782751</v>
      </c>
      <c r="Y37" s="16">
        <v>6110441.822582731</v>
      </c>
      <c r="Z37" s="16">
        <v>6263202.8681472987</v>
      </c>
      <c r="AA37" s="16">
        <v>6419782.9398509804</v>
      </c>
      <c r="AB37" s="16">
        <v>6580277.5133472541</v>
      </c>
      <c r="AC37" s="16">
        <v>6744784.4511809349</v>
      </c>
      <c r="AD37" s="16">
        <v>6913404.0624604579</v>
      </c>
      <c r="AE37" s="16">
        <v>7086239.1640219688</v>
      </c>
      <c r="AF37" s="16">
        <v>7263395.1431225175</v>
      </c>
      <c r="AG37" s="16">
        <v>7444980.0217005797</v>
      </c>
      <c r="AI37" s="17">
        <v>32499475.814916667</v>
      </c>
      <c r="AJ37" s="16" t="s">
        <v>11</v>
      </c>
      <c r="AK37" s="7" t="s">
        <v>7</v>
      </c>
    </row>
    <row r="38" spans="2:37" ht="15" x14ac:dyDescent="0.25">
      <c r="B38" s="7" t="s">
        <v>60</v>
      </c>
      <c r="C38" s="7" t="s">
        <v>11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2221295.9458408295</v>
      </c>
      <c r="M38" s="16">
        <v>2782658.4830608945</v>
      </c>
      <c r="N38" s="16">
        <v>2866138.237552722</v>
      </c>
      <c r="O38" s="16">
        <v>2952122.3846793026</v>
      </c>
      <c r="P38" s="16">
        <v>3040686.0562196821</v>
      </c>
      <c r="Q38" s="16">
        <v>3517394.5247453279</v>
      </c>
      <c r="R38" s="16">
        <v>3622916.3604876883</v>
      </c>
      <c r="S38" s="16">
        <v>4616674.4713201141</v>
      </c>
      <c r="T38" s="16">
        <v>4755174.7054597177</v>
      </c>
      <c r="U38" s="16">
        <v>5331699.9594091494</v>
      </c>
      <c r="V38" s="16">
        <v>5491650.9581914227</v>
      </c>
      <c r="W38" s="16">
        <v>5656400.4869371662</v>
      </c>
      <c r="X38" s="16">
        <v>5797810.4991105944</v>
      </c>
      <c r="Y38" s="16">
        <v>5942755.7615883583</v>
      </c>
      <c r="Z38" s="16">
        <v>6091324.6556280665</v>
      </c>
      <c r="AA38" s="16">
        <v>6243607.7720187679</v>
      </c>
      <c r="AB38" s="16">
        <v>6399697.9663192369</v>
      </c>
      <c r="AC38" s="16">
        <v>6559690.4154772172</v>
      </c>
      <c r="AD38" s="16">
        <v>6723682.675864147</v>
      </c>
      <c r="AE38" s="16">
        <v>6891774.7427607505</v>
      </c>
      <c r="AF38" s="16">
        <v>7064069.1113297688</v>
      </c>
      <c r="AG38" s="16">
        <v>7240670.839113012</v>
      </c>
      <c r="AI38" s="17">
        <v>29984530.621305939</v>
      </c>
      <c r="AJ38" s="16" t="s">
        <v>11</v>
      </c>
      <c r="AK38" s="7" t="s">
        <v>7</v>
      </c>
    </row>
    <row r="39" spans="2:37" ht="15" x14ac:dyDescent="0.25">
      <c r="B39" s="7" t="s">
        <v>32</v>
      </c>
      <c r="C39" s="7" t="s">
        <v>15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I39" s="17">
        <v>0</v>
      </c>
      <c r="AJ39" s="16" t="s">
        <v>15</v>
      </c>
      <c r="AK39" s="7" t="s">
        <v>15</v>
      </c>
    </row>
    <row r="40" spans="2:37" ht="15" x14ac:dyDescent="0.25">
      <c r="B40" s="7" t="s">
        <v>34</v>
      </c>
      <c r="C40" s="7" t="s">
        <v>15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I40" s="17">
        <v>0</v>
      </c>
      <c r="AJ40" s="16" t="s">
        <v>15</v>
      </c>
      <c r="AK40" s="7" t="s">
        <v>15</v>
      </c>
    </row>
    <row r="41" spans="2:37" ht="15" x14ac:dyDescent="0.25">
      <c r="B41" s="7" t="s">
        <v>60</v>
      </c>
      <c r="C41" s="7" t="s">
        <v>15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I41" s="17">
        <v>0</v>
      </c>
      <c r="AJ41" s="16" t="s">
        <v>15</v>
      </c>
      <c r="AK41" s="7" t="s">
        <v>15</v>
      </c>
    </row>
    <row r="42" spans="2:37" ht="15" x14ac:dyDescent="0.25">
      <c r="B42" s="7" t="s">
        <v>32</v>
      </c>
      <c r="C42" s="7" t="s">
        <v>12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-1134136.0038666665</v>
      </c>
      <c r="M42" s="16">
        <v>-1200583.4261777776</v>
      </c>
      <c r="N42" s="16">
        <v>-1267030.8484888889</v>
      </c>
      <c r="O42" s="16">
        <v>-1333478.2707999998</v>
      </c>
      <c r="P42" s="16">
        <v>-1378239.5170074075</v>
      </c>
      <c r="Q42" s="16">
        <v>-1423000.7632148142</v>
      </c>
      <c r="R42" s="16">
        <v>-1467762.0094222224</v>
      </c>
      <c r="S42" s="16">
        <v>-3025046.5112592592</v>
      </c>
      <c r="T42" s="16">
        <v>-3114569.0036740736</v>
      </c>
      <c r="U42" s="16">
        <v>-3204091.4960888885</v>
      </c>
      <c r="V42" s="16">
        <v>-3293613.9885037043</v>
      </c>
      <c r="W42" s="16">
        <v>-3383136.4809185187</v>
      </c>
      <c r="X42" s="16">
        <v>-3467714.8929414814</v>
      </c>
      <c r="Y42" s="16">
        <v>-3554407.7652650182</v>
      </c>
      <c r="Z42" s="16">
        <v>-3643267.9593966436</v>
      </c>
      <c r="AA42" s="16">
        <v>-3734349.6583815594</v>
      </c>
      <c r="AB42" s="16">
        <v>-3827708.3998410981</v>
      </c>
      <c r="AC42" s="16">
        <v>-3923401.1098371251</v>
      </c>
      <c r="AD42" s="16">
        <v>-4021486.1375830527</v>
      </c>
      <c r="AE42" s="16">
        <v>-4122023.2910226285</v>
      </c>
      <c r="AF42" s="16">
        <v>-4225073.8732981943</v>
      </c>
      <c r="AG42" s="16">
        <v>-4330700.7201306485</v>
      </c>
      <c r="AI42" s="17">
        <v>-16629415.536259821</v>
      </c>
      <c r="AJ42" s="16" t="s">
        <v>12</v>
      </c>
      <c r="AK42" s="7" t="s">
        <v>13</v>
      </c>
    </row>
    <row r="43" spans="2:37" ht="15" x14ac:dyDescent="0.25">
      <c r="B43" s="7" t="s">
        <v>34</v>
      </c>
      <c r="C43" s="7" t="s">
        <v>12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-1134136.0038666665</v>
      </c>
      <c r="M43" s="16">
        <v>-1200583.4261777776</v>
      </c>
      <c r="N43" s="16">
        <v>-1267030.8484888889</v>
      </c>
      <c r="O43" s="16">
        <v>-1333478.2707999998</v>
      </c>
      <c r="P43" s="16">
        <v>-1378239.5170074075</v>
      </c>
      <c r="Q43" s="16">
        <v>-1423000.7632148142</v>
      </c>
      <c r="R43" s="16">
        <v>-1467762.0094222224</v>
      </c>
      <c r="S43" s="16">
        <v>-3025046.5112592592</v>
      </c>
      <c r="T43" s="16">
        <v>-3114569.0036740736</v>
      </c>
      <c r="U43" s="16">
        <v>-3204091.4960888885</v>
      </c>
      <c r="V43" s="16">
        <v>-3293613.9885037043</v>
      </c>
      <c r="W43" s="16">
        <v>-3383136.4809185187</v>
      </c>
      <c r="X43" s="16">
        <v>-3467714.8929414814</v>
      </c>
      <c r="Y43" s="16">
        <v>-3554407.7652650182</v>
      </c>
      <c r="Z43" s="16">
        <v>-3643267.9593966436</v>
      </c>
      <c r="AA43" s="16">
        <v>-3734349.6583815594</v>
      </c>
      <c r="AB43" s="16">
        <v>-3827708.3998410981</v>
      </c>
      <c r="AC43" s="16">
        <v>-3923401.1098371251</v>
      </c>
      <c r="AD43" s="16">
        <v>-4021486.1375830527</v>
      </c>
      <c r="AE43" s="16">
        <v>-4122023.2910226285</v>
      </c>
      <c r="AF43" s="16">
        <v>-4225073.8732981943</v>
      </c>
      <c r="AG43" s="16">
        <v>-4330700.7201306485</v>
      </c>
      <c r="AI43" s="17">
        <v>-16629415.536259821</v>
      </c>
      <c r="AJ43" s="16" t="s">
        <v>12</v>
      </c>
      <c r="AK43" s="7" t="s">
        <v>13</v>
      </c>
    </row>
    <row r="44" spans="2:37" ht="15" x14ac:dyDescent="0.25">
      <c r="B44" s="7" t="s">
        <v>60</v>
      </c>
      <c r="C44" s="7" t="s">
        <v>12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-1134136.0038666665</v>
      </c>
      <c r="M44" s="16">
        <v>-1200583.4261777776</v>
      </c>
      <c r="N44" s="16">
        <v>-1267030.8484888889</v>
      </c>
      <c r="O44" s="16">
        <v>-1333478.2707999998</v>
      </c>
      <c r="P44" s="16">
        <v>-1378239.5170074075</v>
      </c>
      <c r="Q44" s="16">
        <v>-1423000.7632148142</v>
      </c>
      <c r="R44" s="16">
        <v>-1467762.0094222224</v>
      </c>
      <c r="S44" s="16">
        <v>-1512523.2556296296</v>
      </c>
      <c r="T44" s="16">
        <v>-1557284.5018370368</v>
      </c>
      <c r="U44" s="16">
        <v>-1602045.7480444442</v>
      </c>
      <c r="V44" s="16">
        <v>-1646806.9942518522</v>
      </c>
      <c r="W44" s="16">
        <v>-1691568.2404592594</v>
      </c>
      <c r="X44" s="16">
        <v>-1733857.4464707407</v>
      </c>
      <c r="Y44" s="16">
        <v>-1777203.8826325091</v>
      </c>
      <c r="Z44" s="16">
        <v>-1821633.9796983218</v>
      </c>
      <c r="AA44" s="16">
        <v>-1867174.8291907797</v>
      </c>
      <c r="AB44" s="16">
        <v>-1913854.1999205491</v>
      </c>
      <c r="AC44" s="16">
        <v>-1961700.5549185625</v>
      </c>
      <c r="AD44" s="16">
        <v>-2010743.0687915264</v>
      </c>
      <c r="AE44" s="16">
        <v>-2061011.6455113143</v>
      </c>
      <c r="AF44" s="16">
        <v>-2112536.9366490971</v>
      </c>
      <c r="AG44" s="16">
        <v>-2165350.3600653242</v>
      </c>
      <c r="AI44" s="17">
        <v>-10419523.61661322</v>
      </c>
      <c r="AJ44" s="16" t="s">
        <v>12</v>
      </c>
      <c r="AK44" s="7" t="s">
        <v>13</v>
      </c>
    </row>
    <row r="45" spans="2:37" ht="15" x14ac:dyDescent="0.25">
      <c r="B45" s="7" t="s">
        <v>32</v>
      </c>
      <c r="C45" s="7" t="s">
        <v>14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I45" s="17">
        <v>0</v>
      </c>
      <c r="AJ45" s="16" t="s">
        <v>14</v>
      </c>
      <c r="AK45" s="7" t="s">
        <v>13</v>
      </c>
    </row>
    <row r="46" spans="2:37" ht="15" x14ac:dyDescent="0.25">
      <c r="B46" s="7" t="s">
        <v>34</v>
      </c>
      <c r="C46" s="7" t="s">
        <v>14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I46" s="17">
        <v>0</v>
      </c>
      <c r="AJ46" s="16" t="s">
        <v>14</v>
      </c>
      <c r="AK46" s="7" t="s">
        <v>13</v>
      </c>
    </row>
    <row r="47" spans="2:37" ht="15" x14ac:dyDescent="0.25">
      <c r="B47" s="7" t="s">
        <v>60</v>
      </c>
      <c r="C47" s="7" t="s">
        <v>14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-631621.26576196542</v>
      </c>
      <c r="M47" s="16">
        <v>-1294823.5948120293</v>
      </c>
      <c r="N47" s="16">
        <v>-1327194.1846823297</v>
      </c>
      <c r="O47" s="16">
        <v>-1360374.039299388</v>
      </c>
      <c r="P47" s="16">
        <v>-1394383.3902818726</v>
      </c>
      <c r="Q47" s="16">
        <v>-1923980.9279370066</v>
      </c>
      <c r="R47" s="16">
        <v>-1972080.4511354321</v>
      </c>
      <c r="S47" s="16">
        <v>-2021382.4624138179</v>
      </c>
      <c r="T47" s="16">
        <v>-2071917.023974163</v>
      </c>
      <c r="U47" s="16">
        <v>-2669813.0794638502</v>
      </c>
      <c r="V47" s="16">
        <v>-2736558.4064504462</v>
      </c>
      <c r="W47" s="16">
        <v>-2804972.3666117075</v>
      </c>
      <c r="X47" s="16">
        <v>-2875096.6757769999</v>
      </c>
      <c r="Y47" s="16">
        <v>-2946974.0926714246</v>
      </c>
      <c r="Z47" s="16">
        <v>-3020648.4449882098</v>
      </c>
      <c r="AA47" s="16">
        <v>-3096164.6561129149</v>
      </c>
      <c r="AB47" s="16">
        <v>-3173568.7725157375</v>
      </c>
      <c r="AC47" s="16">
        <v>-3252907.9918286307</v>
      </c>
      <c r="AD47" s="16">
        <v>-3334230.6916243462</v>
      </c>
      <c r="AE47" s="16">
        <v>-3417586.4589149547</v>
      </c>
      <c r="AF47" s="16">
        <v>-3503026.1203878284</v>
      </c>
      <c r="AG47" s="16">
        <v>-3590601.7733975239</v>
      </c>
      <c r="AI47" s="17">
        <v>-14381451.099474279</v>
      </c>
      <c r="AJ47" s="16" t="s">
        <v>14</v>
      </c>
      <c r="AK47" s="7" t="s">
        <v>13</v>
      </c>
    </row>
    <row r="48" spans="2:37" ht="15" x14ac:dyDescent="0.25">
      <c r="B48" s="27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I48" s="29"/>
      <c r="AJ48" s="28"/>
      <c r="AK48" s="27"/>
    </row>
    <row r="49" spans="2:37" ht="15" x14ac:dyDescent="0.25">
      <c r="B49" s="4" t="s">
        <v>26</v>
      </c>
    </row>
    <row r="50" spans="2:37" ht="15" x14ac:dyDescent="0.25">
      <c r="B50" s="7"/>
      <c r="C50" s="7"/>
      <c r="D50" s="5">
        <v>2019</v>
      </c>
      <c r="E50" s="5">
        <v>2020</v>
      </c>
      <c r="F50" s="5">
        <v>2021</v>
      </c>
      <c r="G50" s="5">
        <v>2022</v>
      </c>
      <c r="H50" s="5">
        <v>2023</v>
      </c>
      <c r="I50" s="5">
        <v>2024</v>
      </c>
      <c r="J50" s="5">
        <v>2025</v>
      </c>
      <c r="K50" s="5">
        <v>2026</v>
      </c>
      <c r="L50" s="5">
        <v>2027</v>
      </c>
      <c r="M50" s="5">
        <v>2028</v>
      </c>
      <c r="N50" s="5">
        <v>2029</v>
      </c>
      <c r="O50" s="5">
        <v>2030</v>
      </c>
      <c r="P50" s="5">
        <v>2031</v>
      </c>
      <c r="Q50" s="5">
        <v>2032</v>
      </c>
      <c r="R50" s="5">
        <v>2033</v>
      </c>
      <c r="S50" s="5">
        <v>2034</v>
      </c>
      <c r="T50" s="5">
        <v>2035</v>
      </c>
      <c r="U50" s="5">
        <v>2036</v>
      </c>
      <c r="V50" s="5">
        <v>2037</v>
      </c>
      <c r="W50" s="5">
        <v>2038</v>
      </c>
      <c r="X50" s="5">
        <v>2039</v>
      </c>
      <c r="Y50" s="5">
        <v>2040</v>
      </c>
      <c r="Z50" s="5">
        <v>2041</v>
      </c>
      <c r="AA50" s="5">
        <v>2042</v>
      </c>
      <c r="AB50" s="5">
        <v>2043</v>
      </c>
      <c r="AC50" s="5">
        <v>2044</v>
      </c>
      <c r="AD50" s="5">
        <v>2045</v>
      </c>
      <c r="AE50" s="5">
        <v>2046</v>
      </c>
      <c r="AF50" s="5">
        <v>2047</v>
      </c>
      <c r="AG50" s="5">
        <v>2048</v>
      </c>
      <c r="AI50" s="15" t="s">
        <v>21</v>
      </c>
      <c r="AJ50" s="7"/>
      <c r="AK50" s="7"/>
    </row>
    <row r="51" spans="2:37" ht="15" x14ac:dyDescent="0.25">
      <c r="B51" s="7" t="s">
        <v>32</v>
      </c>
      <c r="C51" s="7" t="s">
        <v>22</v>
      </c>
      <c r="D51" s="16">
        <v>93223859.375</v>
      </c>
      <c r="E51" s="16">
        <v>80133210.9375</v>
      </c>
      <c r="F51" s="16">
        <v>85032960.9375</v>
      </c>
      <c r="G51" s="16">
        <v>99610132.8125</v>
      </c>
      <c r="H51" s="16">
        <v>104381343.75</v>
      </c>
      <c r="I51" s="16">
        <v>108699773.4375</v>
      </c>
      <c r="J51" s="16">
        <v>113870078.125</v>
      </c>
      <c r="K51" s="16">
        <v>117325671.875</v>
      </c>
      <c r="L51" s="16">
        <v>118279570.3125</v>
      </c>
      <c r="M51" s="16">
        <v>125895406.25</v>
      </c>
      <c r="N51" s="16">
        <v>126043367.1875</v>
      </c>
      <c r="O51" s="16">
        <v>129153421.875</v>
      </c>
      <c r="P51" s="16">
        <v>136703843.75</v>
      </c>
      <c r="Q51" s="16">
        <v>134032328.125</v>
      </c>
      <c r="R51" s="16">
        <v>139825375</v>
      </c>
      <c r="S51" s="16">
        <v>147397796.875</v>
      </c>
      <c r="T51" s="16">
        <v>151660515.625</v>
      </c>
      <c r="U51" s="16">
        <v>160392750</v>
      </c>
      <c r="V51" s="16">
        <v>162949906.25</v>
      </c>
      <c r="W51" s="16">
        <v>165554031.25</v>
      </c>
      <c r="X51" s="16">
        <v>169692882.03125</v>
      </c>
      <c r="Y51" s="16">
        <v>173935204.08203122</v>
      </c>
      <c r="Z51" s="16">
        <v>178283584.18408197</v>
      </c>
      <c r="AA51" s="16">
        <v>182740673.78868401</v>
      </c>
      <c r="AB51" s="16">
        <v>187309190.6334011</v>
      </c>
      <c r="AC51" s="16">
        <v>191991920.39923611</v>
      </c>
      <c r="AD51" s="16">
        <v>196791718.409217</v>
      </c>
      <c r="AE51" s="16">
        <v>201711511.36944741</v>
      </c>
      <c r="AF51" s="16">
        <v>206754299.15368357</v>
      </c>
      <c r="AG51" s="16">
        <v>211923156.63252565</v>
      </c>
      <c r="AI51" s="17">
        <v>1622551985.4146202</v>
      </c>
      <c r="AJ51" s="16" t="s">
        <v>22</v>
      </c>
      <c r="AK51" s="18" t="s">
        <v>22</v>
      </c>
    </row>
    <row r="52" spans="2:37" ht="15" x14ac:dyDescent="0.25">
      <c r="B52" s="7" t="s">
        <v>34</v>
      </c>
      <c r="C52" s="7" t="s">
        <v>22</v>
      </c>
      <c r="D52" s="16">
        <v>93223859.375</v>
      </c>
      <c r="E52" s="16">
        <v>80133210.9375</v>
      </c>
      <c r="F52" s="16">
        <v>85032960.9375</v>
      </c>
      <c r="G52" s="16">
        <v>99610132.8125</v>
      </c>
      <c r="H52" s="16">
        <v>104381343.75</v>
      </c>
      <c r="I52" s="16">
        <v>108699773.4375</v>
      </c>
      <c r="J52" s="16">
        <v>113870078.125</v>
      </c>
      <c r="K52" s="16">
        <v>117325671.875</v>
      </c>
      <c r="L52" s="16">
        <v>118279570.3125</v>
      </c>
      <c r="M52" s="16">
        <v>125895406.25</v>
      </c>
      <c r="N52" s="16">
        <v>126043367.1875</v>
      </c>
      <c r="O52" s="16">
        <v>129153421.875</v>
      </c>
      <c r="P52" s="16">
        <v>136703843.75</v>
      </c>
      <c r="Q52" s="16">
        <v>134032328.125</v>
      </c>
      <c r="R52" s="16">
        <v>139825375</v>
      </c>
      <c r="S52" s="16">
        <v>147397796.875</v>
      </c>
      <c r="T52" s="16">
        <v>151660515.625</v>
      </c>
      <c r="U52" s="16">
        <v>160392750</v>
      </c>
      <c r="V52" s="16">
        <v>162949906.25</v>
      </c>
      <c r="W52" s="16">
        <v>165554031.25</v>
      </c>
      <c r="X52" s="16">
        <v>169692882.03125</v>
      </c>
      <c r="Y52" s="16">
        <v>173935204.08203122</v>
      </c>
      <c r="Z52" s="16">
        <v>178283584.18408197</v>
      </c>
      <c r="AA52" s="16">
        <v>182740673.78868401</v>
      </c>
      <c r="AB52" s="16">
        <v>187309190.6334011</v>
      </c>
      <c r="AC52" s="16">
        <v>191991920.39923611</v>
      </c>
      <c r="AD52" s="16">
        <v>196791718.409217</v>
      </c>
      <c r="AE52" s="16">
        <v>201711511.36944741</v>
      </c>
      <c r="AF52" s="16">
        <v>206754299.15368357</v>
      </c>
      <c r="AG52" s="16">
        <v>211923156.63252565</v>
      </c>
      <c r="AI52" s="17">
        <v>1622551985.4146202</v>
      </c>
      <c r="AJ52" s="16" t="s">
        <v>22</v>
      </c>
      <c r="AK52" s="18" t="s">
        <v>22</v>
      </c>
    </row>
    <row r="53" spans="2:37" ht="15" x14ac:dyDescent="0.25">
      <c r="B53" s="7" t="s">
        <v>60</v>
      </c>
      <c r="C53" s="7" t="s">
        <v>22</v>
      </c>
      <c r="D53" s="16">
        <v>93223859.375</v>
      </c>
      <c r="E53" s="16">
        <v>80133210.9375</v>
      </c>
      <c r="F53" s="16">
        <v>85032960.9375</v>
      </c>
      <c r="G53" s="16">
        <v>99610132.8125</v>
      </c>
      <c r="H53" s="16">
        <v>104381343.75</v>
      </c>
      <c r="I53" s="16">
        <v>108699773.4375</v>
      </c>
      <c r="J53" s="16">
        <v>113870078.125</v>
      </c>
      <c r="K53" s="16">
        <v>117325671.875</v>
      </c>
      <c r="L53" s="16">
        <v>118279570.3125</v>
      </c>
      <c r="M53" s="16">
        <v>125895406.25</v>
      </c>
      <c r="N53" s="16">
        <v>126043367.1875</v>
      </c>
      <c r="O53" s="16">
        <v>129153421.875</v>
      </c>
      <c r="P53" s="16">
        <v>136703843.75</v>
      </c>
      <c r="Q53" s="16">
        <v>134032328.125</v>
      </c>
      <c r="R53" s="16">
        <v>139825375</v>
      </c>
      <c r="S53" s="16">
        <v>147397796.875</v>
      </c>
      <c r="T53" s="16">
        <v>151660515.625</v>
      </c>
      <c r="U53" s="16">
        <v>160392750</v>
      </c>
      <c r="V53" s="16">
        <v>162949906.25</v>
      </c>
      <c r="W53" s="16">
        <v>165554031.25</v>
      </c>
      <c r="X53" s="16">
        <v>169692882.03125</v>
      </c>
      <c r="Y53" s="16">
        <v>173935204.08203122</v>
      </c>
      <c r="Z53" s="16">
        <v>178283584.18408197</v>
      </c>
      <c r="AA53" s="16">
        <v>182740673.78868401</v>
      </c>
      <c r="AB53" s="16">
        <v>187309190.6334011</v>
      </c>
      <c r="AC53" s="16">
        <v>191991920.39923611</v>
      </c>
      <c r="AD53" s="16">
        <v>196791718.409217</v>
      </c>
      <c r="AE53" s="16">
        <v>201711511.36944741</v>
      </c>
      <c r="AF53" s="16">
        <v>206754299.15368357</v>
      </c>
      <c r="AG53" s="16">
        <v>211923156.63252565</v>
      </c>
      <c r="AI53" s="17">
        <v>1622551985.4146202</v>
      </c>
      <c r="AJ53" s="16" t="s">
        <v>22</v>
      </c>
      <c r="AK53" s="18" t="s">
        <v>22</v>
      </c>
    </row>
    <row r="54" spans="2:37" ht="15" x14ac:dyDescent="0.25">
      <c r="B54" s="7" t="s">
        <v>32</v>
      </c>
      <c r="C54" s="7" t="s">
        <v>16</v>
      </c>
      <c r="D54" s="16">
        <v>-17762801.7578125</v>
      </c>
      <c r="E54" s="16">
        <v>-15538877.9296875</v>
      </c>
      <c r="F54" s="16">
        <v>-52352436.767578125</v>
      </c>
      <c r="G54" s="16">
        <v>-70909290.0390625</v>
      </c>
      <c r="H54" s="16">
        <v>-75366422.607421875</v>
      </c>
      <c r="I54" s="16">
        <v>-77908251.46484375</v>
      </c>
      <c r="J54" s="16">
        <v>-82379759.27734375</v>
      </c>
      <c r="K54" s="16">
        <v>-65927413.0859375</v>
      </c>
      <c r="L54" s="16">
        <v>-76524528.3203125</v>
      </c>
      <c r="M54" s="16">
        <v>-82394525.87890625</v>
      </c>
      <c r="N54" s="16">
        <v>-72593815.4296875</v>
      </c>
      <c r="O54" s="16">
        <v>-73370091.796875</v>
      </c>
      <c r="P54" s="16">
        <v>-80173893.06640625</v>
      </c>
      <c r="Q54" s="16">
        <v>-75006175.78125</v>
      </c>
      <c r="R54" s="16">
        <v>-77148917.96875</v>
      </c>
      <c r="S54" s="16">
        <v>-87270215.8203125</v>
      </c>
      <c r="T54" s="16">
        <v>-87493198.2421875</v>
      </c>
      <c r="U54" s="16">
        <v>-95473501.953125</v>
      </c>
      <c r="V54" s="16">
        <v>-94031363.28125</v>
      </c>
      <c r="W54" s="16">
        <v>-92669617.1875</v>
      </c>
      <c r="X54" s="16">
        <v>-94986357.617187485</v>
      </c>
      <c r="Y54" s="16">
        <v>-97361016.557617158</v>
      </c>
      <c r="Z54" s="16">
        <v>-99795041.971557572</v>
      </c>
      <c r="AA54" s="16">
        <v>-102289918.0208465</v>
      </c>
      <c r="AB54" s="16">
        <v>-104847165.97136766</v>
      </c>
      <c r="AC54" s="16">
        <v>-107468345.12065184</v>
      </c>
      <c r="AD54" s="16">
        <v>-110155053.74866813</v>
      </c>
      <c r="AE54" s="16">
        <v>-112908930.09238483</v>
      </c>
      <c r="AF54" s="16">
        <v>-115731653.34469444</v>
      </c>
      <c r="AG54" s="16">
        <v>-118624944.67831178</v>
      </c>
      <c r="AI54" s="17">
        <v>-921346941.30204701</v>
      </c>
      <c r="AJ54" s="16" t="s">
        <v>16</v>
      </c>
      <c r="AK54" s="18" t="s">
        <v>16</v>
      </c>
    </row>
    <row r="55" spans="2:37" ht="15" x14ac:dyDescent="0.25">
      <c r="B55" s="7" t="s">
        <v>34</v>
      </c>
      <c r="C55" s="7" t="s">
        <v>16</v>
      </c>
      <c r="D55" s="16">
        <v>-17762801.7578125</v>
      </c>
      <c r="E55" s="16">
        <v>-15538877.9296875</v>
      </c>
      <c r="F55" s="16">
        <v>-52352436.767578125</v>
      </c>
      <c r="G55" s="16">
        <v>-70909290.0390625</v>
      </c>
      <c r="H55" s="16">
        <v>-75366422.607421875</v>
      </c>
      <c r="I55" s="16">
        <v>-77908251.46484375</v>
      </c>
      <c r="J55" s="16">
        <v>-82379759.27734375</v>
      </c>
      <c r="K55" s="16">
        <v>-65927413.0859375</v>
      </c>
      <c r="L55" s="16">
        <v>-80710982.421875</v>
      </c>
      <c r="M55" s="16">
        <v>-86749895.5078125</v>
      </c>
      <c r="N55" s="16">
        <v>-72548853.02734375</v>
      </c>
      <c r="O55" s="16">
        <v>-73324003.41796875</v>
      </c>
      <c r="P55" s="16">
        <v>-80127030.76171875</v>
      </c>
      <c r="Q55" s="16">
        <v>-74958765.625</v>
      </c>
      <c r="R55" s="16">
        <v>-77100075.1953125</v>
      </c>
      <c r="S55" s="16">
        <v>-87218727.5390625</v>
      </c>
      <c r="T55" s="16">
        <v>-87439966.796875</v>
      </c>
      <c r="U55" s="16">
        <v>-95418811.5234375</v>
      </c>
      <c r="V55" s="16">
        <v>-93975164.0625</v>
      </c>
      <c r="W55" s="16">
        <v>-92611228.515625</v>
      </c>
      <c r="X55" s="16">
        <v>-94926509.22851561</v>
      </c>
      <c r="Y55" s="16">
        <v>-97299671.959228486</v>
      </c>
      <c r="Z55" s="16">
        <v>-99732163.758209184</v>
      </c>
      <c r="AA55" s="16">
        <v>-102225467.8521644</v>
      </c>
      <c r="AB55" s="16">
        <v>-104781104.5484685</v>
      </c>
      <c r="AC55" s="16">
        <v>-107400632.1621802</v>
      </c>
      <c r="AD55" s="16">
        <v>-110085647.9662347</v>
      </c>
      <c r="AE55" s="16">
        <v>-112837789.16539055</v>
      </c>
      <c r="AF55" s="16">
        <v>-115658733.8945253</v>
      </c>
      <c r="AG55" s="16">
        <v>-118550202.24188843</v>
      </c>
      <c r="AI55" s="17">
        <v>-925639896.52821636</v>
      </c>
      <c r="AJ55" s="16" t="s">
        <v>16</v>
      </c>
      <c r="AK55" s="18" t="s">
        <v>16</v>
      </c>
    </row>
    <row r="56" spans="2:37" ht="15" x14ac:dyDescent="0.25">
      <c r="B56" s="7" t="s">
        <v>60</v>
      </c>
      <c r="C56" s="7" t="s">
        <v>16</v>
      </c>
      <c r="D56" s="16">
        <v>-17762801.7578125</v>
      </c>
      <c r="E56" s="16">
        <v>-15538877.9296875</v>
      </c>
      <c r="F56" s="16">
        <v>-52352436.767578125</v>
      </c>
      <c r="G56" s="16">
        <v>-70909290.0390625</v>
      </c>
      <c r="H56" s="16">
        <v>-75366422.607421875</v>
      </c>
      <c r="I56" s="16">
        <v>-77908251.46484375</v>
      </c>
      <c r="J56" s="16">
        <v>-82379759.27734375</v>
      </c>
      <c r="K56" s="16">
        <v>-65927413.0859375</v>
      </c>
      <c r="L56" s="16">
        <v>-73467020.01953125</v>
      </c>
      <c r="M56" s="16">
        <v>-80390750.9765625</v>
      </c>
      <c r="N56" s="16">
        <v>-66030710.9375</v>
      </c>
      <c r="O56" s="16">
        <v>-66638804.6875</v>
      </c>
      <c r="P56" s="16">
        <v>-73327959.9609375</v>
      </c>
      <c r="Q56" s="16">
        <v>-68972941.40625</v>
      </c>
      <c r="R56" s="16">
        <v>-70937439.453125</v>
      </c>
      <c r="S56" s="16">
        <v>-81740850.5859375</v>
      </c>
      <c r="T56" s="16">
        <v>-81773622.0703125</v>
      </c>
      <c r="U56" s="16">
        <v>-90646672.8515625</v>
      </c>
      <c r="V56" s="16">
        <v>-89072396.484375</v>
      </c>
      <c r="W56" s="16">
        <v>-87520069.3359375</v>
      </c>
      <c r="X56" s="16">
        <v>-89708071.069335923</v>
      </c>
      <c r="Y56" s="16">
        <v>-91950772.846069306</v>
      </c>
      <c r="Z56" s="16">
        <v>-94249542.167221025</v>
      </c>
      <c r="AA56" s="16">
        <v>-96605780.721401542</v>
      </c>
      <c r="AB56" s="16">
        <v>-99020925.239436567</v>
      </c>
      <c r="AC56" s="16">
        <v>-101496448.37042247</v>
      </c>
      <c r="AD56" s="16">
        <v>-104033859.57968302</v>
      </c>
      <c r="AE56" s="16">
        <v>-106634706.06917509</v>
      </c>
      <c r="AF56" s="16">
        <v>-109300573.72090447</v>
      </c>
      <c r="AG56" s="16">
        <v>-112033088.06392707</v>
      </c>
      <c r="AI56" s="17">
        <v>-885058517.17919016</v>
      </c>
      <c r="AJ56" s="16" t="s">
        <v>16</v>
      </c>
      <c r="AK56" s="18" t="s">
        <v>16</v>
      </c>
    </row>
    <row r="57" spans="2:37" ht="15" x14ac:dyDescent="0.25">
      <c r="B57" s="7" t="s">
        <v>32</v>
      </c>
      <c r="C57" s="7" t="s">
        <v>17</v>
      </c>
      <c r="D57" s="16">
        <v>39589582.03125</v>
      </c>
      <c r="E57" s="16">
        <v>41113675.78125</v>
      </c>
      <c r="F57" s="16">
        <v>42127597.65625</v>
      </c>
      <c r="G57" s="16">
        <v>42568292.96875</v>
      </c>
      <c r="H57" s="16">
        <v>43533773.4375</v>
      </c>
      <c r="I57" s="16">
        <v>43918621.09375</v>
      </c>
      <c r="J57" s="16">
        <v>44111410.15625</v>
      </c>
      <c r="K57" s="16">
        <v>19306568.359375</v>
      </c>
      <c r="L57" s="16">
        <v>19344572.265625</v>
      </c>
      <c r="M57" s="16">
        <v>19519714.84375</v>
      </c>
      <c r="N57" s="16">
        <v>3632059.5703125</v>
      </c>
      <c r="O57" s="16">
        <v>3662575.439453125</v>
      </c>
      <c r="P57" s="16">
        <v>3549628.173828125</v>
      </c>
      <c r="Q57" s="16">
        <v>3541086.9140625</v>
      </c>
      <c r="R57" s="16">
        <v>3606216.30859375</v>
      </c>
      <c r="S57" s="16">
        <v>3732279.78515625</v>
      </c>
      <c r="T57" s="16">
        <v>3713325.68359375</v>
      </c>
      <c r="U57" s="16">
        <v>3763909.66796875</v>
      </c>
      <c r="V57" s="16">
        <v>3783564.697265625</v>
      </c>
      <c r="W57" s="16">
        <v>3918157.470703125</v>
      </c>
      <c r="X57" s="16">
        <v>4016111.4074707027</v>
      </c>
      <c r="Y57" s="16">
        <v>4116514.1926574698</v>
      </c>
      <c r="Z57" s="16">
        <v>4219427.0474739065</v>
      </c>
      <c r="AA57" s="16">
        <v>4324912.723660754</v>
      </c>
      <c r="AB57" s="16">
        <v>4433035.5417522723</v>
      </c>
      <c r="AC57" s="16">
        <v>4543861.4302960783</v>
      </c>
      <c r="AD57" s="16">
        <v>4657457.9660534803</v>
      </c>
      <c r="AE57" s="16">
        <v>4773894.4152048165</v>
      </c>
      <c r="AF57" s="16">
        <v>4893241.7755849361</v>
      </c>
      <c r="AG57" s="16">
        <v>5015572.8199745594</v>
      </c>
      <c r="AI57" s="17">
        <v>284618913.11951405</v>
      </c>
      <c r="AJ57" s="16" t="s">
        <v>17</v>
      </c>
      <c r="AK57" s="18" t="s">
        <v>17</v>
      </c>
    </row>
    <row r="58" spans="2:37" ht="15" x14ac:dyDescent="0.25">
      <c r="B58" s="7" t="s">
        <v>34</v>
      </c>
      <c r="C58" s="7" t="s">
        <v>17</v>
      </c>
      <c r="D58" s="16">
        <v>39589582.03125</v>
      </c>
      <c r="E58" s="16">
        <v>41113675.78125</v>
      </c>
      <c r="F58" s="16">
        <v>42127597.65625</v>
      </c>
      <c r="G58" s="16">
        <v>42568292.96875</v>
      </c>
      <c r="H58" s="16">
        <v>43533773.4375</v>
      </c>
      <c r="I58" s="16">
        <v>43918621.09375</v>
      </c>
      <c r="J58" s="16">
        <v>44111410.15625</v>
      </c>
      <c r="K58" s="16">
        <v>19306568.359375</v>
      </c>
      <c r="L58" s="16">
        <v>19344572.265625</v>
      </c>
      <c r="M58" s="16">
        <v>19519714.84375</v>
      </c>
      <c r="N58" s="16">
        <v>3632059.5703125</v>
      </c>
      <c r="O58" s="16">
        <v>3662575.439453125</v>
      </c>
      <c r="P58" s="16">
        <v>3549628.173828125</v>
      </c>
      <c r="Q58" s="16">
        <v>3541086.9140625</v>
      </c>
      <c r="R58" s="16">
        <v>3606216.30859375</v>
      </c>
      <c r="S58" s="16">
        <v>3732279.78515625</v>
      </c>
      <c r="T58" s="16">
        <v>3713325.68359375</v>
      </c>
      <c r="U58" s="16">
        <v>3763909.66796875</v>
      </c>
      <c r="V58" s="16">
        <v>3783564.697265625</v>
      </c>
      <c r="W58" s="16">
        <v>3918157.470703125</v>
      </c>
      <c r="X58" s="16">
        <v>4016111.4074707027</v>
      </c>
      <c r="Y58" s="16">
        <v>4116514.1926574698</v>
      </c>
      <c r="Z58" s="16">
        <v>4219427.0474739065</v>
      </c>
      <c r="AA58" s="16">
        <v>4324912.723660754</v>
      </c>
      <c r="AB58" s="16">
        <v>4433035.5417522723</v>
      </c>
      <c r="AC58" s="16">
        <v>4543861.4302960783</v>
      </c>
      <c r="AD58" s="16">
        <v>4657457.9660534803</v>
      </c>
      <c r="AE58" s="16">
        <v>4773894.4152048165</v>
      </c>
      <c r="AF58" s="16">
        <v>4893241.7755849361</v>
      </c>
      <c r="AG58" s="16">
        <v>5015572.8199745594</v>
      </c>
      <c r="AI58" s="17">
        <v>284618913.11951405</v>
      </c>
      <c r="AJ58" s="16" t="s">
        <v>17</v>
      </c>
      <c r="AK58" s="18" t="s">
        <v>17</v>
      </c>
    </row>
    <row r="59" spans="2:37" ht="15" x14ac:dyDescent="0.25">
      <c r="B59" s="7" t="s">
        <v>60</v>
      </c>
      <c r="C59" s="7" t="s">
        <v>17</v>
      </c>
      <c r="D59" s="16">
        <v>39589582.03125</v>
      </c>
      <c r="E59" s="16">
        <v>41113675.78125</v>
      </c>
      <c r="F59" s="16">
        <v>42127597.65625</v>
      </c>
      <c r="G59" s="16">
        <v>42568292.96875</v>
      </c>
      <c r="H59" s="16">
        <v>43533773.4375</v>
      </c>
      <c r="I59" s="16">
        <v>43918621.09375</v>
      </c>
      <c r="J59" s="16">
        <v>44111410.15625</v>
      </c>
      <c r="K59" s="16">
        <v>19306568.359375</v>
      </c>
      <c r="L59" s="16">
        <v>19344572.265625</v>
      </c>
      <c r="M59" s="16">
        <v>19519714.84375</v>
      </c>
      <c r="N59" s="16">
        <v>3632059.5703125</v>
      </c>
      <c r="O59" s="16">
        <v>3662575.439453125</v>
      </c>
      <c r="P59" s="16">
        <v>3549628.173828125</v>
      </c>
      <c r="Q59" s="16">
        <v>3541086.9140625</v>
      </c>
      <c r="R59" s="16">
        <v>3606216.30859375</v>
      </c>
      <c r="S59" s="16">
        <v>3732279.78515625</v>
      </c>
      <c r="T59" s="16">
        <v>3713325.68359375</v>
      </c>
      <c r="U59" s="16">
        <v>3763909.66796875</v>
      </c>
      <c r="V59" s="16">
        <v>3783564.697265625</v>
      </c>
      <c r="W59" s="16">
        <v>3918157.470703125</v>
      </c>
      <c r="X59" s="16">
        <v>4016111.4074707027</v>
      </c>
      <c r="Y59" s="16">
        <v>4116514.1926574698</v>
      </c>
      <c r="Z59" s="16">
        <v>4219427.0474739065</v>
      </c>
      <c r="AA59" s="16">
        <v>4324912.723660754</v>
      </c>
      <c r="AB59" s="16">
        <v>4433035.5417522723</v>
      </c>
      <c r="AC59" s="16">
        <v>4543861.4302960783</v>
      </c>
      <c r="AD59" s="16">
        <v>4657457.9660534803</v>
      </c>
      <c r="AE59" s="16">
        <v>4773894.4152048165</v>
      </c>
      <c r="AF59" s="16">
        <v>4893241.7755849361</v>
      </c>
      <c r="AG59" s="16">
        <v>5015572.8199745594</v>
      </c>
      <c r="AI59" s="17">
        <v>284618913.11951405</v>
      </c>
      <c r="AJ59" s="16" t="s">
        <v>17</v>
      </c>
      <c r="AK59" s="18" t="s">
        <v>17</v>
      </c>
    </row>
    <row r="60" spans="2:37" ht="15" x14ac:dyDescent="0.25">
      <c r="B60" s="7" t="s">
        <v>32</v>
      </c>
      <c r="C60" s="7" t="s">
        <v>58</v>
      </c>
      <c r="D60" s="16">
        <v>770821.65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I60" s="17">
        <v>722333.33488915151</v>
      </c>
      <c r="AJ60" s="16" t="s">
        <v>58</v>
      </c>
      <c r="AK60" s="18" t="s">
        <v>58</v>
      </c>
    </row>
    <row r="61" spans="2:37" ht="15" x14ac:dyDescent="0.25">
      <c r="B61" s="7" t="s">
        <v>34</v>
      </c>
      <c r="C61" s="7" t="s">
        <v>58</v>
      </c>
      <c r="D61" s="16">
        <v>770821.65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I61" s="17">
        <v>722333.33488915151</v>
      </c>
      <c r="AJ61" s="16" t="s">
        <v>58</v>
      </c>
      <c r="AK61" s="18" t="s">
        <v>58</v>
      </c>
    </row>
    <row r="62" spans="2:37" ht="15" x14ac:dyDescent="0.25">
      <c r="B62" s="7" t="s">
        <v>60</v>
      </c>
      <c r="C62" s="7" t="s">
        <v>58</v>
      </c>
      <c r="D62" s="16">
        <v>770821.65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I62" s="17">
        <v>722333.33488915151</v>
      </c>
      <c r="AJ62" s="16" t="s">
        <v>58</v>
      </c>
      <c r="AK62" s="18" t="s">
        <v>58</v>
      </c>
    </row>
    <row r="63" spans="2:37" ht="15" x14ac:dyDescent="0.25">
      <c r="B63" s="7"/>
      <c r="C63" s="7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I63" s="17"/>
      <c r="AJ63" s="16"/>
      <c r="AK63" s="18"/>
    </row>
    <row r="64" spans="2:37" ht="15" x14ac:dyDescent="0.25">
      <c r="B64" s="7"/>
      <c r="C64" s="7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I64" s="17"/>
      <c r="AJ64" s="16"/>
      <c r="AK64" s="18"/>
    </row>
    <row r="74" spans="2:36" ht="15" x14ac:dyDescent="0.25">
      <c r="B74" s="4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</row>
    <row r="75" spans="2:36" x14ac:dyDescent="0.2"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2:36" x14ac:dyDescent="0.2"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</row>
    <row r="77" spans="2:36" x14ac:dyDescent="0.2"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</row>
    <row r="78" spans="2:36" x14ac:dyDescent="0.2"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</row>
    <row r="79" spans="2:36" x14ac:dyDescent="0.2"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</row>
    <row r="80" spans="2:36" x14ac:dyDescent="0.2"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</row>
    <row r="81" spans="4:35" x14ac:dyDescent="0.2"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</row>
    <row r="82" spans="4:35" x14ac:dyDescent="0.2"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</row>
    <row r="83" spans="4:35" x14ac:dyDescent="0.2"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</row>
    <row r="84" spans="4:35" x14ac:dyDescent="0.2"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</row>
    <row r="85" spans="4:35" x14ac:dyDescent="0.2"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</row>
    <row r="86" spans="4:35" x14ac:dyDescent="0.2"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</row>
    <row r="87" spans="4:35" x14ac:dyDescent="0.2"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</row>
    <row r="88" spans="4:35" x14ac:dyDescent="0.2"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</row>
    <row r="89" spans="4:35" x14ac:dyDescent="0.2"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</row>
    <row r="90" spans="4:35" x14ac:dyDescent="0.2"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</row>
    <row r="91" spans="4:35" x14ac:dyDescent="0.2"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</row>
    <row r="92" spans="4:35" x14ac:dyDescent="0.2"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</row>
    <row r="93" spans="4:35" x14ac:dyDescent="0.2"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</row>
    <row r="94" spans="4:35" x14ac:dyDescent="0.2"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</row>
    <row r="95" spans="4:35" x14ac:dyDescent="0.2"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</row>
    <row r="96" spans="4:35" x14ac:dyDescent="0.2"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</row>
    <row r="97" spans="4:35" x14ac:dyDescent="0.2"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</row>
    <row r="98" spans="4:35" x14ac:dyDescent="0.2"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</row>
    <row r="99" spans="4:35" x14ac:dyDescent="0.2"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</row>
    <row r="100" spans="4:35" x14ac:dyDescent="0.2"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</row>
    <row r="101" spans="4:35" x14ac:dyDescent="0.2"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</row>
    <row r="102" spans="4:35" x14ac:dyDescent="0.2"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</row>
    <row r="103" spans="4:35" x14ac:dyDescent="0.2"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</row>
    <row r="104" spans="4:35" x14ac:dyDescent="0.2"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</row>
    <row r="105" spans="4:35" x14ac:dyDescent="0.2"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</row>
    <row r="106" spans="4:35" x14ac:dyDescent="0.2"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</row>
    <row r="107" spans="4:35" x14ac:dyDescent="0.2"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</row>
    <row r="108" spans="4:35" x14ac:dyDescent="0.2"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</row>
    <row r="109" spans="4:35" x14ac:dyDescent="0.2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</row>
    <row r="110" spans="4:35" x14ac:dyDescent="0.2"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</row>
    <row r="111" spans="4:35" x14ac:dyDescent="0.2"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</row>
    <row r="112" spans="4:35" x14ac:dyDescent="0.2"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</row>
    <row r="113" spans="4:35" x14ac:dyDescent="0.2"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</row>
    <row r="114" spans="4:35" x14ac:dyDescent="0.2"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</row>
    <row r="115" spans="4:35" x14ac:dyDescent="0.2"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</row>
    <row r="116" spans="4:35" x14ac:dyDescent="0.2"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</row>
    <row r="117" spans="4:35" x14ac:dyDescent="0.2"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</row>
    <row r="118" spans="4:35" x14ac:dyDescent="0.2"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</row>
    <row r="119" spans="4:35" x14ac:dyDescent="0.2"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</row>
    <row r="121" spans="4:35" x14ac:dyDescent="0.2"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</row>
    <row r="122" spans="4:35" x14ac:dyDescent="0.2"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</row>
    <row r="123" spans="4:35" x14ac:dyDescent="0.2"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</row>
    <row r="124" spans="4:35" x14ac:dyDescent="0.2"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</row>
    <row r="125" spans="4:35" x14ac:dyDescent="0.2"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</row>
    <row r="126" spans="4:35" x14ac:dyDescent="0.2"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</row>
    <row r="127" spans="4:35" x14ac:dyDescent="0.2"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</row>
    <row r="128" spans="4:35" x14ac:dyDescent="0.2"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</row>
    <row r="129" spans="4:35" x14ac:dyDescent="0.2"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</row>
  </sheetData>
  <autoFilter ref="B50:AG62" xr:uid="{0606EAB0-FB00-4AFE-B3BF-8C821EC60488}"/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6D8485B-62E6-4232-81DE-323247B1E0FA}">
          <x14:formula1>
            <xm:f>'X:\Boston\Project\Energy&amp;Environ\JMcMahon26098.00-Empire-TriennialIRP\Financial Model\Results\[Results_200526_1521.xlsx]Cases'!#REF!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36E2-F9C1-4F15-A5FF-CCE51C17DC84}">
  <sheetPr>
    <tabColor theme="4"/>
  </sheetPr>
  <dimension ref="A1:BM335"/>
  <sheetViews>
    <sheetView showGridLines="0" zoomScale="78" zoomScaleNormal="85" workbookViewId="0">
      <selection activeCell="B8" sqref="B8"/>
    </sheetView>
  </sheetViews>
  <sheetFormatPr defaultColWidth="8.85546875" defaultRowHeight="14.25" x14ac:dyDescent="0.2"/>
  <cols>
    <col min="1" max="1" width="14.7109375" style="1" customWidth="1"/>
    <col min="2" max="2" width="32.28515625" style="1" customWidth="1"/>
    <col min="3" max="3" width="31.7109375" style="1" customWidth="1"/>
    <col min="4" max="5" width="19.5703125" style="1" customWidth="1"/>
    <col min="6" max="22" width="15.85546875" style="1" bestFit="1" customWidth="1"/>
    <col min="23" max="32" width="15.85546875" style="1" customWidth="1"/>
    <col min="33" max="33" width="15.85546875" style="1" bestFit="1" customWidth="1"/>
    <col min="34" max="34" width="8.85546875" style="1"/>
    <col min="35" max="35" width="20.5703125" style="1" customWidth="1"/>
    <col min="36" max="37" width="26.5703125" style="1" customWidth="1"/>
    <col min="38" max="40" width="8.85546875" style="1"/>
    <col min="41" max="41" width="22.85546875" style="1" customWidth="1"/>
    <col min="42" max="50" width="18.28515625" style="1" customWidth="1"/>
    <col min="51" max="51" width="16.7109375" style="1" bestFit="1" customWidth="1"/>
    <col min="52" max="56" width="17" style="1" customWidth="1"/>
    <col min="57" max="61" width="14.28515625" style="1" bestFit="1" customWidth="1"/>
    <col min="62" max="62" width="16.42578125" style="1" bestFit="1" customWidth="1"/>
    <col min="63" max="16384" width="8.85546875" style="1"/>
  </cols>
  <sheetData>
    <row r="1" spans="1:38" ht="18" x14ac:dyDescent="0.25">
      <c r="B1" s="2" t="s">
        <v>0</v>
      </c>
    </row>
    <row r="3" spans="1:38" x14ac:dyDescent="0.2">
      <c r="B3" s="1" t="s">
        <v>1</v>
      </c>
      <c r="C3" s="3" t="s">
        <v>2</v>
      </c>
    </row>
    <row r="4" spans="1:38" ht="15" x14ac:dyDescent="0.25">
      <c r="AJ4" s="4" t="s">
        <v>3</v>
      </c>
    </row>
    <row r="5" spans="1:38" ht="45" x14ac:dyDescent="0.25">
      <c r="B5" s="5"/>
      <c r="C5" s="6" t="s">
        <v>4</v>
      </c>
      <c r="D5" s="6" t="s">
        <v>5</v>
      </c>
      <c r="AJ5" s="1" t="s">
        <v>6</v>
      </c>
      <c r="AK5" s="1" t="s">
        <v>6</v>
      </c>
    </row>
    <row r="6" spans="1:38" x14ac:dyDescent="0.2">
      <c r="A6" s="1" t="s">
        <v>27</v>
      </c>
      <c r="B6" s="7" t="s">
        <v>28</v>
      </c>
      <c r="C6" s="8">
        <v>7415.2122469313426</v>
      </c>
      <c r="D6" s="8">
        <v>9278.4737939740317</v>
      </c>
      <c r="E6" s="9"/>
      <c r="F6" s="9"/>
      <c r="AJ6" s="1" t="s">
        <v>7</v>
      </c>
      <c r="AK6" s="1" t="s">
        <v>7</v>
      </c>
    </row>
    <row r="7" spans="1:38" x14ac:dyDescent="0.2">
      <c r="A7" s="1" t="s">
        <v>29</v>
      </c>
      <c r="B7" s="7" t="s">
        <v>30</v>
      </c>
      <c r="C7" s="8">
        <v>7397.6431847407493</v>
      </c>
      <c r="D7" s="8">
        <v>9217.5124816748139</v>
      </c>
      <c r="E7" s="9"/>
      <c r="F7" s="9"/>
      <c r="AJ7" s="1" t="s">
        <v>8</v>
      </c>
      <c r="AK7" s="1" t="s">
        <v>8</v>
      </c>
    </row>
    <row r="8" spans="1:38" x14ac:dyDescent="0.2">
      <c r="A8" s="1" t="s">
        <v>31</v>
      </c>
      <c r="B8" s="7" t="s">
        <v>32</v>
      </c>
      <c r="C8" s="8">
        <v>7324.9117935840386</v>
      </c>
      <c r="D8" s="8">
        <v>9144.1595336239316</v>
      </c>
      <c r="E8" s="9"/>
      <c r="F8" s="9"/>
      <c r="AJ8" s="1" t="s">
        <v>9</v>
      </c>
      <c r="AK8" s="1" t="s">
        <v>9</v>
      </c>
    </row>
    <row r="9" spans="1:38" x14ac:dyDescent="0.2">
      <c r="A9" s="1" t="s">
        <v>33</v>
      </c>
      <c r="B9" s="7" t="s">
        <v>34</v>
      </c>
      <c r="C9" s="8">
        <v>7320.4469919815056</v>
      </c>
      <c r="D9" s="8">
        <v>9133.2780778375927</v>
      </c>
      <c r="E9" s="9"/>
      <c r="AJ9" s="1" t="s">
        <v>10</v>
      </c>
      <c r="AK9" s="1" t="s">
        <v>10</v>
      </c>
    </row>
    <row r="10" spans="1:38" x14ac:dyDescent="0.2">
      <c r="A10" s="1" t="s">
        <v>55</v>
      </c>
      <c r="B10" s="7" t="s">
        <v>56</v>
      </c>
      <c r="C10" s="8">
        <v>7327.24943241858</v>
      </c>
      <c r="D10" s="8">
        <v>9145.0967067854326</v>
      </c>
      <c r="E10" s="9"/>
      <c r="AJ10" s="1" t="s">
        <v>11</v>
      </c>
      <c r="AK10" s="1" t="s">
        <v>7</v>
      </c>
    </row>
    <row r="11" spans="1:38" x14ac:dyDescent="0.2">
      <c r="A11" s="1" t="s">
        <v>35</v>
      </c>
      <c r="B11" s="7" t="s">
        <v>36</v>
      </c>
      <c r="C11" s="8">
        <v>7369.6127951036524</v>
      </c>
      <c r="D11" s="8">
        <v>9228.495751829827</v>
      </c>
      <c r="E11" s="9"/>
      <c r="AJ11" s="1" t="s">
        <v>12</v>
      </c>
      <c r="AK11" s="1" t="s">
        <v>13</v>
      </c>
    </row>
    <row r="12" spans="1:38" x14ac:dyDescent="0.2">
      <c r="A12" s="1" t="s">
        <v>59</v>
      </c>
      <c r="B12" s="7" t="s">
        <v>60</v>
      </c>
      <c r="C12" s="8">
        <v>7321.2852605315275</v>
      </c>
      <c r="D12" s="8">
        <v>9145.100918943428</v>
      </c>
      <c r="E12" s="9"/>
      <c r="AJ12" s="1" t="s">
        <v>14</v>
      </c>
      <c r="AK12" s="1" t="s">
        <v>13</v>
      </c>
    </row>
    <row r="13" spans="1:38" x14ac:dyDescent="0.2">
      <c r="A13" s="1" t="s">
        <v>37</v>
      </c>
      <c r="B13" s="7" t="s">
        <v>38</v>
      </c>
      <c r="C13" s="8">
        <v>7359.3616988345048</v>
      </c>
      <c r="D13" s="8">
        <v>9202.9716636373014</v>
      </c>
      <c r="E13" s="9"/>
      <c r="AJ13" s="1" t="s">
        <v>15</v>
      </c>
      <c r="AK13" s="1" t="s">
        <v>15</v>
      </c>
    </row>
    <row r="14" spans="1:38" ht="15" x14ac:dyDescent="0.25">
      <c r="A14" s="1" t="s">
        <v>39</v>
      </c>
      <c r="B14" s="7" t="s">
        <v>40</v>
      </c>
      <c r="C14" s="8">
        <v>7344.4729587331913</v>
      </c>
      <c r="D14" s="8">
        <v>9174.9089841102978</v>
      </c>
      <c r="E14" s="9"/>
      <c r="AJ14" s="1" t="s">
        <v>16</v>
      </c>
      <c r="AL14"/>
    </row>
    <row r="15" spans="1:38" ht="15" x14ac:dyDescent="0.25">
      <c r="A15" s="1" t="s">
        <v>41</v>
      </c>
      <c r="B15" s="7" t="s">
        <v>42</v>
      </c>
      <c r="C15" s="8">
        <v>7342.8363507378963</v>
      </c>
      <c r="D15" s="8">
        <v>9174.2674360190995</v>
      </c>
      <c r="E15" s="9"/>
      <c r="AJ15" s="1" t="s">
        <v>17</v>
      </c>
      <c r="AL15"/>
    </row>
    <row r="16" spans="1:38" ht="15" x14ac:dyDescent="0.25">
      <c r="A16" s="1" t="s">
        <v>43</v>
      </c>
      <c r="B16" s="7" t="s">
        <v>44</v>
      </c>
      <c r="C16" s="8">
        <v>7316.5765445119487</v>
      </c>
      <c r="D16" s="8">
        <v>9123.4071446262005</v>
      </c>
      <c r="E16" s="9"/>
      <c r="AL16"/>
    </row>
    <row r="17" spans="1:50" ht="15" x14ac:dyDescent="0.25">
      <c r="A17" s="1" t="s">
        <v>45</v>
      </c>
      <c r="B17" s="7" t="s">
        <v>46</v>
      </c>
      <c r="C17" s="8">
        <v>7391.8811428791141</v>
      </c>
      <c r="D17" s="8">
        <v>9241.9290847412885</v>
      </c>
      <c r="E17" s="9"/>
      <c r="AL17"/>
    </row>
    <row r="18" spans="1:50" ht="15" x14ac:dyDescent="0.25">
      <c r="A18" s="1" t="s">
        <v>47</v>
      </c>
      <c r="B18" s="7" t="s">
        <v>48</v>
      </c>
      <c r="C18" s="8">
        <v>7314.6299864204784</v>
      </c>
      <c r="D18" s="8">
        <v>9128.6565650687426</v>
      </c>
      <c r="E18" s="9"/>
      <c r="AL18"/>
    </row>
    <row r="19" spans="1:50" ht="15" x14ac:dyDescent="0.25">
      <c r="A19" s="1" t="s">
        <v>49</v>
      </c>
      <c r="B19" s="7" t="s">
        <v>50</v>
      </c>
      <c r="C19" s="8">
        <v>7366.0928118266938</v>
      </c>
      <c r="D19" s="8">
        <v>9205.0091849553155</v>
      </c>
      <c r="E19" s="9"/>
      <c r="AL19"/>
    </row>
    <row r="20" spans="1:50" ht="15" x14ac:dyDescent="0.25">
      <c r="A20" s="1" t="s">
        <v>51</v>
      </c>
      <c r="B20" s="7" t="s">
        <v>52</v>
      </c>
      <c r="C20" s="8">
        <v>7360.2659799675021</v>
      </c>
      <c r="D20" s="8">
        <v>9173.3894567019743</v>
      </c>
      <c r="E20" s="9"/>
      <c r="AL20"/>
    </row>
    <row r="21" spans="1:50" ht="15" x14ac:dyDescent="0.25">
      <c r="A21" s="1" t="s">
        <v>53</v>
      </c>
      <c r="B21" s="7" t="s">
        <v>54</v>
      </c>
      <c r="C21" s="8">
        <v>7370.6276019240804</v>
      </c>
      <c r="D21" s="8">
        <v>9183.9401244469082</v>
      </c>
      <c r="E21" s="9"/>
      <c r="AL21"/>
    </row>
    <row r="22" spans="1:50" ht="15" x14ac:dyDescent="0.25">
      <c r="B22" s="10"/>
      <c r="C22" s="11"/>
      <c r="D22" s="11"/>
      <c r="E22" s="9"/>
      <c r="AL22"/>
    </row>
    <row r="23" spans="1:50" ht="15" x14ac:dyDescent="0.25">
      <c r="C23" s="11"/>
      <c r="D23" s="11"/>
      <c r="E23" s="12"/>
      <c r="AL23"/>
    </row>
    <row r="24" spans="1:50" ht="15" x14ac:dyDescent="0.25">
      <c r="C24" s="11"/>
      <c r="D24" s="11"/>
      <c r="E24" s="12"/>
      <c r="AL24"/>
    </row>
    <row r="25" spans="1:50" ht="15" x14ac:dyDescent="0.25">
      <c r="C25" s="11"/>
      <c r="D25" s="11"/>
      <c r="E25" s="12">
        <v>6.2826838498949655E-2</v>
      </c>
      <c r="AL25"/>
    </row>
    <row r="26" spans="1:50" ht="15" x14ac:dyDescent="0.25">
      <c r="C26" s="13">
        <v>7</v>
      </c>
      <c r="D26" s="12">
        <v>8</v>
      </c>
      <c r="E26" s="12">
        <v>9</v>
      </c>
      <c r="AL26"/>
    </row>
    <row r="27" spans="1:50" ht="15" x14ac:dyDescent="0.25">
      <c r="D27" s="9"/>
      <c r="AL27"/>
    </row>
    <row r="28" spans="1:50" ht="15" x14ac:dyDescent="0.25">
      <c r="B28" s="4" t="s">
        <v>18</v>
      </c>
      <c r="AL28"/>
    </row>
    <row r="29" spans="1:50" ht="15" x14ac:dyDescent="0.25">
      <c r="AL29"/>
    </row>
    <row r="30" spans="1:50" ht="15" x14ac:dyDescent="0.25">
      <c r="B30" s="14" t="s">
        <v>19</v>
      </c>
      <c r="C30" s="14" t="s">
        <v>20</v>
      </c>
      <c r="D30" s="15">
        <v>2019</v>
      </c>
      <c r="E30" s="15">
        <v>2020</v>
      </c>
      <c r="F30" s="15">
        <v>2021</v>
      </c>
      <c r="G30" s="15">
        <v>2022</v>
      </c>
      <c r="H30" s="15">
        <v>2023</v>
      </c>
      <c r="I30" s="15">
        <v>2024</v>
      </c>
      <c r="J30" s="15">
        <v>2025</v>
      </c>
      <c r="K30" s="15">
        <v>2026</v>
      </c>
      <c r="L30" s="15">
        <v>2027</v>
      </c>
      <c r="M30" s="15">
        <v>2028</v>
      </c>
      <c r="N30" s="15">
        <v>2029</v>
      </c>
      <c r="O30" s="15">
        <v>2030</v>
      </c>
      <c r="P30" s="15">
        <v>2031</v>
      </c>
      <c r="Q30" s="15">
        <v>2032</v>
      </c>
      <c r="R30" s="15">
        <v>2033</v>
      </c>
      <c r="S30" s="15">
        <v>2034</v>
      </c>
      <c r="T30" s="15">
        <v>2035</v>
      </c>
      <c r="U30" s="15">
        <v>2036</v>
      </c>
      <c r="V30" s="15">
        <v>2037</v>
      </c>
      <c r="W30" s="15">
        <v>2038</v>
      </c>
      <c r="X30" s="15">
        <v>2039</v>
      </c>
      <c r="Y30" s="15">
        <v>2040</v>
      </c>
      <c r="Z30" s="15">
        <v>2041</v>
      </c>
      <c r="AA30" s="15">
        <v>2042</v>
      </c>
      <c r="AB30" s="15">
        <v>2043</v>
      </c>
      <c r="AC30" s="15">
        <v>2044</v>
      </c>
      <c r="AD30" s="15">
        <v>2045</v>
      </c>
      <c r="AE30" s="15">
        <v>2046</v>
      </c>
      <c r="AF30" s="15">
        <v>2047</v>
      </c>
      <c r="AG30" s="15">
        <v>2048</v>
      </c>
      <c r="AI30" s="15" t="s">
        <v>21</v>
      </c>
      <c r="AJ30" s="7"/>
      <c r="AK30" s="7"/>
      <c r="AL30"/>
    </row>
    <row r="31" spans="1:50" ht="15" x14ac:dyDescent="0.25">
      <c r="B31" s="7" t="s">
        <v>28</v>
      </c>
      <c r="C31" s="7" t="s">
        <v>57</v>
      </c>
      <c r="D31" s="16">
        <v>559461724.09972847</v>
      </c>
      <c r="E31" s="16">
        <v>611910944.09336102</v>
      </c>
      <c r="F31" s="16">
        <v>636701502.87856519</v>
      </c>
      <c r="G31" s="16">
        <v>629791954.6842407</v>
      </c>
      <c r="H31" s="16">
        <v>637049934.7155906</v>
      </c>
      <c r="I31" s="16">
        <v>644908466.89880741</v>
      </c>
      <c r="J31" s="16">
        <v>660368589.94476819</v>
      </c>
      <c r="K31" s="16">
        <v>672966419.76636636</v>
      </c>
      <c r="L31" s="16">
        <v>683827229.07705653</v>
      </c>
      <c r="M31" s="16">
        <v>697828158.78654909</v>
      </c>
      <c r="N31" s="16">
        <v>708094180.34453762</v>
      </c>
      <c r="O31" s="16">
        <v>722860273.31134498</v>
      </c>
      <c r="P31" s="16">
        <v>746598077.05336308</v>
      </c>
      <c r="Q31" s="16">
        <v>762665313.83219671</v>
      </c>
      <c r="R31" s="16">
        <v>779324750.8511107</v>
      </c>
      <c r="S31" s="16">
        <v>797179341.03881633</v>
      </c>
      <c r="T31" s="16">
        <v>824688574.23326027</v>
      </c>
      <c r="U31" s="16">
        <v>812155871.50455189</v>
      </c>
      <c r="V31" s="16">
        <v>831081497.55983329</v>
      </c>
      <c r="W31" s="16">
        <v>854243050.01489568</v>
      </c>
      <c r="X31" s="16">
        <v>874057080.60740852</v>
      </c>
      <c r="Y31" s="16">
        <v>892422760.37028229</v>
      </c>
      <c r="Z31" s="16">
        <v>913556308.83205354</v>
      </c>
      <c r="AA31" s="16">
        <v>935777681.064587</v>
      </c>
      <c r="AB31" s="16">
        <v>958414656.15585768</v>
      </c>
      <c r="AC31" s="16">
        <v>981437891.33555794</v>
      </c>
      <c r="AD31" s="16">
        <v>1004901087.3680451</v>
      </c>
      <c r="AE31" s="16">
        <v>1028839023.2754372</v>
      </c>
      <c r="AF31" s="16">
        <v>1053262507.7397369</v>
      </c>
      <c r="AG31" s="16">
        <v>1078182375.2248802</v>
      </c>
      <c r="AI31" s="17">
        <v>9278473793.9740314</v>
      </c>
      <c r="AJ31" s="16" t="s">
        <v>57</v>
      </c>
      <c r="AK31" s="18" t="s">
        <v>57</v>
      </c>
      <c r="AL31"/>
      <c r="AP31" s="19"/>
      <c r="AQ31" s="19"/>
      <c r="AR31" s="19"/>
      <c r="AS31" s="19"/>
      <c r="AT31" s="19"/>
      <c r="AU31" s="19"/>
      <c r="AV31" s="19"/>
      <c r="AW31" s="19"/>
      <c r="AX31" s="19"/>
    </row>
    <row r="32" spans="1:50" ht="15" x14ac:dyDescent="0.25">
      <c r="B32" s="7" t="s">
        <v>30</v>
      </c>
      <c r="C32" s="7" t="s">
        <v>57</v>
      </c>
      <c r="D32" s="16">
        <v>559461724.09972847</v>
      </c>
      <c r="E32" s="16">
        <v>611910944.09336102</v>
      </c>
      <c r="F32" s="16">
        <v>636701502.87856519</v>
      </c>
      <c r="G32" s="16">
        <v>629791954.6842407</v>
      </c>
      <c r="H32" s="16">
        <v>637049934.7155906</v>
      </c>
      <c r="I32" s="16">
        <v>644908466.89880741</v>
      </c>
      <c r="J32" s="16">
        <v>660368589.94476819</v>
      </c>
      <c r="K32" s="16">
        <v>672966419.76636636</v>
      </c>
      <c r="L32" s="16">
        <v>683827229.07705653</v>
      </c>
      <c r="M32" s="16">
        <v>697828158.78654909</v>
      </c>
      <c r="N32" s="16">
        <v>708094180.34453762</v>
      </c>
      <c r="O32" s="16">
        <v>722860273.31134498</v>
      </c>
      <c r="P32" s="16">
        <v>746598077.05336308</v>
      </c>
      <c r="Q32" s="16">
        <v>762665313.83219671</v>
      </c>
      <c r="R32" s="16">
        <v>779324750.8511107</v>
      </c>
      <c r="S32" s="16">
        <v>797179341.03881633</v>
      </c>
      <c r="T32" s="16">
        <v>824688574.23326027</v>
      </c>
      <c r="U32" s="16">
        <v>791966319.16168976</v>
      </c>
      <c r="V32" s="16">
        <v>811263554.2896421</v>
      </c>
      <c r="W32" s="16">
        <v>833954557.81766522</v>
      </c>
      <c r="X32" s="16">
        <v>853480732.49258697</v>
      </c>
      <c r="Y32" s="16">
        <v>871494041.6288749</v>
      </c>
      <c r="Z32" s="16">
        <v>892215099.297472</v>
      </c>
      <c r="AA32" s="16">
        <v>913977425.46576881</v>
      </c>
      <c r="AB32" s="16">
        <v>936130559.06810439</v>
      </c>
      <c r="AC32" s="16">
        <v>958655208.15009403</v>
      </c>
      <c r="AD32" s="16">
        <v>981604005.08626723</v>
      </c>
      <c r="AE32" s="16">
        <v>1005011275.0673215</v>
      </c>
      <c r="AF32" s="16">
        <v>1028887425.008594</v>
      </c>
      <c r="AG32" s="16">
        <v>1053242877.2326174</v>
      </c>
      <c r="AI32" s="17">
        <v>9217512481.6748142</v>
      </c>
      <c r="AJ32" s="16" t="s">
        <v>57</v>
      </c>
      <c r="AK32" s="18" t="s">
        <v>57</v>
      </c>
      <c r="AL32"/>
      <c r="AP32" s="19"/>
      <c r="AQ32" s="19"/>
      <c r="AR32" s="19"/>
      <c r="AS32" s="19"/>
      <c r="AT32" s="19"/>
      <c r="AU32" s="19"/>
      <c r="AV32" s="19"/>
      <c r="AW32" s="19"/>
      <c r="AX32" s="19"/>
    </row>
    <row r="33" spans="2:56" ht="15" x14ac:dyDescent="0.25">
      <c r="B33" s="7" t="s">
        <v>32</v>
      </c>
      <c r="C33" s="7" t="s">
        <v>57</v>
      </c>
      <c r="D33" s="16">
        <v>561181421.59558785</v>
      </c>
      <c r="E33" s="16">
        <v>596129878.43975031</v>
      </c>
      <c r="F33" s="16">
        <v>619709357.72721303</v>
      </c>
      <c r="G33" s="16">
        <v>614136638.65050757</v>
      </c>
      <c r="H33" s="16">
        <v>622977993.07397377</v>
      </c>
      <c r="I33" s="16">
        <v>633503042.92037404</v>
      </c>
      <c r="J33" s="16">
        <v>649366893.33680046</v>
      </c>
      <c r="K33" s="16">
        <v>662419990.95213747</v>
      </c>
      <c r="L33" s="16">
        <v>676359102.62939632</v>
      </c>
      <c r="M33" s="16">
        <v>695628287.03932595</v>
      </c>
      <c r="N33" s="16">
        <v>706314961.01519489</v>
      </c>
      <c r="O33" s="16">
        <v>723148842.09881592</v>
      </c>
      <c r="P33" s="16">
        <v>746461587.33757734</v>
      </c>
      <c r="Q33" s="16">
        <v>761775230.0048914</v>
      </c>
      <c r="R33" s="16">
        <v>777690960.66910243</v>
      </c>
      <c r="S33" s="16">
        <v>795312531.58109117</v>
      </c>
      <c r="T33" s="16">
        <v>823036042.50650036</v>
      </c>
      <c r="U33" s="16">
        <v>804874235.54917824</v>
      </c>
      <c r="V33" s="16">
        <v>813204155.90033817</v>
      </c>
      <c r="W33" s="16">
        <v>835542856.70077813</v>
      </c>
      <c r="X33" s="16">
        <v>854701364.7734344</v>
      </c>
      <c r="Y33" s="16">
        <v>872344288.56642926</v>
      </c>
      <c r="Z33" s="16">
        <v>892681841.35209394</v>
      </c>
      <c r="AA33" s="16">
        <v>914048603.64686131</v>
      </c>
      <c r="AB33" s="16">
        <v>935803299.85466433</v>
      </c>
      <c r="AC33" s="16">
        <v>957930731.1992619</v>
      </c>
      <c r="AD33" s="16">
        <v>980483058.33537531</v>
      </c>
      <c r="AE33" s="16">
        <v>1003493480.8630892</v>
      </c>
      <c r="AF33" s="16">
        <v>1026975018.8848143</v>
      </c>
      <c r="AG33" s="16">
        <v>1050940893.1448753</v>
      </c>
      <c r="AI33" s="17">
        <v>9144159533.6239319</v>
      </c>
      <c r="AJ33" s="16" t="s">
        <v>57</v>
      </c>
      <c r="AK33" s="18" t="s">
        <v>57</v>
      </c>
      <c r="AL33"/>
      <c r="AP33" s="19"/>
      <c r="AQ33" s="19"/>
      <c r="AR33" s="19"/>
      <c r="AS33" s="19"/>
      <c r="AT33" s="19"/>
      <c r="AU33" s="19"/>
      <c r="AV33" s="19"/>
      <c r="AW33" s="19"/>
      <c r="AX33" s="19"/>
    </row>
    <row r="34" spans="2:56" ht="15" x14ac:dyDescent="0.25">
      <c r="B34" s="7" t="s">
        <v>34</v>
      </c>
      <c r="C34" s="7" t="s">
        <v>57</v>
      </c>
      <c r="D34" s="16">
        <v>561181421.59558785</v>
      </c>
      <c r="E34" s="16">
        <v>596129878.43975031</v>
      </c>
      <c r="F34" s="16">
        <v>619709357.72721303</v>
      </c>
      <c r="G34" s="16">
        <v>614136638.65050757</v>
      </c>
      <c r="H34" s="16">
        <v>624132241.72458637</v>
      </c>
      <c r="I34" s="16">
        <v>638383975.31880045</v>
      </c>
      <c r="J34" s="16">
        <v>653707979.73711085</v>
      </c>
      <c r="K34" s="16">
        <v>666258308.41762054</v>
      </c>
      <c r="L34" s="16">
        <v>678604831.61885762</v>
      </c>
      <c r="M34" s="16">
        <v>694852200.14791787</v>
      </c>
      <c r="N34" s="16">
        <v>704495310.82458699</v>
      </c>
      <c r="O34" s="16">
        <v>718592786.78608286</v>
      </c>
      <c r="P34" s="16">
        <v>742001017.95561528</v>
      </c>
      <c r="Q34" s="16">
        <v>757407946.28076172</v>
      </c>
      <c r="R34" s="16">
        <v>773420215.50625372</v>
      </c>
      <c r="S34" s="16">
        <v>791143894.8341341</v>
      </c>
      <c r="T34" s="16">
        <v>818964080.49437475</v>
      </c>
      <c r="U34" s="16">
        <v>800896740.06329572</v>
      </c>
      <c r="V34" s="16">
        <v>809321166.92118728</v>
      </c>
      <c r="W34" s="16">
        <v>831757588.19076395</v>
      </c>
      <c r="X34" s="16">
        <v>851010346.49859357</v>
      </c>
      <c r="Y34" s="16">
        <v>868747623.06305659</v>
      </c>
      <c r="Z34" s="16">
        <v>889179644.94377077</v>
      </c>
      <c r="AA34" s="16">
        <v>910640983.62520814</v>
      </c>
      <c r="AB34" s="16">
        <v>932492409.23273134</v>
      </c>
      <c r="AC34" s="16">
        <v>954720775.7356559</v>
      </c>
      <c r="AD34" s="16">
        <v>977376201.81656837</v>
      </c>
      <c r="AE34" s="16">
        <v>1000489845.7900832</v>
      </c>
      <c r="AF34" s="16">
        <v>1024073605.3463025</v>
      </c>
      <c r="AG34" s="16">
        <v>1048139580.4728212</v>
      </c>
      <c r="AI34" s="17">
        <v>9133278077.8375931</v>
      </c>
      <c r="AJ34" s="16" t="s">
        <v>57</v>
      </c>
      <c r="AK34" s="18" t="s">
        <v>57</v>
      </c>
      <c r="AL34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2:56" ht="15" x14ac:dyDescent="0.25">
      <c r="B35" s="7" t="s">
        <v>56</v>
      </c>
      <c r="C35" s="7" t="s">
        <v>57</v>
      </c>
      <c r="D35" s="16">
        <v>561181421.59558785</v>
      </c>
      <c r="E35" s="16">
        <v>596732063.01006281</v>
      </c>
      <c r="F35" s="16">
        <v>620423302.55143178</v>
      </c>
      <c r="G35" s="16">
        <v>614867090.79894507</v>
      </c>
      <c r="H35" s="16">
        <v>623598842.9274894</v>
      </c>
      <c r="I35" s="16">
        <v>634020609.81490529</v>
      </c>
      <c r="J35" s="16">
        <v>649784491.48133171</v>
      </c>
      <c r="K35" s="16">
        <v>662736180.40526247</v>
      </c>
      <c r="L35" s="16">
        <v>676591611.41845882</v>
      </c>
      <c r="M35" s="16">
        <v>695780254.81276345</v>
      </c>
      <c r="N35" s="16">
        <v>706320407.79253864</v>
      </c>
      <c r="O35" s="16">
        <v>723209971.73748779</v>
      </c>
      <c r="P35" s="16">
        <v>746438947.93328047</v>
      </c>
      <c r="Q35" s="16">
        <v>761703030.7861414</v>
      </c>
      <c r="R35" s="16">
        <v>777514606.17691493</v>
      </c>
      <c r="S35" s="16">
        <v>794972688.31937242</v>
      </c>
      <c r="T35" s="16">
        <v>822613977.56509411</v>
      </c>
      <c r="U35" s="16">
        <v>804402138.38120949</v>
      </c>
      <c r="V35" s="16">
        <v>812695091.6913538</v>
      </c>
      <c r="W35" s="16">
        <v>834906203.136325</v>
      </c>
      <c r="X35" s="16">
        <v>854048794.86986995</v>
      </c>
      <c r="Y35" s="16">
        <v>871675404.41527569</v>
      </c>
      <c r="Z35" s="16">
        <v>891996235.09716153</v>
      </c>
      <c r="AA35" s="16">
        <v>913345857.23555565</v>
      </c>
      <c r="AB35" s="16">
        <v>935082984.78307581</v>
      </c>
      <c r="AC35" s="16">
        <v>957192408.25088406</v>
      </c>
      <c r="AD35" s="16">
        <v>979726277.31328785</v>
      </c>
      <c r="AE35" s="16">
        <v>1002717780.3154495</v>
      </c>
      <c r="AF35" s="16">
        <v>1026179925.8234835</v>
      </c>
      <c r="AG35" s="16">
        <v>1050125922.7570114</v>
      </c>
      <c r="AI35" s="17">
        <v>9145096706.7854328</v>
      </c>
      <c r="AJ35" s="16" t="s">
        <v>57</v>
      </c>
      <c r="AK35" s="18" t="s">
        <v>57</v>
      </c>
      <c r="AL35"/>
      <c r="AP35" s="19"/>
      <c r="AQ35" s="19"/>
      <c r="AR35" s="19"/>
      <c r="AS35" s="19"/>
      <c r="AT35" s="19"/>
      <c r="AU35" s="19"/>
      <c r="AV35" s="19"/>
      <c r="AW35" s="19"/>
      <c r="AX35" s="19"/>
    </row>
    <row r="36" spans="2:56" ht="15" x14ac:dyDescent="0.25">
      <c r="B36" s="7" t="s">
        <v>36</v>
      </c>
      <c r="C36" s="7" t="s">
        <v>57</v>
      </c>
      <c r="D36" s="16">
        <v>561181421.59558785</v>
      </c>
      <c r="E36" s="16">
        <v>596129878.43975031</v>
      </c>
      <c r="F36" s="16">
        <v>619709357.72721303</v>
      </c>
      <c r="G36" s="16">
        <v>614136638.65050757</v>
      </c>
      <c r="H36" s="16">
        <v>622402441.34446514</v>
      </c>
      <c r="I36" s="16">
        <v>631062064.75737154</v>
      </c>
      <c r="J36" s="16">
        <v>647195897.13635361</v>
      </c>
      <c r="K36" s="16">
        <v>660500441.53235745</v>
      </c>
      <c r="L36" s="16">
        <v>683619983.12754273</v>
      </c>
      <c r="M36" s="16">
        <v>705114394.45626533</v>
      </c>
      <c r="N36" s="16">
        <v>714978707.10434175</v>
      </c>
      <c r="O36" s="16">
        <v>729429056.96416044</v>
      </c>
      <c r="P36" s="16">
        <v>752917056.40303767</v>
      </c>
      <c r="Q36" s="16">
        <v>768306877.63023603</v>
      </c>
      <c r="R36" s="16">
        <v>784739501.69433475</v>
      </c>
      <c r="S36" s="16">
        <v>809453232.97942674</v>
      </c>
      <c r="T36" s="16">
        <v>839083529.19768071</v>
      </c>
      <c r="U36" s="16">
        <v>821378809.50727999</v>
      </c>
      <c r="V36" s="16">
        <v>830016702.27195096</v>
      </c>
      <c r="W36" s="16">
        <v>853033724.30387628</v>
      </c>
      <c r="X36" s="16">
        <v>872660474.90659928</v>
      </c>
      <c r="Y36" s="16">
        <v>890795540.13784099</v>
      </c>
      <c r="Z36" s="16">
        <v>911642365.38102496</v>
      </c>
      <c r="AA36" s="16">
        <v>933583926.69832754</v>
      </c>
      <c r="AB36" s="16">
        <v>956029981.29320323</v>
      </c>
      <c r="AC36" s="16">
        <v>978912853.81413496</v>
      </c>
      <c r="AD36" s="16">
        <v>1002234542.3362138</v>
      </c>
      <c r="AE36" s="16">
        <v>1026029653.308349</v>
      </c>
      <c r="AF36" s="16">
        <v>1050311840.4235854</v>
      </c>
      <c r="AG36" s="16">
        <v>1075094984.8392775</v>
      </c>
      <c r="AI36" s="17">
        <v>9228495751.8298264</v>
      </c>
      <c r="AJ36" s="16" t="s">
        <v>57</v>
      </c>
      <c r="AK36" s="18" t="s">
        <v>57</v>
      </c>
      <c r="AL36"/>
      <c r="AP36" s="19"/>
      <c r="AQ36" s="19"/>
      <c r="AR36" s="19"/>
      <c r="AS36" s="19"/>
      <c r="AT36" s="19"/>
      <c r="AU36" s="19"/>
      <c r="AV36" s="19"/>
      <c r="AW36" s="19"/>
      <c r="AX36" s="19"/>
    </row>
    <row r="37" spans="2:56" ht="15" x14ac:dyDescent="0.25">
      <c r="B37" s="7" t="s">
        <v>60</v>
      </c>
      <c r="C37" s="7" t="s">
        <v>57</v>
      </c>
      <c r="D37" s="16">
        <v>561181421.59558785</v>
      </c>
      <c r="E37" s="16">
        <v>596129878.43975031</v>
      </c>
      <c r="F37" s="16">
        <v>619709357.72721303</v>
      </c>
      <c r="G37" s="16">
        <v>614650866.35342503</v>
      </c>
      <c r="H37" s="16">
        <v>624322403.20278108</v>
      </c>
      <c r="I37" s="16">
        <v>634762291.07922578</v>
      </c>
      <c r="J37" s="16">
        <v>650546134.79280305</v>
      </c>
      <c r="K37" s="16">
        <v>663522982.25587749</v>
      </c>
      <c r="L37" s="16">
        <v>676330442.20517504</v>
      </c>
      <c r="M37" s="16">
        <v>693717457.07078266</v>
      </c>
      <c r="N37" s="16">
        <v>704857695.76955891</v>
      </c>
      <c r="O37" s="16">
        <v>719255860.31698608</v>
      </c>
      <c r="P37" s="16">
        <v>742911035.48185492</v>
      </c>
      <c r="Q37" s="16">
        <v>758901254.50806296</v>
      </c>
      <c r="R37" s="16">
        <v>776008898.92651725</v>
      </c>
      <c r="S37" s="16">
        <v>794067873.0169301</v>
      </c>
      <c r="T37" s="16">
        <v>822056779.8561455</v>
      </c>
      <c r="U37" s="16">
        <v>804452879.11946011</v>
      </c>
      <c r="V37" s="16">
        <v>813885791.02495646</v>
      </c>
      <c r="W37" s="16">
        <v>836553248.29018235</v>
      </c>
      <c r="X37" s="16">
        <v>855974720.38428104</v>
      </c>
      <c r="Y37" s="16">
        <v>873883139.42671835</v>
      </c>
      <c r="Z37" s="16">
        <v>894488768.71331513</v>
      </c>
      <c r="AA37" s="16">
        <v>916126239.59873116</v>
      </c>
      <c r="AB37" s="16">
        <v>938154395.52464986</v>
      </c>
      <c r="AC37" s="16">
        <v>960558158.72587204</v>
      </c>
      <c r="AD37" s="16">
        <v>983389769.2039417</v>
      </c>
      <c r="AE37" s="16">
        <v>1006682505.1185592</v>
      </c>
      <c r="AF37" s="16">
        <v>1030448336.1581836</v>
      </c>
      <c r="AG37" s="16">
        <v>1054699490.7541686</v>
      </c>
      <c r="AI37" s="17">
        <v>9145100918.943428</v>
      </c>
      <c r="AJ37" s="16" t="s">
        <v>57</v>
      </c>
      <c r="AK37" s="18" t="s">
        <v>57</v>
      </c>
      <c r="AL37"/>
      <c r="AP37" s="19"/>
      <c r="AQ37" s="19"/>
      <c r="AR37" s="19"/>
      <c r="AS37" s="19"/>
      <c r="AT37" s="19"/>
      <c r="AU37" s="19"/>
      <c r="AV37" s="19"/>
      <c r="AW37" s="19"/>
      <c r="AX37" s="19"/>
    </row>
    <row r="38" spans="2:56" ht="15" x14ac:dyDescent="0.25">
      <c r="B38" s="7" t="s">
        <v>38</v>
      </c>
      <c r="C38" s="7" t="s">
        <v>57</v>
      </c>
      <c r="D38" s="16">
        <v>561181421.59558785</v>
      </c>
      <c r="E38" s="16">
        <v>596129878.43975031</v>
      </c>
      <c r="F38" s="16">
        <v>619709357.72721303</v>
      </c>
      <c r="G38" s="16">
        <v>614274784.60563695</v>
      </c>
      <c r="H38" s="16">
        <v>622904169.28202057</v>
      </c>
      <c r="I38" s="16">
        <v>631512617.14860427</v>
      </c>
      <c r="J38" s="16">
        <v>647596430.83891046</v>
      </c>
      <c r="K38" s="16">
        <v>660852429.16518199</v>
      </c>
      <c r="L38" s="16">
        <v>683923977.41763163</v>
      </c>
      <c r="M38" s="16">
        <v>705514376.47659361</v>
      </c>
      <c r="N38" s="16">
        <v>715734383.56952786</v>
      </c>
      <c r="O38" s="16">
        <v>730080981.68521118</v>
      </c>
      <c r="P38" s="16">
        <v>753463681.33575106</v>
      </c>
      <c r="Q38" s="16">
        <v>768848022.56073725</v>
      </c>
      <c r="R38" s="16">
        <v>785469804.64156342</v>
      </c>
      <c r="S38" s="16">
        <v>803673019.86479533</v>
      </c>
      <c r="T38" s="16">
        <v>829182879.17218399</v>
      </c>
      <c r="U38" s="16">
        <v>811835090.01541698</v>
      </c>
      <c r="V38" s="16">
        <v>821081136.85164571</v>
      </c>
      <c r="W38" s="16">
        <v>844322679.52201116</v>
      </c>
      <c r="X38" s="16">
        <v>864127401.93651462</v>
      </c>
      <c r="Y38" s="16">
        <v>882429887.69319057</v>
      </c>
      <c r="Z38" s="16">
        <v>903440557.94898629</v>
      </c>
      <c r="AA38" s="16">
        <v>925545582.94153666</v>
      </c>
      <c r="AB38" s="16">
        <v>948157461.87756765</v>
      </c>
      <c r="AC38" s="16">
        <v>971211517.01082218</v>
      </c>
      <c r="AD38" s="16">
        <v>994706441.50189459</v>
      </c>
      <c r="AE38" s="16">
        <v>1018673545.0102785</v>
      </c>
      <c r="AF38" s="16">
        <v>1043128831.4758784</v>
      </c>
      <c r="AG38" s="16">
        <v>1068088536.572067</v>
      </c>
      <c r="AI38" s="17">
        <v>9202971663.6373005</v>
      </c>
      <c r="AJ38" s="16" t="s">
        <v>57</v>
      </c>
      <c r="AK38" s="18" t="s">
        <v>57</v>
      </c>
      <c r="AL38"/>
      <c r="AP38" s="19"/>
      <c r="AQ38" s="19"/>
      <c r="AR38" s="19"/>
      <c r="AS38" s="19"/>
      <c r="AT38" s="19"/>
      <c r="AU38" s="19"/>
      <c r="AV38" s="19"/>
      <c r="AW38" s="19"/>
      <c r="AX38" s="19"/>
    </row>
    <row r="39" spans="2:56" ht="30" x14ac:dyDescent="0.25">
      <c r="B39" s="7" t="s">
        <v>40</v>
      </c>
      <c r="C39" s="7" t="s">
        <v>57</v>
      </c>
      <c r="D39" s="16">
        <v>561181421.59558785</v>
      </c>
      <c r="E39" s="16">
        <v>596129878.43975031</v>
      </c>
      <c r="F39" s="16">
        <v>619709357.72721303</v>
      </c>
      <c r="G39" s="16">
        <v>614136638.65050757</v>
      </c>
      <c r="H39" s="16">
        <v>622977993.07397377</v>
      </c>
      <c r="I39" s="16">
        <v>633503042.92037404</v>
      </c>
      <c r="J39" s="16">
        <v>649366893.33680046</v>
      </c>
      <c r="K39" s="16">
        <v>662419990.95213747</v>
      </c>
      <c r="L39" s="16">
        <v>680922922.640715</v>
      </c>
      <c r="M39" s="16">
        <v>701228282.02341342</v>
      </c>
      <c r="N39" s="16">
        <v>710955301.14073563</v>
      </c>
      <c r="O39" s="16">
        <v>725203339.5912559</v>
      </c>
      <c r="P39" s="16">
        <v>748633326.62697446</v>
      </c>
      <c r="Q39" s="16">
        <v>764010803.60572314</v>
      </c>
      <c r="R39" s="16">
        <v>780221249.11990035</v>
      </c>
      <c r="S39" s="16">
        <v>798499313.57236207</v>
      </c>
      <c r="T39" s="16">
        <v>828870598.87792909</v>
      </c>
      <c r="U39" s="16">
        <v>810686091.12254965</v>
      </c>
      <c r="V39" s="16">
        <v>818935746.69981909</v>
      </c>
      <c r="W39" s="16">
        <v>841261357.02869964</v>
      </c>
      <c r="X39" s="16">
        <v>860384738.9290297</v>
      </c>
      <c r="Y39" s="16">
        <v>877995554.57183468</v>
      </c>
      <c r="Z39" s="16">
        <v>898303989.16024482</v>
      </c>
      <c r="AA39" s="16">
        <v>919670207.07488108</v>
      </c>
      <c r="AB39" s="16">
        <v>941478563.46767926</v>
      </c>
      <c r="AC39" s="16">
        <v>963687976.58217072</v>
      </c>
      <c r="AD39" s="16">
        <v>986324890.79125965</v>
      </c>
      <c r="AE39" s="16">
        <v>1009422571.0362208</v>
      </c>
      <c r="AF39" s="16">
        <v>1032994154.5718429</v>
      </c>
      <c r="AG39" s="16">
        <v>1057053031.7727668</v>
      </c>
      <c r="AI39" s="17">
        <v>9174908984.1102982</v>
      </c>
      <c r="AJ39" s="16" t="s">
        <v>57</v>
      </c>
      <c r="AK39" s="18" t="s">
        <v>57</v>
      </c>
      <c r="AL39"/>
      <c r="AO39" s="7"/>
      <c r="AP39" s="20" t="s">
        <v>28</v>
      </c>
      <c r="AQ39" s="20" t="s">
        <v>30</v>
      </c>
      <c r="AR39" s="20" t="s">
        <v>32</v>
      </c>
      <c r="AS39" s="20" t="s">
        <v>34</v>
      </c>
      <c r="AT39" s="20" t="s">
        <v>56</v>
      </c>
      <c r="AU39" s="20" t="s">
        <v>36</v>
      </c>
      <c r="AV39" s="20" t="s">
        <v>60</v>
      </c>
      <c r="AW39" s="20" t="s">
        <v>38</v>
      </c>
      <c r="AX39" s="20" t="s">
        <v>40</v>
      </c>
      <c r="AY39" s="20" t="s">
        <v>42</v>
      </c>
      <c r="AZ39" s="20" t="s">
        <v>44</v>
      </c>
      <c r="BA39" s="20" t="s">
        <v>46</v>
      </c>
      <c r="BB39" s="20" t="s">
        <v>48</v>
      </c>
      <c r="BC39" s="20" t="s">
        <v>50</v>
      </c>
      <c r="BD39" s="20" t="s">
        <v>52</v>
      </c>
    </row>
    <row r="40" spans="2:56" ht="15" x14ac:dyDescent="0.25">
      <c r="B40" s="7" t="s">
        <v>42</v>
      </c>
      <c r="C40" s="7" t="s">
        <v>57</v>
      </c>
      <c r="D40" s="16">
        <v>561181421.59558785</v>
      </c>
      <c r="E40" s="16">
        <v>596129878.43975031</v>
      </c>
      <c r="F40" s="16">
        <v>619709357.72721303</v>
      </c>
      <c r="G40" s="16">
        <v>614650866.35342503</v>
      </c>
      <c r="H40" s="16">
        <v>624322403.20278108</v>
      </c>
      <c r="I40" s="16">
        <v>634762291.07922578</v>
      </c>
      <c r="J40" s="16">
        <v>650546134.79280305</v>
      </c>
      <c r="K40" s="16">
        <v>663522982.25587749</v>
      </c>
      <c r="L40" s="16">
        <v>680674770.64125884</v>
      </c>
      <c r="M40" s="16">
        <v>698453618.08118105</v>
      </c>
      <c r="N40" s="16">
        <v>708792409.48088801</v>
      </c>
      <c r="O40" s="16">
        <v>723192812.99450994</v>
      </c>
      <c r="P40" s="16">
        <v>746732988.41261935</v>
      </c>
      <c r="Q40" s="16">
        <v>762580036.61450422</v>
      </c>
      <c r="R40" s="16">
        <v>779697329.6431284</v>
      </c>
      <c r="S40" s="16">
        <v>798105526.50171983</v>
      </c>
      <c r="T40" s="16">
        <v>828568419.08146429</v>
      </c>
      <c r="U40" s="16">
        <v>810569293.09651816</v>
      </c>
      <c r="V40" s="16">
        <v>819213501.76444077</v>
      </c>
      <c r="W40" s="16">
        <v>841596086.9407903</v>
      </c>
      <c r="X40" s="16">
        <v>860748036.12423992</v>
      </c>
      <c r="Y40" s="16">
        <v>878389331.03115594</v>
      </c>
      <c r="Z40" s="16">
        <v>898730038.0290885</v>
      </c>
      <c r="AA40" s="16">
        <v>920129990.48230362</v>
      </c>
      <c r="AB40" s="16">
        <v>941976312.89067793</v>
      </c>
      <c r="AC40" s="16">
        <v>964230973.39765823</v>
      </c>
      <c r="AD40" s="16">
        <v>986917150.60903776</v>
      </c>
      <c r="AE40" s="16">
        <v>1010064850.7994541</v>
      </c>
      <c r="AF40" s="16">
        <v>1033686244.9263604</v>
      </c>
      <c r="AG40" s="16">
        <v>1057793675.0488192</v>
      </c>
      <c r="AH40" s="21"/>
      <c r="AI40" s="17">
        <v>9174267436.0191002</v>
      </c>
      <c r="AJ40" s="16" t="s">
        <v>57</v>
      </c>
      <c r="AK40" s="18" t="s">
        <v>57</v>
      </c>
      <c r="AL40"/>
      <c r="AO40" s="7" t="s">
        <v>6</v>
      </c>
      <c r="AP40" s="16">
        <v>1077339813.8508441</v>
      </c>
      <c r="AQ40" s="16">
        <v>998083294.64345956</v>
      </c>
      <c r="AR40" s="16">
        <v>976733971.7014854</v>
      </c>
      <c r="AS40" s="16">
        <v>954264033.82530391</v>
      </c>
      <c r="AT40" s="16">
        <v>977671144.86298597</v>
      </c>
      <c r="AU40" s="16">
        <v>1125821370.4518583</v>
      </c>
      <c r="AV40" s="16">
        <v>1009954607.8590088</v>
      </c>
      <c r="AW40" s="16">
        <v>1128120758.5417314</v>
      </c>
      <c r="AX40" s="16">
        <v>1014156316.6188495</v>
      </c>
      <c r="AY40" s="16">
        <v>1025610993.0918261</v>
      </c>
      <c r="AZ40" s="16">
        <v>932896915.01559293</v>
      </c>
      <c r="BA40" s="16">
        <v>1123830391.4524424</v>
      </c>
      <c r="BB40" s="16">
        <v>973351999.12061441</v>
      </c>
      <c r="BC40" s="16">
        <v>1127094721.3701489</v>
      </c>
      <c r="BD40" s="16">
        <v>953739491.09952307</v>
      </c>
    </row>
    <row r="41" spans="2:56" ht="15" x14ac:dyDescent="0.25">
      <c r="B41" s="7" t="s">
        <v>44</v>
      </c>
      <c r="C41" s="7" t="s">
        <v>57</v>
      </c>
      <c r="D41" s="16">
        <v>560735016.26669657</v>
      </c>
      <c r="E41" s="16">
        <v>595576122.89290822</v>
      </c>
      <c r="F41" s="16">
        <v>619098940.21281135</v>
      </c>
      <c r="G41" s="16">
        <v>616629496.32304931</v>
      </c>
      <c r="H41" s="16">
        <v>629257296.46422982</v>
      </c>
      <c r="I41" s="16">
        <v>638599258.20041716</v>
      </c>
      <c r="J41" s="16">
        <v>653603398.54260087</v>
      </c>
      <c r="K41" s="16">
        <v>665636656.03318834</v>
      </c>
      <c r="L41" s="16">
        <v>678095109.87079573</v>
      </c>
      <c r="M41" s="16">
        <v>691485284.39827478</v>
      </c>
      <c r="N41" s="16">
        <v>702131099.28754377</v>
      </c>
      <c r="O41" s="16">
        <v>718911174.7121352</v>
      </c>
      <c r="P41" s="16">
        <v>742140536.5752213</v>
      </c>
      <c r="Q41" s="16">
        <v>757384296.39488971</v>
      </c>
      <c r="R41" s="16">
        <v>773053681.36672366</v>
      </c>
      <c r="S41" s="16">
        <v>790260475.80163288</v>
      </c>
      <c r="T41" s="16">
        <v>815243497.77761626</v>
      </c>
      <c r="U41" s="16">
        <v>797257532.1200788</v>
      </c>
      <c r="V41" s="16">
        <v>805763200.83636951</v>
      </c>
      <c r="W41" s="16">
        <v>828283628.09320557</v>
      </c>
      <c r="X41" s="16">
        <v>847615261.66119242</v>
      </c>
      <c r="Y41" s="16">
        <v>865428800.34383512</v>
      </c>
      <c r="Z41" s="16">
        <v>885935087.95600867</v>
      </c>
      <c r="AA41" s="16">
        <v>907473338.49113595</v>
      </c>
      <c r="AB41" s="16">
        <v>929405450.44106531</v>
      </c>
      <c r="AC41" s="16">
        <v>951712212.52589285</v>
      </c>
      <c r="AD41" s="16">
        <v>974443151.83416343</v>
      </c>
      <c r="AE41" s="16">
        <v>997632251.34970343</v>
      </c>
      <c r="AF41" s="16">
        <v>1021290037.2051008</v>
      </c>
      <c r="AG41" s="16">
        <v>1045427807.3397994</v>
      </c>
      <c r="AH41" s="21"/>
      <c r="AI41" s="17">
        <v>9123407144.6261997</v>
      </c>
      <c r="AJ41" s="16" t="s">
        <v>57</v>
      </c>
      <c r="AK41" s="18" t="s">
        <v>57</v>
      </c>
      <c r="AL41"/>
      <c r="AO41" s="22" t="s">
        <v>22</v>
      </c>
      <c r="AP41" s="16">
        <v>1852808115.7965932</v>
      </c>
      <c r="AQ41" s="16">
        <v>1825599004.8608708</v>
      </c>
      <c r="AR41" s="16">
        <v>1622551985.4146202</v>
      </c>
      <c r="AS41" s="16">
        <v>1622551985.4146202</v>
      </c>
      <c r="AT41" s="16">
        <v>1622551985.4146202</v>
      </c>
      <c r="AU41" s="16">
        <v>1668492112.2742937</v>
      </c>
      <c r="AV41" s="16">
        <v>1622551985.4146202</v>
      </c>
      <c r="AW41" s="16">
        <v>1659177795.114697</v>
      </c>
      <c r="AX41" s="16">
        <v>1640131041.6925831</v>
      </c>
      <c r="AY41" s="16">
        <v>1640790497.9494741</v>
      </c>
      <c r="AZ41" s="16">
        <v>1622271135.415345</v>
      </c>
      <c r="BA41" s="16">
        <v>1679615348.71663</v>
      </c>
      <c r="BB41" s="16">
        <v>1622271135.415345</v>
      </c>
      <c r="BC41" s="16">
        <v>1665550413.8882372</v>
      </c>
      <c r="BD41" s="16">
        <v>1645382184.4759488</v>
      </c>
    </row>
    <row r="42" spans="2:56" ht="15" x14ac:dyDescent="0.25">
      <c r="B42" s="7" t="s">
        <v>46</v>
      </c>
      <c r="C42" s="7" t="s">
        <v>57</v>
      </c>
      <c r="D42" s="16">
        <v>560735016.26669657</v>
      </c>
      <c r="E42" s="16">
        <v>595576122.89290822</v>
      </c>
      <c r="F42" s="16">
        <v>619098940.21281135</v>
      </c>
      <c r="G42" s="16">
        <v>618887149.2260828</v>
      </c>
      <c r="H42" s="16">
        <v>628578987.91861653</v>
      </c>
      <c r="I42" s="16">
        <v>636625812.16892934</v>
      </c>
      <c r="J42" s="16">
        <v>652401468.92633021</v>
      </c>
      <c r="K42" s="16">
        <v>670696253.59352529</v>
      </c>
      <c r="L42" s="16">
        <v>687286986.50765991</v>
      </c>
      <c r="M42" s="16">
        <v>701189859.32064474</v>
      </c>
      <c r="N42" s="16">
        <v>717059679.28736317</v>
      </c>
      <c r="O42" s="16">
        <v>735313262.61924672</v>
      </c>
      <c r="P42" s="16">
        <v>758472788.89647889</v>
      </c>
      <c r="Q42" s="16">
        <v>773513617.25181854</v>
      </c>
      <c r="R42" s="16">
        <v>789531093.51258731</v>
      </c>
      <c r="S42" s="16">
        <v>807693605.58094049</v>
      </c>
      <c r="T42" s="16">
        <v>833058618.12664199</v>
      </c>
      <c r="U42" s="16">
        <v>815520722.52089238</v>
      </c>
      <c r="V42" s="16">
        <v>824330076.35030043</v>
      </c>
      <c r="W42" s="16">
        <v>847548459.83060932</v>
      </c>
      <c r="X42" s="16">
        <v>867383426.67189443</v>
      </c>
      <c r="Y42" s="16">
        <v>885713266.51253295</v>
      </c>
      <c r="Z42" s="16">
        <v>906774416.72527099</v>
      </c>
      <c r="AA42" s="16">
        <v>928929905.30081832</v>
      </c>
      <c r="AB42" s="16">
        <v>951513700.57717299</v>
      </c>
      <c r="AC42" s="16">
        <v>974509549.27853</v>
      </c>
      <c r="AD42" s="16">
        <v>997997346.76202512</v>
      </c>
      <c r="AE42" s="16">
        <v>1021986370.5231882</v>
      </c>
      <c r="AF42" s="16">
        <v>1046461599.4281681</v>
      </c>
      <c r="AG42" s="16">
        <v>1071433668.1706386</v>
      </c>
      <c r="AH42" s="21"/>
      <c r="AI42" s="17">
        <v>9241929084.7412891</v>
      </c>
      <c r="AJ42" s="16" t="s">
        <v>57</v>
      </c>
      <c r="AK42" s="18" t="s">
        <v>57</v>
      </c>
      <c r="AL42"/>
      <c r="AO42" s="22" t="s">
        <v>16</v>
      </c>
      <c r="AP42" s="16">
        <v>-1060087215.065262</v>
      </c>
      <c r="AQ42" s="16">
        <v>-1112134623.3369246</v>
      </c>
      <c r="AR42" s="16">
        <v>-930436926.83264911</v>
      </c>
      <c r="AS42" s="16">
        <v>-952906864.70883048</v>
      </c>
      <c r="AT42" s="16">
        <v>-940741720.12630272</v>
      </c>
      <c r="AU42" s="16">
        <v>-827289654.94194841</v>
      </c>
      <c r="AV42" s="16">
        <v>-897216290.6751256</v>
      </c>
      <c r="AW42" s="16">
        <v>-815675949.69247997</v>
      </c>
      <c r="AX42" s="16">
        <v>-910593638.19324803</v>
      </c>
      <c r="AY42" s="16">
        <v>-899798417.9771626</v>
      </c>
      <c r="AZ42" s="16">
        <v>-973993133.51926601</v>
      </c>
      <c r="BA42" s="16">
        <v>-840403870.38370073</v>
      </c>
      <c r="BB42" s="16">
        <v>-933538049.41424453</v>
      </c>
      <c r="BC42" s="16">
        <v>-823074605.63760293</v>
      </c>
      <c r="BD42" s="16">
        <v>-976261606.49594033</v>
      </c>
    </row>
    <row r="43" spans="2:56" ht="15" x14ac:dyDescent="0.25">
      <c r="B43" s="7" t="s">
        <v>48</v>
      </c>
      <c r="C43" s="7" t="s">
        <v>57</v>
      </c>
      <c r="D43" s="16">
        <v>560735016.26669657</v>
      </c>
      <c r="E43" s="16">
        <v>595576122.89290822</v>
      </c>
      <c r="F43" s="16">
        <v>619098940.21281135</v>
      </c>
      <c r="G43" s="16">
        <v>616989330.34679449</v>
      </c>
      <c r="H43" s="16">
        <v>629830579.52124214</v>
      </c>
      <c r="I43" s="16">
        <v>637260412.6584363</v>
      </c>
      <c r="J43" s="16">
        <v>652458636.19631696</v>
      </c>
      <c r="K43" s="16">
        <v>664671219.16478479</v>
      </c>
      <c r="L43" s="16">
        <v>677322699.25109768</v>
      </c>
      <c r="M43" s="16">
        <v>691570635.71707237</v>
      </c>
      <c r="N43" s="16">
        <v>702543266.84234929</v>
      </c>
      <c r="O43" s="16">
        <v>716770068.84134221</v>
      </c>
      <c r="P43" s="16">
        <v>740286715.71555638</v>
      </c>
      <c r="Q43" s="16">
        <v>756159458.39291418</v>
      </c>
      <c r="R43" s="16">
        <v>772952665.40091836</v>
      </c>
      <c r="S43" s="16">
        <v>790596160.30940008</v>
      </c>
      <c r="T43" s="16">
        <v>815912195.43490303</v>
      </c>
      <c r="U43" s="16">
        <v>798448757.45875943</v>
      </c>
      <c r="V43" s="16">
        <v>808021687.93977439</v>
      </c>
      <c r="W43" s="16">
        <v>830833864.2884829</v>
      </c>
      <c r="X43" s="16">
        <v>850392262.53191352</v>
      </c>
      <c r="Y43" s="16">
        <v>868434923.04750836</v>
      </c>
      <c r="Z43" s="16">
        <v>889172774.78321016</v>
      </c>
      <c r="AA43" s="16">
        <v>910945145.60043836</v>
      </c>
      <c r="AB43" s="16">
        <v>933113076.96242166</v>
      </c>
      <c r="AC43" s="16">
        <v>955656460.80125153</v>
      </c>
      <c r="AD43" s="16">
        <v>978625926.2252506</v>
      </c>
      <c r="AE43" s="16">
        <v>1002056557.0531855</v>
      </c>
      <c r="AF43" s="16">
        <v>1025958956.5173895</v>
      </c>
      <c r="AG43" s="16">
        <v>1050344556.0881127</v>
      </c>
      <c r="AH43" s="21"/>
      <c r="AI43" s="17">
        <v>9128656565.0687428</v>
      </c>
      <c r="AJ43" s="16" t="s">
        <v>57</v>
      </c>
      <c r="AK43" s="18" t="s">
        <v>57</v>
      </c>
      <c r="AL43"/>
      <c r="AO43" s="22" t="s">
        <v>17</v>
      </c>
      <c r="AP43" s="16">
        <v>284618913.11951405</v>
      </c>
      <c r="AQ43" s="16">
        <v>284618913.11951405</v>
      </c>
      <c r="AR43" s="16">
        <v>284618913.11951405</v>
      </c>
      <c r="AS43" s="16">
        <v>284618913.11951405</v>
      </c>
      <c r="AT43" s="16">
        <v>295860879.57466841</v>
      </c>
      <c r="AU43" s="16">
        <v>284618913.11951405</v>
      </c>
      <c r="AV43" s="16">
        <v>284618913.11951405</v>
      </c>
      <c r="AW43" s="16">
        <v>284618913.11951405</v>
      </c>
      <c r="AX43" s="16">
        <v>284618913.11951405</v>
      </c>
      <c r="AY43" s="16">
        <v>284618913.11951405</v>
      </c>
      <c r="AZ43" s="16">
        <v>284618913.11951405</v>
      </c>
      <c r="BA43" s="16">
        <v>284618913.11951405</v>
      </c>
      <c r="BB43" s="16">
        <v>284618913.11951405</v>
      </c>
      <c r="BC43" s="16">
        <v>284618913.11951405</v>
      </c>
      <c r="BD43" s="16">
        <v>284618913.11951405</v>
      </c>
    </row>
    <row r="44" spans="2:56" ht="15" x14ac:dyDescent="0.25">
      <c r="B44" s="7" t="s">
        <v>50</v>
      </c>
      <c r="C44" s="7" t="s">
        <v>57</v>
      </c>
      <c r="D44" s="16">
        <v>560735016.26669657</v>
      </c>
      <c r="E44" s="16">
        <v>595576122.89290822</v>
      </c>
      <c r="F44" s="16">
        <v>619098940.21281135</v>
      </c>
      <c r="G44" s="16">
        <v>619025661.49447632</v>
      </c>
      <c r="H44" s="16">
        <v>629080653.9672935</v>
      </c>
      <c r="I44" s="16">
        <v>637076305.18264651</v>
      </c>
      <c r="J44" s="16">
        <v>652801964.19684958</v>
      </c>
      <c r="K44" s="16">
        <v>671048289.96678853</v>
      </c>
      <c r="L44" s="16">
        <v>687590752.48713446</v>
      </c>
      <c r="M44" s="16">
        <v>701589988.80744541</v>
      </c>
      <c r="N44" s="16">
        <v>711927998.26871598</v>
      </c>
      <c r="O44" s="16">
        <v>726373833.80404449</v>
      </c>
      <c r="P44" s="16">
        <v>749839066.22597945</v>
      </c>
      <c r="Q44" s="16">
        <v>765288143.9996984</v>
      </c>
      <c r="R44" s="16">
        <v>781844793.09643877</v>
      </c>
      <c r="S44" s="16">
        <v>800184436.7491883</v>
      </c>
      <c r="T44" s="16">
        <v>825767231.45405865</v>
      </c>
      <c r="U44" s="16">
        <v>808491958.14171875</v>
      </c>
      <c r="V44" s="16">
        <v>817833830.37807846</v>
      </c>
      <c r="W44" s="16">
        <v>841218026.91869199</v>
      </c>
      <c r="X44" s="16">
        <v>861187676.31569088</v>
      </c>
      <c r="Y44" s="16">
        <v>879652570.62177122</v>
      </c>
      <c r="Z44" s="16">
        <v>900849019.2118988</v>
      </c>
      <c r="AA44" s="16">
        <v>923139613.45830381</v>
      </c>
      <c r="AB44" s="16">
        <v>945860940.78833461</v>
      </c>
      <c r="AC44" s="16">
        <v>968972585.26142788</v>
      </c>
      <c r="AD44" s="16">
        <v>992523955.86207354</v>
      </c>
      <c r="AE44" s="16">
        <v>1016548279.5817798</v>
      </c>
      <c r="AF44" s="16">
        <v>1041060005.3828729</v>
      </c>
      <c r="AG44" s="16">
        <v>1066072117.2316718</v>
      </c>
      <c r="AH44" s="21"/>
      <c r="AI44" s="17">
        <v>9205009184.9553146</v>
      </c>
      <c r="AJ44" s="16" t="s">
        <v>57</v>
      </c>
      <c r="AK44" s="18" t="s">
        <v>57</v>
      </c>
      <c r="AL44"/>
      <c r="AO44" s="22" t="s">
        <v>23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</row>
    <row r="45" spans="2:56" ht="15" x14ac:dyDescent="0.25">
      <c r="B45" s="7" t="s">
        <v>52</v>
      </c>
      <c r="C45" s="7" t="s">
        <v>57</v>
      </c>
      <c r="D45" s="16">
        <v>560735016.26669657</v>
      </c>
      <c r="E45" s="16">
        <v>595576122.89290822</v>
      </c>
      <c r="F45" s="16">
        <v>619098940.21281135</v>
      </c>
      <c r="G45" s="16">
        <v>621898487.4249475</v>
      </c>
      <c r="H45" s="16">
        <v>637655669.6599313</v>
      </c>
      <c r="I45" s="16">
        <v>646663021.45315814</v>
      </c>
      <c r="J45" s="16">
        <v>661355016.23331559</v>
      </c>
      <c r="K45" s="16">
        <v>673081644.8563081</v>
      </c>
      <c r="L45" s="16">
        <v>685205904.35591745</v>
      </c>
      <c r="M45" s="16">
        <v>698317686.57454693</v>
      </c>
      <c r="N45" s="16">
        <v>707731464.40984511</v>
      </c>
      <c r="O45" s="16">
        <v>721643088.55925393</v>
      </c>
      <c r="P45" s="16">
        <v>744789711.09747159</v>
      </c>
      <c r="Q45" s="16">
        <v>759913630.96888757</v>
      </c>
      <c r="R45" s="16">
        <v>775579171.98057532</v>
      </c>
      <c r="S45" s="16">
        <v>792895483.02583432</v>
      </c>
      <c r="T45" s="16">
        <v>817857099.2976079</v>
      </c>
      <c r="U45" s="16">
        <v>799889479.43343329</v>
      </c>
      <c r="V45" s="16">
        <v>808378765.07933736</v>
      </c>
      <c r="W45" s="16">
        <v>830998902.91278863</v>
      </c>
      <c r="X45" s="16">
        <v>850427952.45058739</v>
      </c>
      <c r="Y45" s="16">
        <v>868341299.17205417</v>
      </c>
      <c r="Z45" s="16">
        <v>888949849.77513075</v>
      </c>
      <c r="AA45" s="16">
        <v>910593935.4196198</v>
      </c>
      <c r="AB45" s="16">
        <v>932636613.89025438</v>
      </c>
      <c r="AC45" s="16">
        <v>955057789.29489827</v>
      </c>
      <c r="AD45" s="16">
        <v>977906062.70594466</v>
      </c>
      <c r="AE45" s="16">
        <v>1001215493.2080659</v>
      </c>
      <c r="AF45" s="16">
        <v>1024996685.0524455</v>
      </c>
      <c r="AG45" s="16">
        <v>1049261016.0249789</v>
      </c>
      <c r="AH45" s="21"/>
      <c r="AI45" s="17">
        <v>9173389456.7019749</v>
      </c>
      <c r="AJ45" s="16" t="s">
        <v>57</v>
      </c>
      <c r="AK45" s="18" t="s">
        <v>57</v>
      </c>
      <c r="AL45"/>
      <c r="AO45" s="23" t="s">
        <v>24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</row>
    <row r="46" spans="2:56" ht="15" x14ac:dyDescent="0.25">
      <c r="B46" s="7" t="s">
        <v>54</v>
      </c>
      <c r="C46" s="7" t="s">
        <v>57</v>
      </c>
      <c r="D46" s="16">
        <v>560735016.26669657</v>
      </c>
      <c r="E46" s="16">
        <v>595576122.89290822</v>
      </c>
      <c r="F46" s="16">
        <v>619098940.21281135</v>
      </c>
      <c r="G46" s="16">
        <v>622415037.79786468</v>
      </c>
      <c r="H46" s="16">
        <v>638999594.92635894</v>
      </c>
      <c r="I46" s="16">
        <v>647921821.9029814</v>
      </c>
      <c r="J46" s="16">
        <v>662533873.6651206</v>
      </c>
      <c r="K46" s="16">
        <v>674184286.82991922</v>
      </c>
      <c r="L46" s="16">
        <v>686225116.88299489</v>
      </c>
      <c r="M46" s="16">
        <v>699394254.10823369</v>
      </c>
      <c r="N46" s="16">
        <v>709142342.26950729</v>
      </c>
      <c r="O46" s="16">
        <v>722927786.74154508</v>
      </c>
      <c r="P46" s="16">
        <v>745956391.88739288</v>
      </c>
      <c r="Q46" s="16">
        <v>761338592.85103059</v>
      </c>
      <c r="R46" s="16">
        <v>777632069.67508435</v>
      </c>
      <c r="S46" s="16">
        <v>794705707.11835432</v>
      </c>
      <c r="T46" s="16">
        <v>819456066.32846272</v>
      </c>
      <c r="U46" s="16">
        <v>801397513.45062029</v>
      </c>
      <c r="V46" s="16">
        <v>809998886.08411884</v>
      </c>
      <c r="W46" s="16">
        <v>832343371.7398181</v>
      </c>
      <c r="X46" s="16">
        <v>851522906.4849025</v>
      </c>
      <c r="Y46" s="16">
        <v>869185634.111884</v>
      </c>
      <c r="Z46" s="16">
        <v>889542245.23567438</v>
      </c>
      <c r="AA46" s="16">
        <v>910932694.48280525</v>
      </c>
      <c r="AB46" s="16">
        <v>932722750.25353098</v>
      </c>
      <c r="AC46" s="16">
        <v>954895282.09331346</v>
      </c>
      <c r="AD46" s="16">
        <v>977495532.86719894</v>
      </c>
      <c r="AE46" s="16">
        <v>1000554210.4677532</v>
      </c>
      <c r="AF46" s="16">
        <v>1024081846.2601779</v>
      </c>
      <c r="AG46" s="16">
        <v>1048089743.5415426</v>
      </c>
      <c r="AH46" s="21"/>
      <c r="AI46" s="17">
        <v>9183940124.446909</v>
      </c>
      <c r="AJ46" s="16" t="s">
        <v>57</v>
      </c>
      <c r="AK46" s="7" t="e">
        <v>#N/A</v>
      </c>
      <c r="AL46"/>
      <c r="AO46" s="7" t="s">
        <v>7</v>
      </c>
      <c r="AP46" s="16">
        <v>3250919916.0813909</v>
      </c>
      <c r="AQ46" s="16">
        <v>3251719054.8418388</v>
      </c>
      <c r="AR46" s="16">
        <v>3152654496.658143</v>
      </c>
      <c r="AS46" s="16">
        <v>3156611376.004797</v>
      </c>
      <c r="AT46" s="16">
        <v>3152654496.658143</v>
      </c>
      <c r="AU46" s="16">
        <v>3149119657.1481366</v>
      </c>
      <c r="AV46" s="16">
        <v>3152428102.3117232</v>
      </c>
      <c r="AW46" s="16">
        <v>3144197418.5663147</v>
      </c>
      <c r="AX46" s="16">
        <v>3154687743.9224606</v>
      </c>
      <c r="AY46" s="16">
        <v>3154294454.2599444</v>
      </c>
      <c r="AZ46" s="16">
        <v>3158331620.1796579</v>
      </c>
      <c r="BA46" s="16">
        <v>3152394483.6118941</v>
      </c>
      <c r="BB46" s="16">
        <v>3155790334.858748</v>
      </c>
      <c r="BC46" s="16">
        <v>3144233990.1296735</v>
      </c>
      <c r="BD46" s="16">
        <v>3166314149.6861291</v>
      </c>
    </row>
    <row r="47" spans="2:56" ht="15" x14ac:dyDescent="0.25">
      <c r="B47" s="7" t="s">
        <v>28</v>
      </c>
      <c r="C47" s="7" t="s">
        <v>6</v>
      </c>
      <c r="D47" s="16">
        <v>115050639.6484375</v>
      </c>
      <c r="E47" s="16">
        <v>104191511.71875</v>
      </c>
      <c r="F47" s="16">
        <v>72481125.732421875</v>
      </c>
      <c r="G47" s="16">
        <v>67417849.365234375</v>
      </c>
      <c r="H47" s="16">
        <v>68022052.734375</v>
      </c>
      <c r="I47" s="16">
        <v>69589900.390625</v>
      </c>
      <c r="J47" s="16">
        <v>69965584.9609375</v>
      </c>
      <c r="K47" s="16">
        <v>64485879.8828125</v>
      </c>
      <c r="L47" s="16">
        <v>65754712.40234375</v>
      </c>
      <c r="M47" s="16">
        <v>67883541.015625</v>
      </c>
      <c r="N47" s="16">
        <v>66711204.58984375</v>
      </c>
      <c r="O47" s="16">
        <v>69151506.103515625</v>
      </c>
      <c r="P47" s="16">
        <v>69654221.923828125</v>
      </c>
      <c r="Q47" s="16">
        <v>72397898.4375</v>
      </c>
      <c r="R47" s="16">
        <v>76087358.88671875</v>
      </c>
      <c r="S47" s="16">
        <v>77661909.66796875</v>
      </c>
      <c r="T47" s="16">
        <v>81765101.07421875</v>
      </c>
      <c r="U47" s="16">
        <v>92278477.05078125</v>
      </c>
      <c r="V47" s="16">
        <v>96829351.806640625</v>
      </c>
      <c r="W47" s="16">
        <v>101816962.15820313</v>
      </c>
      <c r="X47" s="16">
        <v>104362386.21215817</v>
      </c>
      <c r="Y47" s="16">
        <v>106971445.8674621</v>
      </c>
      <c r="Z47" s="16">
        <v>109645732.01414862</v>
      </c>
      <c r="AA47" s="16">
        <v>112386875.31450233</v>
      </c>
      <c r="AB47" s="16">
        <v>115196547.1973649</v>
      </c>
      <c r="AC47" s="16">
        <v>118076460.87729901</v>
      </c>
      <c r="AD47" s="16">
        <v>121028372.39923149</v>
      </c>
      <c r="AE47" s="16">
        <v>124054081.70921226</v>
      </c>
      <c r="AF47" s="16">
        <v>127155433.75194255</v>
      </c>
      <c r="AG47" s="16">
        <v>130334319.59574108</v>
      </c>
      <c r="AH47" s="21"/>
      <c r="AI47" s="17">
        <v>1077339813.8508441</v>
      </c>
      <c r="AJ47" s="16" t="s">
        <v>6</v>
      </c>
      <c r="AK47" s="7" t="s">
        <v>6</v>
      </c>
      <c r="AL47"/>
      <c r="AO47" s="7" t="s">
        <v>8</v>
      </c>
      <c r="AP47" s="16">
        <v>1648417692.6820838</v>
      </c>
      <c r="AQ47" s="16">
        <v>1649399900.7056813</v>
      </c>
      <c r="AR47" s="16">
        <v>1637519077.6274812</v>
      </c>
      <c r="AS47" s="16">
        <v>1641097866.0282545</v>
      </c>
      <c r="AT47" s="16">
        <v>1637519077.6274812</v>
      </c>
      <c r="AU47" s="16">
        <v>1625515384.212883</v>
      </c>
      <c r="AV47" s="16">
        <v>1630245860.4005489</v>
      </c>
      <c r="AW47" s="16">
        <v>1621322607.2587357</v>
      </c>
      <c r="AX47" s="16">
        <v>1637941008.6180301</v>
      </c>
      <c r="AY47" s="16">
        <v>1636394970.2077236</v>
      </c>
      <c r="AZ47" s="16">
        <v>1647290065.1080794</v>
      </c>
      <c r="BA47" s="16">
        <v>1634810800.6746035</v>
      </c>
      <c r="BB47" s="16">
        <v>1638415073.3191669</v>
      </c>
      <c r="BC47" s="16">
        <v>1625505475.1913388</v>
      </c>
      <c r="BD47" s="16">
        <v>1660196191.7015471</v>
      </c>
    </row>
    <row r="48" spans="2:56" ht="15" x14ac:dyDescent="0.25">
      <c r="B48" s="7" t="s">
        <v>30</v>
      </c>
      <c r="C48" s="7" t="s">
        <v>6</v>
      </c>
      <c r="D48" s="16">
        <v>115050639.6484375</v>
      </c>
      <c r="E48" s="16">
        <v>104191511.71875</v>
      </c>
      <c r="F48" s="16">
        <v>72481125.732421875</v>
      </c>
      <c r="G48" s="16">
        <v>67417849.365234375</v>
      </c>
      <c r="H48" s="16">
        <v>68022052.734375</v>
      </c>
      <c r="I48" s="16">
        <v>69589900.390625</v>
      </c>
      <c r="J48" s="16">
        <v>69965584.9609375</v>
      </c>
      <c r="K48" s="16">
        <v>64485879.8828125</v>
      </c>
      <c r="L48" s="16">
        <v>65754712.40234375</v>
      </c>
      <c r="M48" s="16">
        <v>67883541.015625</v>
      </c>
      <c r="N48" s="16">
        <v>66711204.58984375</v>
      </c>
      <c r="O48" s="16">
        <v>69151506.103515625</v>
      </c>
      <c r="P48" s="16">
        <v>69654221.923828125</v>
      </c>
      <c r="Q48" s="16">
        <v>72397898.4375</v>
      </c>
      <c r="R48" s="16">
        <v>76087358.88671875</v>
      </c>
      <c r="S48" s="16">
        <v>77661909.66796875</v>
      </c>
      <c r="T48" s="16">
        <v>81765101.07421875</v>
      </c>
      <c r="U48" s="16">
        <v>67740618.65234375</v>
      </c>
      <c r="V48" s="16">
        <v>71733526.611328125</v>
      </c>
      <c r="W48" s="16">
        <v>75796396.728515625</v>
      </c>
      <c r="X48" s="16">
        <v>77691306.646728531</v>
      </c>
      <c r="Y48" s="16">
        <v>79633589.312896729</v>
      </c>
      <c r="Z48" s="16">
        <v>81624429.045719132</v>
      </c>
      <c r="AA48" s="16">
        <v>83665039.771862105</v>
      </c>
      <c r="AB48" s="16">
        <v>85756665.766158655</v>
      </c>
      <c r="AC48" s="16">
        <v>87900582.410312608</v>
      </c>
      <c r="AD48" s="16">
        <v>90098096.970570415</v>
      </c>
      <c r="AE48" s="16">
        <v>92350549.394834667</v>
      </c>
      <c r="AF48" s="16">
        <v>94659313.129705518</v>
      </c>
      <c r="AG48" s="16">
        <v>97025795.957948148</v>
      </c>
      <c r="AH48" s="21"/>
      <c r="AI48" s="17">
        <v>998083294.64345956</v>
      </c>
      <c r="AJ48" s="16" t="s">
        <v>6</v>
      </c>
      <c r="AK48" s="7" t="s">
        <v>6</v>
      </c>
      <c r="AL48"/>
      <c r="AO48" s="7" t="s">
        <v>9</v>
      </c>
      <c r="AP48" s="16">
        <v>851749422.69334733</v>
      </c>
      <c r="AQ48" s="16">
        <v>853369336.78106773</v>
      </c>
      <c r="AR48" s="16">
        <v>874043279.39427149</v>
      </c>
      <c r="AS48" s="16">
        <v>875131494.64491951</v>
      </c>
      <c r="AT48" s="16">
        <v>874043279.39427149</v>
      </c>
      <c r="AU48" s="16">
        <v>866178620.8801707</v>
      </c>
      <c r="AV48" s="16">
        <v>870223901.04543459</v>
      </c>
      <c r="AW48" s="16">
        <v>863585058.23918736</v>
      </c>
      <c r="AX48" s="16">
        <v>873635825.86661983</v>
      </c>
      <c r="AY48" s="16">
        <v>872608796.85194051</v>
      </c>
      <c r="AZ48" s="16">
        <v>877693612.44272661</v>
      </c>
      <c r="BA48" s="16">
        <v>869442857.52039993</v>
      </c>
      <c r="BB48" s="16">
        <v>873348294.42667365</v>
      </c>
      <c r="BC48" s="16">
        <v>864796193.83583832</v>
      </c>
      <c r="BD48" s="16">
        <v>882347749.36292493</v>
      </c>
    </row>
    <row r="49" spans="2:65" ht="15" x14ac:dyDescent="0.25">
      <c r="B49" s="7" t="s">
        <v>32</v>
      </c>
      <c r="C49" s="7" t="s">
        <v>6</v>
      </c>
      <c r="D49" s="16">
        <v>115050639.6484375</v>
      </c>
      <c r="E49" s="16">
        <v>105708008.7890625</v>
      </c>
      <c r="F49" s="16">
        <v>74808121.826171875</v>
      </c>
      <c r="G49" s="16">
        <v>71269135.7421875</v>
      </c>
      <c r="H49" s="16">
        <v>69040746.826171875</v>
      </c>
      <c r="I49" s="16">
        <v>71032427.001953125</v>
      </c>
      <c r="J49" s="16">
        <v>71779542.236328125</v>
      </c>
      <c r="K49" s="16">
        <v>66753046.38671875</v>
      </c>
      <c r="L49" s="16">
        <v>61182780.76171875</v>
      </c>
      <c r="M49" s="16">
        <v>63107093.75</v>
      </c>
      <c r="N49" s="16">
        <v>57170231.4453125</v>
      </c>
      <c r="O49" s="16">
        <v>59536728.759765625</v>
      </c>
      <c r="P49" s="16">
        <v>60171922.119140625</v>
      </c>
      <c r="Q49" s="16">
        <v>62660662.109375</v>
      </c>
      <c r="R49" s="16">
        <v>66378909.66796875</v>
      </c>
      <c r="S49" s="16">
        <v>63961320.80078125</v>
      </c>
      <c r="T49" s="16">
        <v>67985532.71484375</v>
      </c>
      <c r="U49" s="16">
        <v>68790922.36328125</v>
      </c>
      <c r="V49" s="16">
        <v>72812852.783203125</v>
      </c>
      <c r="W49" s="16">
        <v>76917610.595703125</v>
      </c>
      <c r="X49" s="16">
        <v>78840550.860595718</v>
      </c>
      <c r="Y49" s="16">
        <v>80811564.632110596</v>
      </c>
      <c r="Z49" s="16">
        <v>82831853.747913346</v>
      </c>
      <c r="AA49" s="16">
        <v>84902650.091611177</v>
      </c>
      <c r="AB49" s="16">
        <v>87025216.343901455</v>
      </c>
      <c r="AC49" s="16">
        <v>89200846.752498984</v>
      </c>
      <c r="AD49" s="16">
        <v>91430867.921311453</v>
      </c>
      <c r="AE49" s="16">
        <v>93716639.619344234</v>
      </c>
      <c r="AF49" s="16">
        <v>96059555.609827816</v>
      </c>
      <c r="AG49" s="16">
        <v>98461044.500073507</v>
      </c>
      <c r="AI49" s="17">
        <v>976733971.7014854</v>
      </c>
      <c r="AJ49" s="16" t="s">
        <v>6</v>
      </c>
      <c r="AK49" s="7" t="s">
        <v>6</v>
      </c>
      <c r="AL49"/>
      <c r="AO49" s="7" t="s">
        <v>10</v>
      </c>
      <c r="AP49" s="16">
        <v>2455727573.3691311</v>
      </c>
      <c r="AQ49" s="16">
        <v>2460329063.0836196</v>
      </c>
      <c r="AR49" s="16">
        <v>2519115790.4439216</v>
      </c>
      <c r="AS49" s="16">
        <v>2522080389.5356903</v>
      </c>
      <c r="AT49" s="16">
        <v>2519115790.4439216</v>
      </c>
      <c r="AU49" s="16">
        <v>2496903840.2662916</v>
      </c>
      <c r="AV49" s="16">
        <v>2508316213.2576079</v>
      </c>
      <c r="AW49" s="16">
        <v>2489547716.9149241</v>
      </c>
      <c r="AX49" s="16">
        <v>2517944041.5835862</v>
      </c>
      <c r="AY49" s="16">
        <v>2515022198.4299855</v>
      </c>
      <c r="AZ49" s="16">
        <v>2529201875.77595</v>
      </c>
      <c r="BA49" s="16">
        <v>2505958239.1064763</v>
      </c>
      <c r="BB49" s="16">
        <v>2516967807.5764909</v>
      </c>
      <c r="BC49" s="16">
        <v>2492836718.7282705</v>
      </c>
      <c r="BD49" s="16">
        <v>2542158388.4569945</v>
      </c>
    </row>
    <row r="50" spans="2:65" ht="15" x14ac:dyDescent="0.25">
      <c r="B50" s="7" t="s">
        <v>34</v>
      </c>
      <c r="C50" s="7" t="s">
        <v>6</v>
      </c>
      <c r="D50" s="16">
        <v>115050639.6484375</v>
      </c>
      <c r="E50" s="16">
        <v>105708008.7890625</v>
      </c>
      <c r="F50" s="16">
        <v>74808121.826171875</v>
      </c>
      <c r="G50" s="16">
        <v>71269135.7421875</v>
      </c>
      <c r="H50" s="16">
        <v>62024831.54296875</v>
      </c>
      <c r="I50" s="16">
        <v>63682125.48828125</v>
      </c>
      <c r="J50" s="16">
        <v>64135061.279296875</v>
      </c>
      <c r="K50" s="16">
        <v>58849375.48828125</v>
      </c>
      <c r="L50" s="16">
        <v>57162527.83203125</v>
      </c>
      <c r="M50" s="16">
        <v>58924640.13671875</v>
      </c>
      <c r="N50" s="16">
        <v>57392359.375</v>
      </c>
      <c r="O50" s="16">
        <v>59764402.099609375</v>
      </c>
      <c r="P50" s="16">
        <v>60403415.771484375</v>
      </c>
      <c r="Q50" s="16">
        <v>62894866.2109375</v>
      </c>
      <c r="R50" s="16">
        <v>66620187.01171875</v>
      </c>
      <c r="S50" s="16">
        <v>64215687.01171875</v>
      </c>
      <c r="T50" s="16">
        <v>68248511.23046875</v>
      </c>
      <c r="U50" s="16">
        <v>69061121.58203125</v>
      </c>
      <c r="V50" s="16">
        <v>73090510.986328125</v>
      </c>
      <c r="W50" s="16">
        <v>77206053.955078125</v>
      </c>
      <c r="X50" s="16">
        <v>79136205.303955093</v>
      </c>
      <c r="Y50" s="16">
        <v>81114610.436553955</v>
      </c>
      <c r="Z50" s="16">
        <v>83142475.697467789</v>
      </c>
      <c r="AA50" s="16">
        <v>85221037.589904472</v>
      </c>
      <c r="AB50" s="16">
        <v>87351563.529652089</v>
      </c>
      <c r="AC50" s="16">
        <v>89535352.617893383</v>
      </c>
      <c r="AD50" s="16">
        <v>91773736.433340713</v>
      </c>
      <c r="AE50" s="16">
        <v>94068079.844174221</v>
      </c>
      <c r="AF50" s="16">
        <v>96419781.840278551</v>
      </c>
      <c r="AG50" s="16">
        <v>98830276.386285514</v>
      </c>
      <c r="AI50" s="17">
        <v>954264033.82530391</v>
      </c>
      <c r="AJ50" s="16" t="s">
        <v>6</v>
      </c>
      <c r="AK50" s="7" t="s">
        <v>6</v>
      </c>
      <c r="AL50"/>
      <c r="AO50" s="7" t="s">
        <v>25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</row>
    <row r="51" spans="2:65" ht="15" x14ac:dyDescent="0.25">
      <c r="B51" s="7" t="s">
        <v>56</v>
      </c>
      <c r="C51" s="7" t="s">
        <v>6</v>
      </c>
      <c r="D51" s="16">
        <v>115050639.6484375</v>
      </c>
      <c r="E51" s="16">
        <v>106310193.359375</v>
      </c>
      <c r="F51" s="16">
        <v>75522066.650390625</v>
      </c>
      <c r="G51" s="16">
        <v>71999587.890625</v>
      </c>
      <c r="H51" s="16">
        <v>69661596.6796875</v>
      </c>
      <c r="I51" s="16">
        <v>71549993.896484375</v>
      </c>
      <c r="J51" s="16">
        <v>72197140.380859375</v>
      </c>
      <c r="K51" s="16">
        <v>67069235.83984375</v>
      </c>
      <c r="L51" s="16">
        <v>61415289.55078125</v>
      </c>
      <c r="M51" s="16">
        <v>63259061.5234375</v>
      </c>
      <c r="N51" s="16">
        <v>57175678.22265625</v>
      </c>
      <c r="O51" s="16">
        <v>59597858.3984375</v>
      </c>
      <c r="P51" s="16">
        <v>60149282.71484375</v>
      </c>
      <c r="Q51" s="16">
        <v>62588462.890625</v>
      </c>
      <c r="R51" s="16">
        <v>66202555.17578125</v>
      </c>
      <c r="S51" s="16">
        <v>63621477.5390625</v>
      </c>
      <c r="T51" s="16">
        <v>67563467.7734375</v>
      </c>
      <c r="U51" s="16">
        <v>68318825.1953125</v>
      </c>
      <c r="V51" s="16">
        <v>72303788.57421875</v>
      </c>
      <c r="W51" s="16">
        <v>76280957.03125</v>
      </c>
      <c r="X51" s="16">
        <v>78187980.957031265</v>
      </c>
      <c r="Y51" s="16">
        <v>80142680.480957031</v>
      </c>
      <c r="Z51" s="16">
        <v>82146247.492980942</v>
      </c>
      <c r="AA51" s="16">
        <v>84199903.680305466</v>
      </c>
      <c r="AB51" s="16">
        <v>86304901.272313088</v>
      </c>
      <c r="AC51" s="16">
        <v>88462523.804120928</v>
      </c>
      <c r="AD51" s="16">
        <v>90674086.899223953</v>
      </c>
      <c r="AE51" s="16">
        <v>92940939.071704537</v>
      </c>
      <c r="AF51" s="16">
        <v>95264462.548497155</v>
      </c>
      <c r="AG51" s="16">
        <v>97646074.112209573</v>
      </c>
      <c r="AI51" s="17">
        <v>977671144.86298597</v>
      </c>
      <c r="AJ51" s="16" t="s">
        <v>6</v>
      </c>
      <c r="AK51" s="7" t="s">
        <v>6</v>
      </c>
      <c r="AL51"/>
      <c r="AO51" s="24"/>
      <c r="AP51" s="25">
        <v>9284154418.676796</v>
      </c>
      <c r="AQ51" s="25">
        <v>9212900650.055666</v>
      </c>
      <c r="AR51" s="25">
        <v>9160066615.8253021</v>
      </c>
      <c r="AS51" s="25">
        <v>9149185160.0389652</v>
      </c>
      <c r="AT51" s="25">
        <v>9161003788.9868031</v>
      </c>
      <c r="AU51" s="25">
        <v>9263538872.9593391</v>
      </c>
      <c r="AV51" s="25">
        <v>9171168684.8743248</v>
      </c>
      <c r="AW51" s="25">
        <v>9246773559.5208931</v>
      </c>
      <c r="AX51" s="25">
        <v>9198364936.6095467</v>
      </c>
      <c r="AY51" s="25">
        <v>9203931412.8414192</v>
      </c>
      <c r="AZ51" s="25">
        <v>9145414088.5220051</v>
      </c>
      <c r="BA51" s="25">
        <v>9286436772.3658161</v>
      </c>
      <c r="BB51" s="25">
        <v>9157873509.3016949</v>
      </c>
      <c r="BC51" s="25">
        <v>9254467099.25527</v>
      </c>
      <c r="BD51" s="25">
        <v>9204755970.3071194</v>
      </c>
    </row>
    <row r="52" spans="2:65" ht="15" x14ac:dyDescent="0.25">
      <c r="B52" s="7" t="s">
        <v>36</v>
      </c>
      <c r="C52" s="7" t="s">
        <v>6</v>
      </c>
      <c r="D52" s="16">
        <v>115050639.6484375</v>
      </c>
      <c r="E52" s="16">
        <v>105708008.7890625</v>
      </c>
      <c r="F52" s="16">
        <v>74808121.826171875</v>
      </c>
      <c r="G52" s="16">
        <v>71269135.7421875</v>
      </c>
      <c r="H52" s="16">
        <v>72548705.322265625</v>
      </c>
      <c r="I52" s="16">
        <v>74707572.021484375</v>
      </c>
      <c r="J52" s="16">
        <v>75601776.611328125</v>
      </c>
      <c r="K52" s="16">
        <v>70704882.8125</v>
      </c>
      <c r="L52" s="16">
        <v>72101848.6328125</v>
      </c>
      <c r="M52" s="16">
        <v>74459230.95703125</v>
      </c>
      <c r="N52" s="16">
        <v>73277355.46875</v>
      </c>
      <c r="O52" s="16">
        <v>76100386.962890625</v>
      </c>
      <c r="P52" s="16">
        <v>76951877.197265625</v>
      </c>
      <c r="Q52" s="16">
        <v>79532752.9296875</v>
      </c>
      <c r="R52" s="16">
        <v>83766823.73046875</v>
      </c>
      <c r="S52" s="16">
        <v>86116484.86328125</v>
      </c>
      <c r="T52" s="16">
        <v>90776769.04296875</v>
      </c>
      <c r="U52" s="16">
        <v>92278477.05078125</v>
      </c>
      <c r="V52" s="16">
        <v>96829351.806640625</v>
      </c>
      <c r="W52" s="16">
        <v>101816962.15820313</v>
      </c>
      <c r="X52" s="16">
        <v>104362386.21215817</v>
      </c>
      <c r="Y52" s="16">
        <v>106971445.8674621</v>
      </c>
      <c r="Z52" s="16">
        <v>109645732.01414862</v>
      </c>
      <c r="AA52" s="16">
        <v>112386875.31450233</v>
      </c>
      <c r="AB52" s="16">
        <v>115196547.1973649</v>
      </c>
      <c r="AC52" s="16">
        <v>118076460.87729901</v>
      </c>
      <c r="AD52" s="16">
        <v>121028372.39923149</v>
      </c>
      <c r="AE52" s="16">
        <v>124054081.70921226</v>
      </c>
      <c r="AF52" s="16">
        <v>127155433.75194255</v>
      </c>
      <c r="AG52" s="16">
        <v>130334319.59574108</v>
      </c>
      <c r="AI52" s="17">
        <v>1125821370.4518583</v>
      </c>
      <c r="AJ52" s="16" t="s">
        <v>6</v>
      </c>
      <c r="AK52" s="7" t="s">
        <v>6</v>
      </c>
      <c r="AL52"/>
      <c r="AO52"/>
      <c r="AP52" s="9"/>
      <c r="AQ52" s="9"/>
      <c r="AR52" s="9"/>
      <c r="AS52" s="9"/>
      <c r="AT52" s="9"/>
      <c r="AU52" s="9"/>
      <c r="AV52" s="9"/>
      <c r="AW52" s="9"/>
      <c r="AX52" s="9"/>
    </row>
    <row r="53" spans="2:65" ht="15" x14ac:dyDescent="0.25">
      <c r="B53" s="7" t="s">
        <v>60</v>
      </c>
      <c r="C53" s="7" t="s">
        <v>6</v>
      </c>
      <c r="D53" s="16">
        <v>115050639.6484375</v>
      </c>
      <c r="E53" s="16">
        <v>105708008.7890625</v>
      </c>
      <c r="F53" s="16">
        <v>74808121.826171875</v>
      </c>
      <c r="G53" s="16">
        <v>70393897.4609375</v>
      </c>
      <c r="H53" s="16">
        <v>68097523.193359375</v>
      </c>
      <c r="I53" s="16">
        <v>70045475.341796875</v>
      </c>
      <c r="J53" s="16">
        <v>70754457.763671875</v>
      </c>
      <c r="K53" s="16">
        <v>65693609.86328125</v>
      </c>
      <c r="L53" s="16">
        <v>64268229.98046875</v>
      </c>
      <c r="M53" s="16">
        <v>65139901.85546875</v>
      </c>
      <c r="N53" s="16">
        <v>63763055.17578125</v>
      </c>
      <c r="O53" s="16">
        <v>66298411.376953125</v>
      </c>
      <c r="P53" s="16">
        <v>67048736.572265625</v>
      </c>
      <c r="Q53" s="16">
        <v>68725114.2578125</v>
      </c>
      <c r="R53" s="16">
        <v>72622587.40234375</v>
      </c>
      <c r="S53" s="16">
        <v>69524535.64453125</v>
      </c>
      <c r="T53" s="16">
        <v>73740087.40234375</v>
      </c>
      <c r="U53" s="16">
        <v>73653683.10546875</v>
      </c>
      <c r="V53" s="16">
        <v>77808756.103515625</v>
      </c>
      <c r="W53" s="16">
        <v>82105552.001953125</v>
      </c>
      <c r="X53" s="16">
        <v>84158190.802001968</v>
      </c>
      <c r="Y53" s="16">
        <v>86262145.572052002</v>
      </c>
      <c r="Z53" s="16">
        <v>88418699.211353287</v>
      </c>
      <c r="AA53" s="16">
        <v>90629166.691637114</v>
      </c>
      <c r="AB53" s="16">
        <v>92894895.85892804</v>
      </c>
      <c r="AC53" s="16">
        <v>95217268.255401239</v>
      </c>
      <c r="AD53" s="16">
        <v>97597699.96178627</v>
      </c>
      <c r="AE53" s="16">
        <v>100037642.46083093</v>
      </c>
      <c r="AF53" s="16">
        <v>102538583.52235168</v>
      </c>
      <c r="AG53" s="16">
        <v>105102048.11041047</v>
      </c>
      <c r="AI53" s="17">
        <v>1009954607.8590088</v>
      </c>
      <c r="AJ53" s="16" t="s">
        <v>6</v>
      </c>
      <c r="AK53" s="7" t="s">
        <v>6</v>
      </c>
      <c r="AL53"/>
      <c r="AO53"/>
      <c r="AP53" s="9"/>
      <c r="AQ53" s="9"/>
      <c r="AR53" s="9"/>
    </row>
    <row r="54" spans="2:65" ht="15" x14ac:dyDescent="0.25">
      <c r="B54" s="7" t="s">
        <v>38</v>
      </c>
      <c r="C54" s="7" t="s">
        <v>6</v>
      </c>
      <c r="D54" s="16">
        <v>115050639.6484375</v>
      </c>
      <c r="E54" s="16">
        <v>105708008.7890625</v>
      </c>
      <c r="F54" s="16">
        <v>74808121.826171875</v>
      </c>
      <c r="G54" s="16">
        <v>71268831.0546875</v>
      </c>
      <c r="H54" s="16">
        <v>72548291.259765625</v>
      </c>
      <c r="I54" s="16">
        <v>74707150.146484375</v>
      </c>
      <c r="J54" s="16">
        <v>75601315.673828125</v>
      </c>
      <c r="K54" s="16">
        <v>70704546.875</v>
      </c>
      <c r="L54" s="16">
        <v>72100918.9453125</v>
      </c>
      <c r="M54" s="16">
        <v>74459871.58203125</v>
      </c>
      <c r="N54" s="16">
        <v>73276410.15625</v>
      </c>
      <c r="O54" s="16">
        <v>76101058.837890625</v>
      </c>
      <c r="P54" s="16">
        <v>76951314.697265625</v>
      </c>
      <c r="Q54" s="16">
        <v>79531862.3046875</v>
      </c>
      <c r="R54" s="16">
        <v>83765519.04296875</v>
      </c>
      <c r="S54" s="16">
        <v>86620103.02734375</v>
      </c>
      <c r="T54" s="16">
        <v>91329895.01953125</v>
      </c>
      <c r="U54" s="16">
        <v>92828963.37890625</v>
      </c>
      <c r="V54" s="16">
        <v>97430968.994140625</v>
      </c>
      <c r="W54" s="16">
        <v>102461969.97070313</v>
      </c>
      <c r="X54" s="16">
        <v>105023519.21997067</v>
      </c>
      <c r="Y54" s="16">
        <v>107649107.20046991</v>
      </c>
      <c r="Z54" s="16">
        <v>110340334.88048163</v>
      </c>
      <c r="AA54" s="16">
        <v>113098843.25249366</v>
      </c>
      <c r="AB54" s="16">
        <v>115926314.33380599</v>
      </c>
      <c r="AC54" s="16">
        <v>118824472.19215113</v>
      </c>
      <c r="AD54" s="16">
        <v>121795083.99695489</v>
      </c>
      <c r="AE54" s="16">
        <v>124839961.09687875</v>
      </c>
      <c r="AF54" s="16">
        <v>127960960.12430072</v>
      </c>
      <c r="AG54" s="16">
        <v>131159984.12740822</v>
      </c>
      <c r="AI54" s="17">
        <v>1128120758.5417314</v>
      </c>
      <c r="AJ54" s="16" t="s">
        <v>6</v>
      </c>
      <c r="AK54" s="7" t="s">
        <v>6</v>
      </c>
      <c r="AL54"/>
      <c r="AP54" s="9"/>
      <c r="AQ54" s="9"/>
      <c r="AR54" s="9"/>
    </row>
    <row r="55" spans="2:65" ht="15" x14ac:dyDescent="0.25">
      <c r="B55" s="7" t="s">
        <v>40</v>
      </c>
      <c r="C55" s="7" t="s">
        <v>6</v>
      </c>
      <c r="D55" s="16">
        <v>115050639.6484375</v>
      </c>
      <c r="E55" s="16">
        <v>105708008.7890625</v>
      </c>
      <c r="F55" s="16">
        <v>74808121.826171875</v>
      </c>
      <c r="G55" s="16">
        <v>71269135.7421875</v>
      </c>
      <c r="H55" s="16">
        <v>69040746.826171875</v>
      </c>
      <c r="I55" s="16">
        <v>71032427.001953125</v>
      </c>
      <c r="J55" s="16">
        <v>71779542.236328125</v>
      </c>
      <c r="K55" s="16">
        <v>66753046.38671875</v>
      </c>
      <c r="L55" s="16">
        <v>64996253.90625</v>
      </c>
      <c r="M55" s="16">
        <v>67071253.90625</v>
      </c>
      <c r="N55" s="16">
        <v>65723685.05859375</v>
      </c>
      <c r="O55" s="16">
        <v>68331409.423828125</v>
      </c>
      <c r="P55" s="16">
        <v>69083552.978515625</v>
      </c>
      <c r="Q55" s="16">
        <v>71623531.25</v>
      </c>
      <c r="R55" s="16">
        <v>75615582.51953125</v>
      </c>
      <c r="S55" s="16">
        <v>67408939.94140625</v>
      </c>
      <c r="T55" s="16">
        <v>71512466.30859375</v>
      </c>
      <c r="U55" s="16">
        <v>72437992.67578125</v>
      </c>
      <c r="V55" s="16">
        <v>76521473.876953125</v>
      </c>
      <c r="W55" s="16">
        <v>80753748.291015625</v>
      </c>
      <c r="X55" s="16">
        <v>82772591.998291001</v>
      </c>
      <c r="Y55" s="16">
        <v>84841906.798248261</v>
      </c>
      <c r="Z55" s="16">
        <v>86962954.468204454</v>
      </c>
      <c r="AA55" s="16">
        <v>89137028.329909563</v>
      </c>
      <c r="AB55" s="16">
        <v>91365454.038157299</v>
      </c>
      <c r="AC55" s="16">
        <v>93649590.389111221</v>
      </c>
      <c r="AD55" s="16">
        <v>95990830.148838982</v>
      </c>
      <c r="AE55" s="16">
        <v>98390600.902559936</v>
      </c>
      <c r="AF55" s="16">
        <v>100850365.92512392</v>
      </c>
      <c r="AG55" s="16">
        <v>103371625.07325201</v>
      </c>
      <c r="AI55" s="17">
        <v>1014156316.6188495</v>
      </c>
      <c r="AJ55" s="16" t="s">
        <v>6</v>
      </c>
      <c r="AK55" s="7" t="s">
        <v>6</v>
      </c>
      <c r="AL55"/>
    </row>
    <row r="56" spans="2:65" ht="15" x14ac:dyDescent="0.25">
      <c r="B56" s="7" t="s">
        <v>42</v>
      </c>
      <c r="C56" s="7" t="s">
        <v>6</v>
      </c>
      <c r="D56" s="16">
        <v>115050639.6484375</v>
      </c>
      <c r="E56" s="16">
        <v>105708008.7890625</v>
      </c>
      <c r="F56" s="16">
        <v>74808121.826171875</v>
      </c>
      <c r="G56" s="16">
        <v>70393897.4609375</v>
      </c>
      <c r="H56" s="16">
        <v>68097523.193359375</v>
      </c>
      <c r="I56" s="16">
        <v>70045475.341796875</v>
      </c>
      <c r="J56" s="16">
        <v>70754457.763671875</v>
      </c>
      <c r="K56" s="16">
        <v>65693609.86328125</v>
      </c>
      <c r="L56" s="16">
        <v>67270470.21484375</v>
      </c>
      <c r="M56" s="16">
        <v>69438028.80859375</v>
      </c>
      <c r="N56" s="16">
        <v>68148791.015625</v>
      </c>
      <c r="O56" s="16">
        <v>70819005.126953125</v>
      </c>
      <c r="P56" s="16">
        <v>71612705.322265625</v>
      </c>
      <c r="Q56" s="16">
        <v>73289430.6640625</v>
      </c>
      <c r="R56" s="16">
        <v>77329335.44921875</v>
      </c>
      <c r="S56" s="16">
        <v>69221516.11328125</v>
      </c>
      <c r="T56" s="16">
        <v>73386448.73046875</v>
      </c>
      <c r="U56" s="16">
        <v>74367019.04296875</v>
      </c>
      <c r="V56" s="16">
        <v>78501546.142578125</v>
      </c>
      <c r="W56" s="16">
        <v>82811557.861328125</v>
      </c>
      <c r="X56" s="16">
        <v>84881846.807861313</v>
      </c>
      <c r="Y56" s="16">
        <v>87003892.978057832</v>
      </c>
      <c r="Z56" s="16">
        <v>89178990.302509263</v>
      </c>
      <c r="AA56" s="16">
        <v>91408465.060071975</v>
      </c>
      <c r="AB56" s="16">
        <v>93693676.686573789</v>
      </c>
      <c r="AC56" s="16">
        <v>96036018.603738129</v>
      </c>
      <c r="AD56" s="16">
        <v>98436919.068831578</v>
      </c>
      <c r="AE56" s="16">
        <v>100897842.04555237</v>
      </c>
      <c r="AF56" s="16">
        <v>103420288.09669116</v>
      </c>
      <c r="AG56" s="16">
        <v>106005795.29910843</v>
      </c>
      <c r="AI56" s="17">
        <v>1025610993.0918261</v>
      </c>
      <c r="AJ56" s="16" t="s">
        <v>6</v>
      </c>
      <c r="AK56" s="7" t="s">
        <v>6</v>
      </c>
      <c r="AL56"/>
    </row>
    <row r="57" spans="2:65" ht="15" x14ac:dyDescent="0.25">
      <c r="B57" s="7" t="s">
        <v>44</v>
      </c>
      <c r="C57" s="7" t="s">
        <v>6</v>
      </c>
      <c r="D57" s="16">
        <v>115050639.6484375</v>
      </c>
      <c r="E57" s="16">
        <v>105708008.7890625</v>
      </c>
      <c r="F57" s="16">
        <v>74808121.826171875</v>
      </c>
      <c r="G57" s="16">
        <v>62209872.802734375</v>
      </c>
      <c r="H57" s="16">
        <v>59261634.765625</v>
      </c>
      <c r="I57" s="16">
        <v>60786657.470703125</v>
      </c>
      <c r="J57" s="16">
        <v>61107721.923828125</v>
      </c>
      <c r="K57" s="16">
        <v>55728938.4765625</v>
      </c>
      <c r="L57" s="16">
        <v>57286486.81640625</v>
      </c>
      <c r="M57" s="16">
        <v>59053593.75</v>
      </c>
      <c r="N57" s="16">
        <v>53892136.23046875</v>
      </c>
      <c r="O57" s="16">
        <v>56177837.646484375</v>
      </c>
      <c r="P57" s="16">
        <v>56757130.126953125</v>
      </c>
      <c r="Q57" s="16">
        <v>59203975.5859375</v>
      </c>
      <c r="R57" s="16">
        <v>62817820.80078125</v>
      </c>
      <c r="S57" s="16">
        <v>64471815.91796875</v>
      </c>
      <c r="T57" s="16">
        <v>68513307.12890625</v>
      </c>
      <c r="U57" s="16">
        <v>69333195.80078125</v>
      </c>
      <c r="V57" s="16">
        <v>73370097.900390625</v>
      </c>
      <c r="W57" s="16">
        <v>77496490.478515625</v>
      </c>
      <c r="X57" s="16">
        <v>79433902.740478531</v>
      </c>
      <c r="Y57" s="16">
        <v>81419750.308990479</v>
      </c>
      <c r="Z57" s="16">
        <v>83455244.066715226</v>
      </c>
      <c r="AA57" s="16">
        <v>85541625.168383107</v>
      </c>
      <c r="AB57" s="16">
        <v>87680165.797592685</v>
      </c>
      <c r="AC57" s="16">
        <v>89872169.942532495</v>
      </c>
      <c r="AD57" s="16">
        <v>92118974.191095799</v>
      </c>
      <c r="AE57" s="16">
        <v>94421948.545873195</v>
      </c>
      <c r="AF57" s="16">
        <v>96782497.259520009</v>
      </c>
      <c r="AG57" s="16">
        <v>99202059.691008002</v>
      </c>
      <c r="AI57" s="17">
        <v>932896915.01559293</v>
      </c>
      <c r="AJ57" s="16" t="s">
        <v>6</v>
      </c>
      <c r="AK57" s="7" t="s">
        <v>6</v>
      </c>
      <c r="AL57"/>
    </row>
    <row r="58" spans="2:65" ht="15" x14ac:dyDescent="0.25">
      <c r="B58" s="7" t="s">
        <v>46</v>
      </c>
      <c r="C58" s="7" t="s">
        <v>6</v>
      </c>
      <c r="D58" s="16">
        <v>115050639.6484375</v>
      </c>
      <c r="E58" s="16">
        <v>105708008.7890625</v>
      </c>
      <c r="F58" s="16">
        <v>74808121.826171875</v>
      </c>
      <c r="G58" s="16">
        <v>71082916.9921875</v>
      </c>
      <c r="H58" s="16">
        <v>72316353.759765625</v>
      </c>
      <c r="I58" s="16">
        <v>74453362.060546875</v>
      </c>
      <c r="J58" s="16">
        <v>75316378.662109375</v>
      </c>
      <c r="K58" s="16">
        <v>70097338.8671875</v>
      </c>
      <c r="L58" s="16">
        <v>72101848.6328125</v>
      </c>
      <c r="M58" s="16">
        <v>74459230.95703125</v>
      </c>
      <c r="N58" s="16">
        <v>72860636.71875</v>
      </c>
      <c r="O58" s="16">
        <v>75701115.478515625</v>
      </c>
      <c r="P58" s="16">
        <v>76515433.837890625</v>
      </c>
      <c r="Q58" s="16">
        <v>79038018.5546875</v>
      </c>
      <c r="R58" s="16">
        <v>83260291.50390625</v>
      </c>
      <c r="S58" s="16">
        <v>86116484.86328125</v>
      </c>
      <c r="T58" s="16">
        <v>90776769.04296875</v>
      </c>
      <c r="U58" s="16">
        <v>92278477.05078125</v>
      </c>
      <c r="V58" s="16">
        <v>96829351.806640625</v>
      </c>
      <c r="W58" s="16">
        <v>101816962.15820313</v>
      </c>
      <c r="X58" s="16">
        <v>104362386.21215817</v>
      </c>
      <c r="Y58" s="16">
        <v>106971445.8674621</v>
      </c>
      <c r="Z58" s="16">
        <v>109645732.01414862</v>
      </c>
      <c r="AA58" s="16">
        <v>112386875.31450233</v>
      </c>
      <c r="AB58" s="16">
        <v>115196547.1973649</v>
      </c>
      <c r="AC58" s="16">
        <v>118076460.87729901</v>
      </c>
      <c r="AD58" s="16">
        <v>121028372.39923149</v>
      </c>
      <c r="AE58" s="16">
        <v>124054081.70921226</v>
      </c>
      <c r="AF58" s="16">
        <v>127155433.75194255</v>
      </c>
      <c r="AG58" s="16">
        <v>130334319.59574108</v>
      </c>
      <c r="AI58" s="17">
        <v>1123830391.4524424</v>
      </c>
      <c r="AJ58" s="16" t="s">
        <v>6</v>
      </c>
      <c r="AK58" s="7" t="s">
        <v>6</v>
      </c>
      <c r="AL58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</row>
    <row r="59" spans="2:65" ht="15" x14ac:dyDescent="0.25">
      <c r="B59" s="7" t="s">
        <v>48</v>
      </c>
      <c r="C59" s="7" t="s">
        <v>6</v>
      </c>
      <c r="D59" s="16">
        <v>115050639.6484375</v>
      </c>
      <c r="E59" s="16">
        <v>105708008.7890625</v>
      </c>
      <c r="F59" s="16">
        <v>74808121.826171875</v>
      </c>
      <c r="G59" s="16">
        <v>61334636.962890625</v>
      </c>
      <c r="H59" s="16">
        <v>61826368.408203125</v>
      </c>
      <c r="I59" s="16">
        <v>63474865.234375</v>
      </c>
      <c r="J59" s="16">
        <v>63904881.103515625</v>
      </c>
      <c r="K59" s="16">
        <v>58621331.0546875</v>
      </c>
      <c r="L59" s="16">
        <v>60288833.49609375</v>
      </c>
      <c r="M59" s="16">
        <v>60999941.89453125</v>
      </c>
      <c r="N59" s="16">
        <v>59521166.015625</v>
      </c>
      <c r="O59" s="16">
        <v>61950696.533203125</v>
      </c>
      <c r="P59" s="16">
        <v>62628149.658203125</v>
      </c>
      <c r="Q59" s="16">
        <v>64252722.65625</v>
      </c>
      <c r="R59" s="16">
        <v>68015141.11328125</v>
      </c>
      <c r="S59" s="16">
        <v>69959767.08984375</v>
      </c>
      <c r="T59" s="16">
        <v>74190055.17578125</v>
      </c>
      <c r="U59" s="16">
        <v>74115995.60546875</v>
      </c>
      <c r="V59" s="16">
        <v>78283847.900390625</v>
      </c>
      <c r="W59" s="16">
        <v>82599080.322265625</v>
      </c>
      <c r="X59" s="16">
        <v>84664057.330322281</v>
      </c>
      <c r="Y59" s="16">
        <v>86780658.763580322</v>
      </c>
      <c r="Z59" s="16">
        <v>88950175.232669815</v>
      </c>
      <c r="AA59" s="16">
        <v>91173929.613486558</v>
      </c>
      <c r="AB59" s="16">
        <v>93453277.853823721</v>
      </c>
      <c r="AC59" s="16">
        <v>95789609.800169304</v>
      </c>
      <c r="AD59" s="16">
        <v>98184350.045173541</v>
      </c>
      <c r="AE59" s="16">
        <v>100638958.79630287</v>
      </c>
      <c r="AF59" s="16">
        <v>103154932.76621042</v>
      </c>
      <c r="AG59" s="16">
        <v>105733806.08536568</v>
      </c>
      <c r="AI59" s="17">
        <v>973351999.12061441</v>
      </c>
      <c r="AJ59" s="16" t="s">
        <v>6</v>
      </c>
      <c r="AK59" s="7" t="s">
        <v>6</v>
      </c>
      <c r="AL5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</row>
    <row r="60" spans="2:65" ht="15" x14ac:dyDescent="0.25">
      <c r="B60" s="7" t="s">
        <v>50</v>
      </c>
      <c r="C60" s="7" t="s">
        <v>6</v>
      </c>
      <c r="D60" s="16">
        <v>115050639.6484375</v>
      </c>
      <c r="E60" s="16">
        <v>105708008.7890625</v>
      </c>
      <c r="F60" s="16">
        <v>74808121.826171875</v>
      </c>
      <c r="G60" s="16">
        <v>71082612.3046875</v>
      </c>
      <c r="H60" s="16">
        <v>72315947.509765625</v>
      </c>
      <c r="I60" s="16">
        <v>74452940.185546875</v>
      </c>
      <c r="J60" s="16">
        <v>75315917.724609375</v>
      </c>
      <c r="K60" s="16">
        <v>70097002.9296875</v>
      </c>
      <c r="L60" s="16">
        <v>72100918.9453125</v>
      </c>
      <c r="M60" s="16">
        <v>74459871.58203125</v>
      </c>
      <c r="N60" s="16">
        <v>73276410.15625</v>
      </c>
      <c r="O60" s="16">
        <v>76101058.837890625</v>
      </c>
      <c r="P60" s="16">
        <v>76951314.697265625</v>
      </c>
      <c r="Q60" s="16">
        <v>79531862.3046875</v>
      </c>
      <c r="R60" s="16">
        <v>83765519.04296875</v>
      </c>
      <c r="S60" s="16">
        <v>86620103.02734375</v>
      </c>
      <c r="T60" s="16">
        <v>91329895.01953125</v>
      </c>
      <c r="U60" s="16">
        <v>92828963.37890625</v>
      </c>
      <c r="V60" s="16">
        <v>97430968.994140625</v>
      </c>
      <c r="W60" s="16">
        <v>102461969.97070313</v>
      </c>
      <c r="X60" s="16">
        <v>105023519.21997067</v>
      </c>
      <c r="Y60" s="16">
        <v>107649107.20046991</v>
      </c>
      <c r="Z60" s="16">
        <v>110340334.88048163</v>
      </c>
      <c r="AA60" s="16">
        <v>113098843.25249366</v>
      </c>
      <c r="AB60" s="16">
        <v>115926314.33380599</v>
      </c>
      <c r="AC60" s="16">
        <v>118824472.19215113</v>
      </c>
      <c r="AD60" s="16">
        <v>121795083.99695489</v>
      </c>
      <c r="AE60" s="16">
        <v>124839961.09687875</v>
      </c>
      <c r="AF60" s="16">
        <v>127960960.12430072</v>
      </c>
      <c r="AG60" s="16">
        <v>131159984.12740822</v>
      </c>
      <c r="AI60" s="17">
        <v>1127094721.3701489</v>
      </c>
      <c r="AJ60" s="16" t="s">
        <v>6</v>
      </c>
      <c r="AK60" s="7" t="s">
        <v>6</v>
      </c>
      <c r="AL60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</row>
    <row r="61" spans="2:65" ht="15" x14ac:dyDescent="0.25">
      <c r="B61" s="7" t="s">
        <v>52</v>
      </c>
      <c r="C61" s="7" t="s">
        <v>6</v>
      </c>
      <c r="D61" s="16">
        <v>115050639.6484375</v>
      </c>
      <c r="E61" s="16">
        <v>105708008.7890625</v>
      </c>
      <c r="F61" s="16">
        <v>74808121.826171875</v>
      </c>
      <c r="G61" s="16">
        <v>62023661.865234375</v>
      </c>
      <c r="H61" s="16">
        <v>59012736.328125</v>
      </c>
      <c r="I61" s="16">
        <v>60515641.845703125</v>
      </c>
      <c r="J61" s="16">
        <v>60822323.486328125</v>
      </c>
      <c r="K61" s="16">
        <v>55420188.4765625</v>
      </c>
      <c r="L61" s="16">
        <v>56913502.44140625</v>
      </c>
      <c r="M61" s="16">
        <v>58662390.625</v>
      </c>
      <c r="N61" s="16">
        <v>57107772.94921875</v>
      </c>
      <c r="O61" s="16">
        <v>59500549.560546875</v>
      </c>
      <c r="P61" s="16">
        <v>60104677.978515625</v>
      </c>
      <c r="Q61" s="16">
        <v>62539444.3359375</v>
      </c>
      <c r="R61" s="16">
        <v>66257169.43359375</v>
      </c>
      <c r="S61" s="16">
        <v>68128101.07421875</v>
      </c>
      <c r="T61" s="16">
        <v>72255966.30859375</v>
      </c>
      <c r="U61" s="16">
        <v>73201912.59765625</v>
      </c>
      <c r="V61" s="16">
        <v>77306494.384765625</v>
      </c>
      <c r="W61" s="16">
        <v>81569232.666015625</v>
      </c>
      <c r="X61" s="16">
        <v>83608463.482666001</v>
      </c>
      <c r="Y61" s="16">
        <v>85698675.069732636</v>
      </c>
      <c r="Z61" s="16">
        <v>87841141.946475938</v>
      </c>
      <c r="AA61" s="16">
        <v>90037170.495137841</v>
      </c>
      <c r="AB61" s="16">
        <v>92288099.75751628</v>
      </c>
      <c r="AC61" s="16">
        <v>94595302.251454175</v>
      </c>
      <c r="AD61" s="16">
        <v>96960184.80774051</v>
      </c>
      <c r="AE61" s="16">
        <v>99384189.427934006</v>
      </c>
      <c r="AF61" s="16">
        <v>101868794.16363233</v>
      </c>
      <c r="AG61" s="16">
        <v>104415514.01772314</v>
      </c>
      <c r="AI61" s="17">
        <v>953739491.09952307</v>
      </c>
      <c r="AJ61" s="16" t="s">
        <v>6</v>
      </c>
      <c r="AK61" s="7" t="s">
        <v>6</v>
      </c>
      <c r="AL61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</row>
    <row r="62" spans="2:65" ht="15" x14ac:dyDescent="0.25">
      <c r="B62" s="7" t="s">
        <v>54</v>
      </c>
      <c r="C62" s="7" t="s">
        <v>6</v>
      </c>
      <c r="D62" s="16">
        <v>115050639.6484375</v>
      </c>
      <c r="E62" s="16">
        <v>105708008.7890625</v>
      </c>
      <c r="F62" s="16">
        <v>74808121.826171875</v>
      </c>
      <c r="G62" s="16">
        <v>61148426.025390625</v>
      </c>
      <c r="H62" s="16">
        <v>58069510.986328125</v>
      </c>
      <c r="I62" s="16">
        <v>59528697.021484375</v>
      </c>
      <c r="J62" s="16">
        <v>59797240.72265625</v>
      </c>
      <c r="K62" s="16">
        <v>54360745.60546875</v>
      </c>
      <c r="L62" s="16">
        <v>55812500.48828125</v>
      </c>
      <c r="M62" s="16">
        <v>57518894.04296875</v>
      </c>
      <c r="N62" s="16">
        <v>55936498.046875</v>
      </c>
      <c r="O62" s="16">
        <v>58303031.494140625</v>
      </c>
      <c r="P62" s="16">
        <v>58887351.318359375</v>
      </c>
      <c r="Q62" s="16">
        <v>60413082.03125</v>
      </c>
      <c r="R62" s="16">
        <v>64064120.60546875</v>
      </c>
      <c r="S62" s="16">
        <v>65823831.54296875</v>
      </c>
      <c r="T62" s="16">
        <v>69872082.51953125</v>
      </c>
      <c r="U62" s="16">
        <v>70756899.90234375</v>
      </c>
      <c r="V62" s="16">
        <v>74789354.736328125</v>
      </c>
      <c r="W62" s="16">
        <v>78955247.314453125</v>
      </c>
      <c r="X62" s="16">
        <v>80929128.497314438</v>
      </c>
      <c r="Y62" s="16">
        <v>82952356.709747285</v>
      </c>
      <c r="Z62" s="16">
        <v>85026165.627490953</v>
      </c>
      <c r="AA62" s="16">
        <v>87151819.76817821</v>
      </c>
      <c r="AB62" s="16">
        <v>89330615.262382671</v>
      </c>
      <c r="AC62" s="16">
        <v>91563880.643942237</v>
      </c>
      <c r="AD62" s="16">
        <v>93852977.660040796</v>
      </c>
      <c r="AE62" s="16">
        <v>96199302.101541817</v>
      </c>
      <c r="AF62" s="16">
        <v>98604284.654080346</v>
      </c>
      <c r="AG62" s="16">
        <v>101069391.77043234</v>
      </c>
      <c r="AI62" s="17">
        <v>936334743.75262666</v>
      </c>
      <c r="AJ62" s="16" t="s">
        <v>6</v>
      </c>
      <c r="AK62" s="7" t="s">
        <v>6</v>
      </c>
      <c r="AL62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</row>
    <row r="63" spans="2:65" ht="15" x14ac:dyDescent="0.25">
      <c r="B63" s="7" t="s">
        <v>28</v>
      </c>
      <c r="C63" s="7" t="s">
        <v>7</v>
      </c>
      <c r="D63" s="16">
        <v>174271246.57158566</v>
      </c>
      <c r="E63" s="16">
        <v>187164877.55095032</v>
      </c>
      <c r="F63" s="16">
        <v>200866824.91827089</v>
      </c>
      <c r="G63" s="16">
        <v>194898249.70186818</v>
      </c>
      <c r="H63" s="16">
        <v>206577994.92629051</v>
      </c>
      <c r="I63" s="16">
        <v>211855634.9156518</v>
      </c>
      <c r="J63" s="16">
        <v>221498553.07338688</v>
      </c>
      <c r="K63" s="16">
        <v>234059214.98699355</v>
      </c>
      <c r="L63" s="16">
        <v>238196648.30506366</v>
      </c>
      <c r="M63" s="16">
        <v>244776026.2070516</v>
      </c>
      <c r="N63" s="16">
        <v>251030370.17243302</v>
      </c>
      <c r="O63" s="16">
        <v>257913001.23401842</v>
      </c>
      <c r="P63" s="16">
        <v>274442270.59780312</v>
      </c>
      <c r="Q63" s="16">
        <v>281611894.34614354</v>
      </c>
      <c r="R63" s="16">
        <v>288967386.42829382</v>
      </c>
      <c r="S63" s="16">
        <v>295907076.99567628</v>
      </c>
      <c r="T63" s="16">
        <v>309749479.94615132</v>
      </c>
      <c r="U63" s="16">
        <v>300974495.62394381</v>
      </c>
      <c r="V63" s="16">
        <v>308747416.04579204</v>
      </c>
      <c r="W63" s="16">
        <v>317746492.3762784</v>
      </c>
      <c r="X63" s="16">
        <v>325690154.68568534</v>
      </c>
      <c r="Y63" s="16">
        <v>333832408.55282742</v>
      </c>
      <c r="Z63" s="16">
        <v>342178218.76664805</v>
      </c>
      <c r="AA63" s="16">
        <v>350732674.23581421</v>
      </c>
      <c r="AB63" s="16">
        <v>359500991.09170955</v>
      </c>
      <c r="AC63" s="16">
        <v>368488515.86900228</v>
      </c>
      <c r="AD63" s="16">
        <v>377700728.76572728</v>
      </c>
      <c r="AE63" s="16">
        <v>387143246.98487043</v>
      </c>
      <c r="AF63" s="16">
        <v>396821828.15949214</v>
      </c>
      <c r="AG63" s="16">
        <v>406742373.86347938</v>
      </c>
      <c r="AI63" s="17">
        <v>3233993882.6804929</v>
      </c>
      <c r="AJ63" s="16" t="s">
        <v>7</v>
      </c>
      <c r="AK63" s="7" t="s">
        <v>7</v>
      </c>
      <c r="AL63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</row>
    <row r="64" spans="2:65" ht="15" x14ac:dyDescent="0.25">
      <c r="B64" s="7" t="s">
        <v>30</v>
      </c>
      <c r="C64" s="7" t="s">
        <v>7</v>
      </c>
      <c r="D64" s="16">
        <v>174271246.57158566</v>
      </c>
      <c r="E64" s="16">
        <v>187164877.55095032</v>
      </c>
      <c r="F64" s="16">
        <v>200866824.91827089</v>
      </c>
      <c r="G64" s="16">
        <v>194898249.70186818</v>
      </c>
      <c r="H64" s="16">
        <v>206577994.92629051</v>
      </c>
      <c r="I64" s="16">
        <v>211855634.9156518</v>
      </c>
      <c r="J64" s="16">
        <v>221498553.07338688</v>
      </c>
      <c r="K64" s="16">
        <v>234059214.98699355</v>
      </c>
      <c r="L64" s="16">
        <v>238196648.30506366</v>
      </c>
      <c r="M64" s="16">
        <v>244776026.2070516</v>
      </c>
      <c r="N64" s="16">
        <v>251030370.17243302</v>
      </c>
      <c r="O64" s="16">
        <v>257913001.23401842</v>
      </c>
      <c r="P64" s="16">
        <v>274442270.59780312</v>
      </c>
      <c r="Q64" s="16">
        <v>281611894.34614354</v>
      </c>
      <c r="R64" s="16">
        <v>288967386.42829382</v>
      </c>
      <c r="S64" s="16">
        <v>295907076.99567628</v>
      </c>
      <c r="T64" s="16">
        <v>309749479.94615132</v>
      </c>
      <c r="U64" s="16">
        <v>300974495.62394381</v>
      </c>
      <c r="V64" s="16">
        <v>308747416.04579204</v>
      </c>
      <c r="W64" s="16">
        <v>317746492.3762784</v>
      </c>
      <c r="X64" s="16">
        <v>325690154.68568534</v>
      </c>
      <c r="Y64" s="16">
        <v>333832408.55282742</v>
      </c>
      <c r="Z64" s="16">
        <v>342178218.76664805</v>
      </c>
      <c r="AA64" s="16">
        <v>350732674.23581421</v>
      </c>
      <c r="AB64" s="16">
        <v>359500991.09170955</v>
      </c>
      <c r="AC64" s="16">
        <v>368488515.86900228</v>
      </c>
      <c r="AD64" s="16">
        <v>377700728.76572728</v>
      </c>
      <c r="AE64" s="16">
        <v>387143246.98487043</v>
      </c>
      <c r="AF64" s="16">
        <v>396821828.15949214</v>
      </c>
      <c r="AG64" s="16">
        <v>406742373.86347938</v>
      </c>
      <c r="AI64" s="17">
        <v>3233993882.6804929</v>
      </c>
      <c r="AJ64" s="16" t="s">
        <v>7</v>
      </c>
      <c r="AK64" s="7" t="s">
        <v>7</v>
      </c>
      <c r="AL64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</row>
    <row r="65" spans="2:65" ht="15" x14ac:dyDescent="0.25">
      <c r="B65" s="7" t="s">
        <v>32</v>
      </c>
      <c r="C65" s="7" t="s">
        <v>7</v>
      </c>
      <c r="D65" s="16">
        <v>174271246.57158566</v>
      </c>
      <c r="E65" s="16">
        <v>176664566.91402441</v>
      </c>
      <c r="F65" s="16">
        <v>190051504.96223721</v>
      </c>
      <c r="G65" s="16">
        <v>183758470.1471535</v>
      </c>
      <c r="H65" s="16">
        <v>195104021.98493436</v>
      </c>
      <c r="I65" s="16">
        <v>200037442.786055</v>
      </c>
      <c r="J65" s="16">
        <v>209325815.17990214</v>
      </c>
      <c r="K65" s="16">
        <v>221521294.95670432</v>
      </c>
      <c r="L65" s="16">
        <v>225282590.67386574</v>
      </c>
      <c r="M65" s="16">
        <v>231474546.84691772</v>
      </c>
      <c r="N65" s="16">
        <v>237329846.43149513</v>
      </c>
      <c r="O65" s="16">
        <v>243801461.78085238</v>
      </c>
      <c r="P65" s="16">
        <v>259907384.96104211</v>
      </c>
      <c r="Q65" s="16">
        <v>266640962.14027971</v>
      </c>
      <c r="R65" s="16">
        <v>273547326.25625408</v>
      </c>
      <c r="S65" s="16">
        <v>280024415.01847529</v>
      </c>
      <c r="T65" s="16">
        <v>293390338.10963428</v>
      </c>
      <c r="U65" s="16">
        <v>300974495.62394381</v>
      </c>
      <c r="V65" s="16">
        <v>308747416.04579204</v>
      </c>
      <c r="W65" s="16">
        <v>317746492.3762784</v>
      </c>
      <c r="X65" s="16">
        <v>325690154.68568534</v>
      </c>
      <c r="Y65" s="16">
        <v>333832408.55282742</v>
      </c>
      <c r="Z65" s="16">
        <v>342178218.76664805</v>
      </c>
      <c r="AA65" s="16">
        <v>350732674.23581421</v>
      </c>
      <c r="AB65" s="16">
        <v>359500991.09170955</v>
      </c>
      <c r="AC65" s="16">
        <v>368488515.86900228</v>
      </c>
      <c r="AD65" s="16">
        <v>377700728.76572728</v>
      </c>
      <c r="AE65" s="16">
        <v>387143246.98487043</v>
      </c>
      <c r="AF65" s="16">
        <v>396821828.15949214</v>
      </c>
      <c r="AG65" s="16">
        <v>406742373.86347938</v>
      </c>
      <c r="AI65" s="17">
        <v>3119358726.7060037</v>
      </c>
      <c r="AJ65" s="16" t="s">
        <v>7</v>
      </c>
      <c r="AK65" s="7" t="s">
        <v>7</v>
      </c>
      <c r="AL65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</row>
    <row r="66" spans="2:65" ht="15" x14ac:dyDescent="0.25">
      <c r="B66" s="7" t="s">
        <v>34</v>
      </c>
      <c r="C66" s="7" t="s">
        <v>7</v>
      </c>
      <c r="D66" s="16">
        <v>174271246.57158566</v>
      </c>
      <c r="E66" s="16">
        <v>176664566.91402441</v>
      </c>
      <c r="F66" s="16">
        <v>190051504.96223721</v>
      </c>
      <c r="G66" s="16">
        <v>183758470.1471535</v>
      </c>
      <c r="H66" s="16">
        <v>195104021.98493436</v>
      </c>
      <c r="I66" s="16">
        <v>200037442.786055</v>
      </c>
      <c r="J66" s="16">
        <v>209325815.17990214</v>
      </c>
      <c r="K66" s="16">
        <v>221521294.95670432</v>
      </c>
      <c r="L66" s="16">
        <v>225282590.67386574</v>
      </c>
      <c r="M66" s="16">
        <v>231474546.84691772</v>
      </c>
      <c r="N66" s="16">
        <v>237329846.43149513</v>
      </c>
      <c r="O66" s="16">
        <v>243801461.78085238</v>
      </c>
      <c r="P66" s="16">
        <v>259907384.96104211</v>
      </c>
      <c r="Q66" s="16">
        <v>266640962.14027971</v>
      </c>
      <c r="R66" s="16">
        <v>273547326.25625408</v>
      </c>
      <c r="S66" s="16">
        <v>280024415.01847529</v>
      </c>
      <c r="T66" s="16">
        <v>293390338.10963428</v>
      </c>
      <c r="U66" s="16">
        <v>300974495.62394381</v>
      </c>
      <c r="V66" s="16">
        <v>308747416.04579204</v>
      </c>
      <c r="W66" s="16">
        <v>317746492.3762784</v>
      </c>
      <c r="X66" s="16">
        <v>325690154.68568534</v>
      </c>
      <c r="Y66" s="16">
        <v>333832408.55282742</v>
      </c>
      <c r="Z66" s="16">
        <v>342178218.76664805</v>
      </c>
      <c r="AA66" s="16">
        <v>350732674.23581421</v>
      </c>
      <c r="AB66" s="16">
        <v>359500991.09170955</v>
      </c>
      <c r="AC66" s="16">
        <v>368488515.86900228</v>
      </c>
      <c r="AD66" s="16">
        <v>377700728.76572728</v>
      </c>
      <c r="AE66" s="16">
        <v>387143246.98487043</v>
      </c>
      <c r="AF66" s="16">
        <v>396821828.15949214</v>
      </c>
      <c r="AG66" s="16">
        <v>406742373.86347938</v>
      </c>
      <c r="AI66" s="17">
        <v>3119358726.7060037</v>
      </c>
      <c r="AJ66" s="16" t="s">
        <v>7</v>
      </c>
      <c r="AK66" s="7" t="s">
        <v>7</v>
      </c>
      <c r="AL66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</row>
    <row r="67" spans="2:65" ht="15" x14ac:dyDescent="0.25">
      <c r="B67" s="7" t="s">
        <v>56</v>
      </c>
      <c r="C67" s="7" t="s">
        <v>7</v>
      </c>
      <c r="D67" s="16">
        <v>174271246.57158566</v>
      </c>
      <c r="E67" s="16">
        <v>176664566.91402441</v>
      </c>
      <c r="F67" s="16">
        <v>190051504.96223721</v>
      </c>
      <c r="G67" s="16">
        <v>183758470.1471535</v>
      </c>
      <c r="H67" s="16">
        <v>195104021.98493436</v>
      </c>
      <c r="I67" s="16">
        <v>200037442.786055</v>
      </c>
      <c r="J67" s="16">
        <v>209325815.17990214</v>
      </c>
      <c r="K67" s="16">
        <v>221521294.95670432</v>
      </c>
      <c r="L67" s="16">
        <v>225282590.67386574</v>
      </c>
      <c r="M67" s="16">
        <v>231474546.84691772</v>
      </c>
      <c r="N67" s="16">
        <v>237329846.43149513</v>
      </c>
      <c r="O67" s="16">
        <v>243801461.78085238</v>
      </c>
      <c r="P67" s="16">
        <v>259907384.96104211</v>
      </c>
      <c r="Q67" s="16">
        <v>266640962.14027971</v>
      </c>
      <c r="R67" s="16">
        <v>273547326.25625408</v>
      </c>
      <c r="S67" s="16">
        <v>280024415.01847529</v>
      </c>
      <c r="T67" s="16">
        <v>293390338.10963428</v>
      </c>
      <c r="U67" s="16">
        <v>300974495.62394381</v>
      </c>
      <c r="V67" s="16">
        <v>308747416.04579204</v>
      </c>
      <c r="W67" s="16">
        <v>317746492.3762784</v>
      </c>
      <c r="X67" s="16">
        <v>325690154.68568534</v>
      </c>
      <c r="Y67" s="16">
        <v>333832408.55282742</v>
      </c>
      <c r="Z67" s="16">
        <v>342178218.76664805</v>
      </c>
      <c r="AA67" s="16">
        <v>350732674.23581421</v>
      </c>
      <c r="AB67" s="16">
        <v>359500991.09170955</v>
      </c>
      <c r="AC67" s="16">
        <v>368488515.86900228</v>
      </c>
      <c r="AD67" s="16">
        <v>377700728.76572728</v>
      </c>
      <c r="AE67" s="16">
        <v>387143246.98487043</v>
      </c>
      <c r="AF67" s="16">
        <v>396821828.15949214</v>
      </c>
      <c r="AG67" s="16">
        <v>406742373.86347938</v>
      </c>
      <c r="AI67" s="17">
        <v>3119358726.7060037</v>
      </c>
      <c r="AJ67" s="16" t="s">
        <v>7</v>
      </c>
      <c r="AK67" s="7" t="s">
        <v>7</v>
      </c>
      <c r="AL67"/>
      <c r="AP67" s="9"/>
      <c r="AQ67" s="9"/>
      <c r="AR67" s="9"/>
      <c r="AS67" s="9"/>
      <c r="AT67" s="9"/>
      <c r="AU67" s="9"/>
      <c r="AV67" s="9"/>
      <c r="AW67" s="9"/>
      <c r="AX67" s="9"/>
    </row>
    <row r="68" spans="2:65" ht="15" x14ac:dyDescent="0.25">
      <c r="B68" s="7" t="s">
        <v>36</v>
      </c>
      <c r="C68" s="7" t="s">
        <v>7</v>
      </c>
      <c r="D68" s="16">
        <v>174271246.57158566</v>
      </c>
      <c r="E68" s="16">
        <v>176664566.91402441</v>
      </c>
      <c r="F68" s="16">
        <v>190051504.96223721</v>
      </c>
      <c r="G68" s="16">
        <v>183758470.1471535</v>
      </c>
      <c r="H68" s="16">
        <v>195104021.98493436</v>
      </c>
      <c r="I68" s="16">
        <v>200037442.786055</v>
      </c>
      <c r="J68" s="16">
        <v>209325815.17990214</v>
      </c>
      <c r="K68" s="16">
        <v>221521294.95670432</v>
      </c>
      <c r="L68" s="16">
        <v>225282590.67386574</v>
      </c>
      <c r="M68" s="16">
        <v>231474546.84691772</v>
      </c>
      <c r="N68" s="16">
        <v>237329846.43149513</v>
      </c>
      <c r="O68" s="16">
        <v>243801461.78085238</v>
      </c>
      <c r="P68" s="16">
        <v>259907384.96104211</v>
      </c>
      <c r="Q68" s="16">
        <v>266640962.14027971</v>
      </c>
      <c r="R68" s="16">
        <v>273547326.25625408</v>
      </c>
      <c r="S68" s="16">
        <v>280024415.01847529</v>
      </c>
      <c r="T68" s="16">
        <v>293390338.10963428</v>
      </c>
      <c r="U68" s="16">
        <v>300974495.62394381</v>
      </c>
      <c r="V68" s="16">
        <v>308747416.04579204</v>
      </c>
      <c r="W68" s="16">
        <v>317746492.3762784</v>
      </c>
      <c r="X68" s="16">
        <v>325690154.68568534</v>
      </c>
      <c r="Y68" s="16">
        <v>333832408.55282742</v>
      </c>
      <c r="Z68" s="16">
        <v>342178218.76664805</v>
      </c>
      <c r="AA68" s="16">
        <v>350732674.23581421</v>
      </c>
      <c r="AB68" s="16">
        <v>359500991.09170955</v>
      </c>
      <c r="AC68" s="16">
        <v>368488515.86900228</v>
      </c>
      <c r="AD68" s="16">
        <v>377700728.76572728</v>
      </c>
      <c r="AE68" s="16">
        <v>387143246.98487043</v>
      </c>
      <c r="AF68" s="16">
        <v>396821828.15949214</v>
      </c>
      <c r="AG68" s="16">
        <v>406742373.86347938</v>
      </c>
      <c r="AI68" s="17">
        <v>3119358726.7060037</v>
      </c>
      <c r="AJ68" s="16" t="s">
        <v>7</v>
      </c>
      <c r="AK68" s="7" t="s">
        <v>7</v>
      </c>
      <c r="AL68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26"/>
    </row>
    <row r="69" spans="2:65" ht="15" x14ac:dyDescent="0.25">
      <c r="B69" s="7" t="s">
        <v>60</v>
      </c>
      <c r="C69" s="7" t="s">
        <v>7</v>
      </c>
      <c r="D69" s="16">
        <v>174271246.57158566</v>
      </c>
      <c r="E69" s="16">
        <v>176664566.91402441</v>
      </c>
      <c r="F69" s="16">
        <v>190051504.96223721</v>
      </c>
      <c r="G69" s="16">
        <v>183758470.1471535</v>
      </c>
      <c r="H69" s="16">
        <v>195104021.98493436</v>
      </c>
      <c r="I69" s="16">
        <v>200037442.786055</v>
      </c>
      <c r="J69" s="16">
        <v>209325815.17990214</v>
      </c>
      <c r="K69" s="16">
        <v>221521294.95670432</v>
      </c>
      <c r="L69" s="16">
        <v>225282590.67386574</v>
      </c>
      <c r="M69" s="16">
        <v>231474546.84691772</v>
      </c>
      <c r="N69" s="16">
        <v>237329846.43149513</v>
      </c>
      <c r="O69" s="16">
        <v>243801461.78085238</v>
      </c>
      <c r="P69" s="16">
        <v>259907384.96104211</v>
      </c>
      <c r="Q69" s="16">
        <v>266640962.14027971</v>
      </c>
      <c r="R69" s="16">
        <v>273547326.25625408</v>
      </c>
      <c r="S69" s="16">
        <v>280024415.01847529</v>
      </c>
      <c r="T69" s="16">
        <v>293390338.10963428</v>
      </c>
      <c r="U69" s="16">
        <v>300974495.62394381</v>
      </c>
      <c r="V69" s="16">
        <v>308747416.04579204</v>
      </c>
      <c r="W69" s="16">
        <v>317746492.3762784</v>
      </c>
      <c r="X69" s="16">
        <v>325690154.68568534</v>
      </c>
      <c r="Y69" s="16">
        <v>333832408.55282742</v>
      </c>
      <c r="Z69" s="16">
        <v>342178218.76664805</v>
      </c>
      <c r="AA69" s="16">
        <v>350732674.23581421</v>
      </c>
      <c r="AB69" s="16">
        <v>359500991.09170955</v>
      </c>
      <c r="AC69" s="16">
        <v>368488515.86900228</v>
      </c>
      <c r="AD69" s="16">
        <v>377700728.76572728</v>
      </c>
      <c r="AE69" s="16">
        <v>387143246.98487043</v>
      </c>
      <c r="AF69" s="16">
        <v>396821828.15949214</v>
      </c>
      <c r="AG69" s="16">
        <v>406742373.86347938</v>
      </c>
      <c r="AI69" s="17">
        <v>3119358726.7060037</v>
      </c>
      <c r="AJ69" s="16" t="s">
        <v>7</v>
      </c>
      <c r="AK69" s="7" t="s">
        <v>7</v>
      </c>
      <c r="AL69"/>
      <c r="AP69" s="9"/>
      <c r="AQ69" s="9"/>
      <c r="AR69" s="9"/>
      <c r="AS69" s="9"/>
      <c r="AT69" s="9"/>
      <c r="AU69" s="9"/>
      <c r="AV69" s="9"/>
      <c r="AW69" s="9"/>
      <c r="AX69" s="9"/>
    </row>
    <row r="70" spans="2:65" ht="15" x14ac:dyDescent="0.25">
      <c r="B70" s="7" t="s">
        <v>38</v>
      </c>
      <c r="C70" s="7" t="s">
        <v>7</v>
      </c>
      <c r="D70" s="16">
        <v>174271246.57158566</v>
      </c>
      <c r="E70" s="16">
        <v>176664566.91402441</v>
      </c>
      <c r="F70" s="16">
        <v>190051504.96223721</v>
      </c>
      <c r="G70" s="16">
        <v>183758470.1471535</v>
      </c>
      <c r="H70" s="16">
        <v>195104021.98493436</v>
      </c>
      <c r="I70" s="16">
        <v>200037442.786055</v>
      </c>
      <c r="J70" s="16">
        <v>209325815.17990214</v>
      </c>
      <c r="K70" s="16">
        <v>221521294.95670432</v>
      </c>
      <c r="L70" s="16">
        <v>225282590.67386574</v>
      </c>
      <c r="M70" s="16">
        <v>231474546.84691772</v>
      </c>
      <c r="N70" s="16">
        <v>237329846.43149513</v>
      </c>
      <c r="O70" s="16">
        <v>243801461.78085238</v>
      </c>
      <c r="P70" s="16">
        <v>259907384.96104211</v>
      </c>
      <c r="Q70" s="16">
        <v>266640962.14027971</v>
      </c>
      <c r="R70" s="16">
        <v>273547326.25625408</v>
      </c>
      <c r="S70" s="16">
        <v>280024415.01847529</v>
      </c>
      <c r="T70" s="16">
        <v>293390338.10963428</v>
      </c>
      <c r="U70" s="16">
        <v>300974495.62394381</v>
      </c>
      <c r="V70" s="16">
        <v>308747416.04579204</v>
      </c>
      <c r="W70" s="16">
        <v>317746492.3762784</v>
      </c>
      <c r="X70" s="16">
        <v>325690154.68568534</v>
      </c>
      <c r="Y70" s="16">
        <v>333832408.55282742</v>
      </c>
      <c r="Z70" s="16">
        <v>342178218.76664805</v>
      </c>
      <c r="AA70" s="16">
        <v>350732674.23581421</v>
      </c>
      <c r="AB70" s="16">
        <v>359500991.09170955</v>
      </c>
      <c r="AC70" s="16">
        <v>368488515.86900228</v>
      </c>
      <c r="AD70" s="16">
        <v>377700728.76572728</v>
      </c>
      <c r="AE70" s="16">
        <v>387143246.98487043</v>
      </c>
      <c r="AF70" s="16">
        <v>396821828.15949214</v>
      </c>
      <c r="AG70" s="16">
        <v>406742373.86347938</v>
      </c>
      <c r="AI70" s="17">
        <v>3119358726.7060037</v>
      </c>
      <c r="AJ70" s="16" t="s">
        <v>7</v>
      </c>
      <c r="AK70" s="7" t="s">
        <v>7</v>
      </c>
      <c r="AL70"/>
    </row>
    <row r="71" spans="2:65" ht="15" x14ac:dyDescent="0.25">
      <c r="B71" s="7" t="s">
        <v>40</v>
      </c>
      <c r="C71" s="7" t="s">
        <v>7</v>
      </c>
      <c r="D71" s="16">
        <v>174271246.57158566</v>
      </c>
      <c r="E71" s="16">
        <v>176664566.91402441</v>
      </c>
      <c r="F71" s="16">
        <v>190051504.96223721</v>
      </c>
      <c r="G71" s="16">
        <v>183758470.1471535</v>
      </c>
      <c r="H71" s="16">
        <v>195104021.98493436</v>
      </c>
      <c r="I71" s="16">
        <v>200037442.786055</v>
      </c>
      <c r="J71" s="16">
        <v>209325815.17990214</v>
      </c>
      <c r="K71" s="16">
        <v>221521294.95670432</v>
      </c>
      <c r="L71" s="16">
        <v>225282590.67386574</v>
      </c>
      <c r="M71" s="16">
        <v>231474546.84691772</v>
      </c>
      <c r="N71" s="16">
        <v>237329846.43149513</v>
      </c>
      <c r="O71" s="16">
        <v>243801461.78085238</v>
      </c>
      <c r="P71" s="16">
        <v>259907384.96104211</v>
      </c>
      <c r="Q71" s="16">
        <v>266640962.14027971</v>
      </c>
      <c r="R71" s="16">
        <v>273547326.25625408</v>
      </c>
      <c r="S71" s="16">
        <v>280024415.01847529</v>
      </c>
      <c r="T71" s="16">
        <v>293390338.10963428</v>
      </c>
      <c r="U71" s="16">
        <v>300974495.62394381</v>
      </c>
      <c r="V71" s="16">
        <v>308747416.04579204</v>
      </c>
      <c r="W71" s="16">
        <v>317746492.3762784</v>
      </c>
      <c r="X71" s="16">
        <v>325690154.68568534</v>
      </c>
      <c r="Y71" s="16">
        <v>333832408.55282742</v>
      </c>
      <c r="Z71" s="16">
        <v>342178218.76664805</v>
      </c>
      <c r="AA71" s="16">
        <v>350732674.23581421</v>
      </c>
      <c r="AB71" s="16">
        <v>359500991.09170955</v>
      </c>
      <c r="AC71" s="16">
        <v>368488515.86900228</v>
      </c>
      <c r="AD71" s="16">
        <v>377700728.76572728</v>
      </c>
      <c r="AE71" s="16">
        <v>387143246.98487043</v>
      </c>
      <c r="AF71" s="16">
        <v>396821828.15949214</v>
      </c>
      <c r="AG71" s="16">
        <v>406742373.86347938</v>
      </c>
      <c r="AI71" s="17">
        <v>3119358726.7060037</v>
      </c>
      <c r="AJ71" s="16" t="s">
        <v>7</v>
      </c>
      <c r="AK71" s="7" t="s">
        <v>7</v>
      </c>
      <c r="AL71"/>
    </row>
    <row r="72" spans="2:65" ht="15" x14ac:dyDescent="0.25">
      <c r="B72" s="7" t="s">
        <v>42</v>
      </c>
      <c r="C72" s="7" t="s">
        <v>7</v>
      </c>
      <c r="D72" s="16">
        <v>174271246.57158566</v>
      </c>
      <c r="E72" s="16">
        <v>176664566.91402441</v>
      </c>
      <c r="F72" s="16">
        <v>190051504.96223721</v>
      </c>
      <c r="G72" s="16">
        <v>183758470.1471535</v>
      </c>
      <c r="H72" s="16">
        <v>195104021.98493436</v>
      </c>
      <c r="I72" s="16">
        <v>200037442.786055</v>
      </c>
      <c r="J72" s="16">
        <v>209325815.17990214</v>
      </c>
      <c r="K72" s="16">
        <v>221521294.95670432</v>
      </c>
      <c r="L72" s="16">
        <v>225282590.67386574</v>
      </c>
      <c r="M72" s="16">
        <v>231474546.84691772</v>
      </c>
      <c r="N72" s="16">
        <v>237329846.43149513</v>
      </c>
      <c r="O72" s="16">
        <v>243801461.78085238</v>
      </c>
      <c r="P72" s="16">
        <v>259907384.96104211</v>
      </c>
      <c r="Q72" s="16">
        <v>266640962.14027971</v>
      </c>
      <c r="R72" s="16">
        <v>273547326.25625408</v>
      </c>
      <c r="S72" s="16">
        <v>280024415.01847529</v>
      </c>
      <c r="T72" s="16">
        <v>293390338.10963428</v>
      </c>
      <c r="U72" s="16">
        <v>300974495.62394381</v>
      </c>
      <c r="V72" s="16">
        <v>308747416.04579204</v>
      </c>
      <c r="W72" s="16">
        <v>317746492.3762784</v>
      </c>
      <c r="X72" s="16">
        <v>325690154.68568534</v>
      </c>
      <c r="Y72" s="16">
        <v>333832408.55282742</v>
      </c>
      <c r="Z72" s="16">
        <v>342178218.76664805</v>
      </c>
      <c r="AA72" s="16">
        <v>350732674.23581421</v>
      </c>
      <c r="AB72" s="16">
        <v>359500991.09170955</v>
      </c>
      <c r="AC72" s="16">
        <v>368488515.86900228</v>
      </c>
      <c r="AD72" s="16">
        <v>377700728.76572728</v>
      </c>
      <c r="AE72" s="16">
        <v>387143246.98487043</v>
      </c>
      <c r="AF72" s="16">
        <v>396821828.15949214</v>
      </c>
      <c r="AG72" s="16">
        <v>406742373.86347938</v>
      </c>
      <c r="AI72" s="17">
        <v>3119358726.7060037</v>
      </c>
      <c r="AJ72" s="16" t="s">
        <v>7</v>
      </c>
      <c r="AK72" s="7" t="s">
        <v>7</v>
      </c>
      <c r="AL72"/>
    </row>
    <row r="73" spans="2:65" ht="15" x14ac:dyDescent="0.25">
      <c r="B73" s="7" t="s">
        <v>44</v>
      </c>
      <c r="C73" s="7" t="s">
        <v>7</v>
      </c>
      <c r="D73" s="16">
        <v>174271246.57158566</v>
      </c>
      <c r="E73" s="16">
        <v>176664566.91402441</v>
      </c>
      <c r="F73" s="16">
        <v>190051504.96223721</v>
      </c>
      <c r="G73" s="16">
        <v>183758470.1471535</v>
      </c>
      <c r="H73" s="16">
        <v>193498905.60898823</v>
      </c>
      <c r="I73" s="16">
        <v>198384172.91883048</v>
      </c>
      <c r="J73" s="16">
        <v>207622947.21666092</v>
      </c>
      <c r="K73" s="16">
        <v>219653108.06232157</v>
      </c>
      <c r="L73" s="16">
        <v>225164930.79485416</v>
      </c>
      <c r="M73" s="16">
        <v>231353357.17153579</v>
      </c>
      <c r="N73" s="16">
        <v>237205021.06585175</v>
      </c>
      <c r="O73" s="16">
        <v>243672891.65423971</v>
      </c>
      <c r="P73" s="16">
        <v>259774957.73063102</v>
      </c>
      <c r="Q73" s="16">
        <v>266504562.0929563</v>
      </c>
      <c r="R73" s="16">
        <v>273406834.20751095</v>
      </c>
      <c r="S73" s="16">
        <v>280024415.01847529</v>
      </c>
      <c r="T73" s="16">
        <v>293390338.10963428</v>
      </c>
      <c r="U73" s="16">
        <v>300974495.62394381</v>
      </c>
      <c r="V73" s="16">
        <v>308747416.04579204</v>
      </c>
      <c r="W73" s="16">
        <v>317746492.3762784</v>
      </c>
      <c r="X73" s="16">
        <v>325690154.68568534</v>
      </c>
      <c r="Y73" s="16">
        <v>333832408.55282742</v>
      </c>
      <c r="Z73" s="16">
        <v>342178218.76664805</v>
      </c>
      <c r="AA73" s="16">
        <v>350732674.23581421</v>
      </c>
      <c r="AB73" s="16">
        <v>359500991.09170955</v>
      </c>
      <c r="AC73" s="16">
        <v>368488515.86900228</v>
      </c>
      <c r="AD73" s="16">
        <v>377700728.76572728</v>
      </c>
      <c r="AE73" s="16">
        <v>387143246.98487043</v>
      </c>
      <c r="AF73" s="16">
        <v>396821828.15949214</v>
      </c>
      <c r="AG73" s="16">
        <v>406742373.86347938</v>
      </c>
      <c r="AI73" s="17">
        <v>3114473967.7855163</v>
      </c>
      <c r="AJ73" s="16" t="s">
        <v>7</v>
      </c>
      <c r="AK73" s="7" t="s">
        <v>7</v>
      </c>
      <c r="AL73"/>
    </row>
    <row r="74" spans="2:65" ht="15" x14ac:dyDescent="0.25">
      <c r="B74" s="7" t="s">
        <v>46</v>
      </c>
      <c r="C74" s="7" t="s">
        <v>7</v>
      </c>
      <c r="D74" s="16">
        <v>174271246.57158566</v>
      </c>
      <c r="E74" s="16">
        <v>176664566.91402441</v>
      </c>
      <c r="F74" s="16">
        <v>190051504.96223721</v>
      </c>
      <c r="G74" s="16">
        <v>183758470.1471535</v>
      </c>
      <c r="H74" s="16">
        <v>193498905.60898823</v>
      </c>
      <c r="I74" s="16">
        <v>198384172.91883048</v>
      </c>
      <c r="J74" s="16">
        <v>207622947.21666092</v>
      </c>
      <c r="K74" s="16">
        <v>219653108.06232157</v>
      </c>
      <c r="L74" s="16">
        <v>225164930.79485416</v>
      </c>
      <c r="M74" s="16">
        <v>231353357.17153579</v>
      </c>
      <c r="N74" s="16">
        <v>237205021.06585175</v>
      </c>
      <c r="O74" s="16">
        <v>243672891.65423971</v>
      </c>
      <c r="P74" s="16">
        <v>259774957.73063102</v>
      </c>
      <c r="Q74" s="16">
        <v>266504562.0929563</v>
      </c>
      <c r="R74" s="16">
        <v>273406834.20751095</v>
      </c>
      <c r="S74" s="16">
        <v>280024415.01847529</v>
      </c>
      <c r="T74" s="16">
        <v>293390338.10963428</v>
      </c>
      <c r="U74" s="16">
        <v>300974495.62394381</v>
      </c>
      <c r="V74" s="16">
        <v>308747416.04579204</v>
      </c>
      <c r="W74" s="16">
        <v>317746492.3762784</v>
      </c>
      <c r="X74" s="16">
        <v>325690154.68568534</v>
      </c>
      <c r="Y74" s="16">
        <v>333832408.55282742</v>
      </c>
      <c r="Z74" s="16">
        <v>342178218.76664805</v>
      </c>
      <c r="AA74" s="16">
        <v>350732674.23581421</v>
      </c>
      <c r="AB74" s="16">
        <v>359500991.09170955</v>
      </c>
      <c r="AC74" s="16">
        <v>368488515.86900228</v>
      </c>
      <c r="AD74" s="16">
        <v>377700728.76572728</v>
      </c>
      <c r="AE74" s="16">
        <v>387143246.98487043</v>
      </c>
      <c r="AF74" s="16">
        <v>396821828.15949214</v>
      </c>
      <c r="AG74" s="16">
        <v>406742373.86347938</v>
      </c>
      <c r="AI74" s="17">
        <v>3114473967.7855163</v>
      </c>
      <c r="AJ74" s="16" t="s">
        <v>7</v>
      </c>
      <c r="AK74" s="7" t="s">
        <v>7</v>
      </c>
      <c r="AL74"/>
    </row>
    <row r="75" spans="2:65" ht="15" x14ac:dyDescent="0.25">
      <c r="B75" s="7" t="s">
        <v>48</v>
      </c>
      <c r="C75" s="7" t="s">
        <v>7</v>
      </c>
      <c r="D75" s="16">
        <v>174271246.57158566</v>
      </c>
      <c r="E75" s="16">
        <v>176664566.91402441</v>
      </c>
      <c r="F75" s="16">
        <v>190051504.96223721</v>
      </c>
      <c r="G75" s="16">
        <v>183758470.1471535</v>
      </c>
      <c r="H75" s="16">
        <v>193498905.60898823</v>
      </c>
      <c r="I75" s="16">
        <v>198384172.91883048</v>
      </c>
      <c r="J75" s="16">
        <v>207622947.21666092</v>
      </c>
      <c r="K75" s="16">
        <v>219653108.06232157</v>
      </c>
      <c r="L75" s="16">
        <v>225164930.79485416</v>
      </c>
      <c r="M75" s="16">
        <v>231353357.17153579</v>
      </c>
      <c r="N75" s="16">
        <v>237205021.06585175</v>
      </c>
      <c r="O75" s="16">
        <v>243672891.65423971</v>
      </c>
      <c r="P75" s="16">
        <v>259774957.73063102</v>
      </c>
      <c r="Q75" s="16">
        <v>266504562.0929563</v>
      </c>
      <c r="R75" s="16">
        <v>273406834.20751095</v>
      </c>
      <c r="S75" s="16">
        <v>280024415.01847529</v>
      </c>
      <c r="T75" s="16">
        <v>293390338.10963428</v>
      </c>
      <c r="U75" s="16">
        <v>300974495.62394381</v>
      </c>
      <c r="V75" s="16">
        <v>308747416.04579204</v>
      </c>
      <c r="W75" s="16">
        <v>317746492.3762784</v>
      </c>
      <c r="X75" s="16">
        <v>325690154.68568534</v>
      </c>
      <c r="Y75" s="16">
        <v>333832408.55282742</v>
      </c>
      <c r="Z75" s="16">
        <v>342178218.76664805</v>
      </c>
      <c r="AA75" s="16">
        <v>350732674.23581421</v>
      </c>
      <c r="AB75" s="16">
        <v>359500991.09170955</v>
      </c>
      <c r="AC75" s="16">
        <v>368488515.86900228</v>
      </c>
      <c r="AD75" s="16">
        <v>377700728.76572728</v>
      </c>
      <c r="AE75" s="16">
        <v>387143246.98487043</v>
      </c>
      <c r="AF75" s="16">
        <v>396821828.15949214</v>
      </c>
      <c r="AG75" s="16">
        <v>406742373.86347938</v>
      </c>
      <c r="AI75" s="17">
        <v>3114473967.7855163</v>
      </c>
      <c r="AJ75" s="16" t="s">
        <v>7</v>
      </c>
      <c r="AK75" s="7" t="s">
        <v>7</v>
      </c>
      <c r="AL75"/>
    </row>
    <row r="76" spans="2:65" ht="15" x14ac:dyDescent="0.25">
      <c r="B76" s="7" t="s">
        <v>50</v>
      </c>
      <c r="C76" s="7" t="s">
        <v>7</v>
      </c>
      <c r="D76" s="16">
        <v>174271246.57158566</v>
      </c>
      <c r="E76" s="16">
        <v>176664566.91402441</v>
      </c>
      <c r="F76" s="16">
        <v>190051504.96223721</v>
      </c>
      <c r="G76" s="16">
        <v>183758470.1471535</v>
      </c>
      <c r="H76" s="16">
        <v>193498905.60898823</v>
      </c>
      <c r="I76" s="16">
        <v>198384172.91883048</v>
      </c>
      <c r="J76" s="16">
        <v>207622947.21666092</v>
      </c>
      <c r="K76" s="16">
        <v>219653108.06232157</v>
      </c>
      <c r="L76" s="16">
        <v>225164930.79485416</v>
      </c>
      <c r="M76" s="16">
        <v>231353357.17153579</v>
      </c>
      <c r="N76" s="16">
        <v>237205021.06585175</v>
      </c>
      <c r="O76" s="16">
        <v>243672891.65423971</v>
      </c>
      <c r="P76" s="16">
        <v>259774957.73063102</v>
      </c>
      <c r="Q76" s="16">
        <v>266504562.0929563</v>
      </c>
      <c r="R76" s="16">
        <v>273406834.20751095</v>
      </c>
      <c r="S76" s="16">
        <v>280024415.01847529</v>
      </c>
      <c r="T76" s="16">
        <v>293390338.10963428</v>
      </c>
      <c r="U76" s="16">
        <v>300974495.62394381</v>
      </c>
      <c r="V76" s="16">
        <v>308747416.04579204</v>
      </c>
      <c r="W76" s="16">
        <v>317746492.3762784</v>
      </c>
      <c r="X76" s="16">
        <v>325690154.68568534</v>
      </c>
      <c r="Y76" s="16">
        <v>333832408.55282742</v>
      </c>
      <c r="Z76" s="16">
        <v>342178218.76664805</v>
      </c>
      <c r="AA76" s="16">
        <v>350732674.23581421</v>
      </c>
      <c r="AB76" s="16">
        <v>359500991.09170955</v>
      </c>
      <c r="AC76" s="16">
        <v>368488515.86900228</v>
      </c>
      <c r="AD76" s="16">
        <v>377700728.76572728</v>
      </c>
      <c r="AE76" s="16">
        <v>387143246.98487043</v>
      </c>
      <c r="AF76" s="16">
        <v>396821828.15949214</v>
      </c>
      <c r="AG76" s="16">
        <v>406742373.86347938</v>
      </c>
      <c r="AI76" s="17">
        <v>3114473967.7855163</v>
      </c>
      <c r="AJ76" s="16" t="s">
        <v>7</v>
      </c>
      <c r="AK76" s="7" t="s">
        <v>7</v>
      </c>
      <c r="AL76"/>
    </row>
    <row r="77" spans="2:65" ht="15" x14ac:dyDescent="0.25">
      <c r="B77" s="7" t="s">
        <v>52</v>
      </c>
      <c r="C77" s="7" t="s">
        <v>7</v>
      </c>
      <c r="D77" s="16">
        <v>174271246.57158566</v>
      </c>
      <c r="E77" s="16">
        <v>176664566.91402441</v>
      </c>
      <c r="F77" s="16">
        <v>190051504.96223721</v>
      </c>
      <c r="G77" s="16">
        <v>183758470.1471535</v>
      </c>
      <c r="H77" s="16">
        <v>193498905.60898823</v>
      </c>
      <c r="I77" s="16">
        <v>198384172.91883048</v>
      </c>
      <c r="J77" s="16">
        <v>207622947.21666092</v>
      </c>
      <c r="K77" s="16">
        <v>219653108.06232157</v>
      </c>
      <c r="L77" s="16">
        <v>225164930.79485416</v>
      </c>
      <c r="M77" s="16">
        <v>231353357.17153579</v>
      </c>
      <c r="N77" s="16">
        <v>237205021.06585175</v>
      </c>
      <c r="O77" s="16">
        <v>243672891.65423971</v>
      </c>
      <c r="P77" s="16">
        <v>259774957.73063102</v>
      </c>
      <c r="Q77" s="16">
        <v>266504562.0929563</v>
      </c>
      <c r="R77" s="16">
        <v>273406834.20751095</v>
      </c>
      <c r="S77" s="16">
        <v>280024415.01847529</v>
      </c>
      <c r="T77" s="16">
        <v>293390338.10963428</v>
      </c>
      <c r="U77" s="16">
        <v>300974495.62394381</v>
      </c>
      <c r="V77" s="16">
        <v>308747416.04579204</v>
      </c>
      <c r="W77" s="16">
        <v>317746492.3762784</v>
      </c>
      <c r="X77" s="16">
        <v>325690154.68568534</v>
      </c>
      <c r="Y77" s="16">
        <v>333832408.55282742</v>
      </c>
      <c r="Z77" s="16">
        <v>342178218.76664805</v>
      </c>
      <c r="AA77" s="16">
        <v>350732674.23581421</v>
      </c>
      <c r="AB77" s="16">
        <v>359500991.09170955</v>
      </c>
      <c r="AC77" s="16">
        <v>368488515.86900228</v>
      </c>
      <c r="AD77" s="16">
        <v>377700728.76572728</v>
      </c>
      <c r="AE77" s="16">
        <v>387143246.98487043</v>
      </c>
      <c r="AF77" s="16">
        <v>396821828.15949214</v>
      </c>
      <c r="AG77" s="16">
        <v>406742373.86347938</v>
      </c>
      <c r="AI77" s="17">
        <v>3114473967.7855163</v>
      </c>
      <c r="AJ77" s="16" t="s">
        <v>7</v>
      </c>
      <c r="AK77" s="7" t="s">
        <v>7</v>
      </c>
      <c r="AL77"/>
    </row>
    <row r="78" spans="2:65" ht="15" x14ac:dyDescent="0.25">
      <c r="B78" s="7" t="s">
        <v>54</v>
      </c>
      <c r="C78" s="7" t="s">
        <v>7</v>
      </c>
      <c r="D78" s="16">
        <v>174271246.57158566</v>
      </c>
      <c r="E78" s="16">
        <v>176664566.91402441</v>
      </c>
      <c r="F78" s="16">
        <v>190051504.96223721</v>
      </c>
      <c r="G78" s="16">
        <v>183758470.1471535</v>
      </c>
      <c r="H78" s="16">
        <v>193498905.60898823</v>
      </c>
      <c r="I78" s="16">
        <v>198384172.91883048</v>
      </c>
      <c r="J78" s="16">
        <v>207622947.21666092</v>
      </c>
      <c r="K78" s="16">
        <v>219653108.06232157</v>
      </c>
      <c r="L78" s="16">
        <v>225164930.79485416</v>
      </c>
      <c r="M78" s="16">
        <v>231353357.17153579</v>
      </c>
      <c r="N78" s="16">
        <v>237205021.06585175</v>
      </c>
      <c r="O78" s="16">
        <v>243672891.65423971</v>
      </c>
      <c r="P78" s="16">
        <v>259774957.73063102</v>
      </c>
      <c r="Q78" s="16">
        <v>266504562.0929563</v>
      </c>
      <c r="R78" s="16">
        <v>273406834.20751095</v>
      </c>
      <c r="S78" s="16">
        <v>280024415.01847529</v>
      </c>
      <c r="T78" s="16">
        <v>293390338.10963428</v>
      </c>
      <c r="U78" s="16">
        <v>300974495.62394381</v>
      </c>
      <c r="V78" s="16">
        <v>308747416.04579204</v>
      </c>
      <c r="W78" s="16">
        <v>317746492.3762784</v>
      </c>
      <c r="X78" s="16">
        <v>325690154.68568534</v>
      </c>
      <c r="Y78" s="16">
        <v>333832408.55282742</v>
      </c>
      <c r="Z78" s="16">
        <v>342178218.76664805</v>
      </c>
      <c r="AA78" s="16">
        <v>350732674.23581421</v>
      </c>
      <c r="AB78" s="16">
        <v>359500991.09170955</v>
      </c>
      <c r="AC78" s="16">
        <v>368488515.86900228</v>
      </c>
      <c r="AD78" s="16">
        <v>377700728.76572728</v>
      </c>
      <c r="AE78" s="16">
        <v>387143246.98487043</v>
      </c>
      <c r="AF78" s="16">
        <v>396821828.15949214</v>
      </c>
      <c r="AG78" s="16">
        <v>406742373.86347938</v>
      </c>
      <c r="AI78" s="17">
        <v>3114473967.7855163</v>
      </c>
      <c r="AJ78" s="16" t="s">
        <v>7</v>
      </c>
      <c r="AK78" s="7" t="s">
        <v>7</v>
      </c>
      <c r="AL78"/>
    </row>
    <row r="79" spans="2:65" ht="15" x14ac:dyDescent="0.25">
      <c r="B79" s="7" t="s">
        <v>28</v>
      </c>
      <c r="C79" s="7" t="s">
        <v>8</v>
      </c>
      <c r="D79" s="16">
        <v>84589375.276096255</v>
      </c>
      <c r="E79" s="16">
        <v>104378597.7707869</v>
      </c>
      <c r="F79" s="16">
        <v>110010230.37287024</v>
      </c>
      <c r="G79" s="16">
        <v>111722079.46453689</v>
      </c>
      <c r="H79" s="16">
        <v>113005579.73170356</v>
      </c>
      <c r="I79" s="16">
        <v>116756193.32640401</v>
      </c>
      <c r="J79" s="16">
        <v>120520160.05498025</v>
      </c>
      <c r="K79" s="16">
        <v>124406533.59664641</v>
      </c>
      <c r="L79" s="16">
        <v>128299368.12002352</v>
      </c>
      <c r="M79" s="16">
        <v>132281494.33981837</v>
      </c>
      <c r="N79" s="16">
        <v>136411007.04844144</v>
      </c>
      <c r="O79" s="16">
        <v>140644728.40811339</v>
      </c>
      <c r="P79" s="16">
        <v>145427106.49314708</v>
      </c>
      <c r="Q79" s="16">
        <v>149849295.41331911</v>
      </c>
      <c r="R79" s="16">
        <v>154444148.99537873</v>
      </c>
      <c r="S79" s="16">
        <v>160387183.34805942</v>
      </c>
      <c r="T79" s="16">
        <v>166002533.31360656</v>
      </c>
      <c r="U79" s="16">
        <v>138698715.27506554</v>
      </c>
      <c r="V79" s="16">
        <v>128019357.95031738</v>
      </c>
      <c r="W79" s="16">
        <v>133129511.38996688</v>
      </c>
      <c r="X79" s="16">
        <v>138367418.66560763</v>
      </c>
      <c r="Y79" s="16">
        <v>141540819.98609668</v>
      </c>
      <c r="Z79" s="16">
        <v>146639638.19039017</v>
      </c>
      <c r="AA79" s="16">
        <v>152280291.43014696</v>
      </c>
      <c r="AB79" s="16">
        <v>158061961.00089765</v>
      </c>
      <c r="AC79" s="16">
        <v>163988172.31091714</v>
      </c>
      <c r="AD79" s="16">
        <v>170062538.90368712</v>
      </c>
      <c r="AE79" s="16">
        <v>176288764.66127634</v>
      </c>
      <c r="AF79" s="16">
        <v>182670646.06280529</v>
      </c>
      <c r="AG79" s="16">
        <v>189212074.49937245</v>
      </c>
      <c r="AI79" s="17">
        <v>1648417692.6820838</v>
      </c>
      <c r="AJ79" s="16" t="s">
        <v>8</v>
      </c>
      <c r="AK79" s="7" t="s">
        <v>8</v>
      </c>
      <c r="AL79"/>
    </row>
    <row r="80" spans="2:65" ht="15" x14ac:dyDescent="0.25">
      <c r="B80" s="7" t="s">
        <v>30</v>
      </c>
      <c r="C80" s="7" t="s">
        <v>8</v>
      </c>
      <c r="D80" s="16">
        <v>84589375.276096255</v>
      </c>
      <c r="E80" s="16">
        <v>104378597.7707869</v>
      </c>
      <c r="F80" s="16">
        <v>110010230.37287024</v>
      </c>
      <c r="G80" s="16">
        <v>111722079.46453689</v>
      </c>
      <c r="H80" s="16">
        <v>113005579.73170356</v>
      </c>
      <c r="I80" s="16">
        <v>116756193.32640401</v>
      </c>
      <c r="J80" s="16">
        <v>120520160.05498025</v>
      </c>
      <c r="K80" s="16">
        <v>124406533.59664641</v>
      </c>
      <c r="L80" s="16">
        <v>128299368.12002352</v>
      </c>
      <c r="M80" s="16">
        <v>132281494.33981837</v>
      </c>
      <c r="N80" s="16">
        <v>136411007.04844144</v>
      </c>
      <c r="O80" s="16">
        <v>140644728.40811339</v>
      </c>
      <c r="P80" s="16">
        <v>145427106.49314708</v>
      </c>
      <c r="Q80" s="16">
        <v>149849295.41331911</v>
      </c>
      <c r="R80" s="16">
        <v>154444148.99537873</v>
      </c>
      <c r="S80" s="16">
        <v>160387183.34805942</v>
      </c>
      <c r="T80" s="16">
        <v>166002533.31360656</v>
      </c>
      <c r="U80" s="16">
        <v>139037436.42003828</v>
      </c>
      <c r="V80" s="16">
        <v>128359909.30344048</v>
      </c>
      <c r="W80" s="16">
        <v>133471938.70644405</v>
      </c>
      <c r="X80" s="16">
        <v>138711768.84452274</v>
      </c>
      <c r="Y80" s="16">
        <v>141887141.09901068</v>
      </c>
      <c r="Z80" s="16">
        <v>146987979.51065305</v>
      </c>
      <c r="AA80" s="16">
        <v>152630703.46294242</v>
      </c>
      <c r="AB80" s="16">
        <v>158414495.51403901</v>
      </c>
      <c r="AC80" s="16">
        <v>164342882.36641306</v>
      </c>
      <c r="AD80" s="16">
        <v>170419478.89009646</v>
      </c>
      <c r="AE80" s="16">
        <v>176647990.32687193</v>
      </c>
      <c r="AF80" s="16">
        <v>183032214.54956678</v>
      </c>
      <c r="AG80" s="16">
        <v>189576044.37782902</v>
      </c>
      <c r="AI80" s="17">
        <v>1649399900.7056813</v>
      </c>
      <c r="AJ80" s="16" t="s">
        <v>8</v>
      </c>
      <c r="AK80" s="7" t="s">
        <v>8</v>
      </c>
      <c r="AL80"/>
    </row>
    <row r="81" spans="2:38" ht="15" x14ac:dyDescent="0.25">
      <c r="B81" s="7" t="s">
        <v>32</v>
      </c>
      <c r="C81" s="7" t="s">
        <v>8</v>
      </c>
      <c r="D81" s="16">
        <v>85051533.609429583</v>
      </c>
      <c r="E81" s="16">
        <v>98506432.941200212</v>
      </c>
      <c r="F81" s="16">
        <v>103958348.87661687</v>
      </c>
      <c r="G81" s="16">
        <v>105670197.96828353</v>
      </c>
      <c r="H81" s="16">
        <v>108404339.91465667</v>
      </c>
      <c r="I81" s="16">
        <v>112114953.50935711</v>
      </c>
      <c r="J81" s="16">
        <v>115821086.90460004</v>
      </c>
      <c r="K81" s="16">
        <v>119680793.77959953</v>
      </c>
      <c r="L81" s="16">
        <v>127468187.31673989</v>
      </c>
      <c r="M81" s="16">
        <v>131458426.77377185</v>
      </c>
      <c r="N81" s="16">
        <v>137483819.80643931</v>
      </c>
      <c r="O81" s="16">
        <v>141676065.13598347</v>
      </c>
      <c r="P81" s="16">
        <v>146459346.95680285</v>
      </c>
      <c r="Q81" s="16">
        <v>150863824.70615518</v>
      </c>
      <c r="R81" s="16">
        <v>155426691.00479132</v>
      </c>
      <c r="S81" s="16">
        <v>163394174.83737421</v>
      </c>
      <c r="T81" s="16">
        <v>168141202.32960778</v>
      </c>
      <c r="U81" s="16">
        <v>140001045.85307059</v>
      </c>
      <c r="V81" s="16">
        <v>132891730.93469736</v>
      </c>
      <c r="W81" s="16">
        <v>138003760.33770093</v>
      </c>
      <c r="X81" s="16">
        <v>143243590.47577962</v>
      </c>
      <c r="Y81" s="16">
        <v>146418962.73026758</v>
      </c>
      <c r="Z81" s="16">
        <v>151519801.14190993</v>
      </c>
      <c r="AA81" s="16">
        <v>157162525.0941993</v>
      </c>
      <c r="AB81" s="16">
        <v>162946317.14529592</v>
      </c>
      <c r="AC81" s="16">
        <v>168874703.99766997</v>
      </c>
      <c r="AD81" s="16">
        <v>174951300.52135336</v>
      </c>
      <c r="AE81" s="16">
        <v>181179811.95812884</v>
      </c>
      <c r="AF81" s="16">
        <v>187564036.18082368</v>
      </c>
      <c r="AG81" s="16">
        <v>194107866.00908592</v>
      </c>
      <c r="AI81" s="17">
        <v>1637519077.6274812</v>
      </c>
      <c r="AJ81" s="16" t="s">
        <v>8</v>
      </c>
      <c r="AK81" s="7" t="s">
        <v>8</v>
      </c>
      <c r="AL81"/>
    </row>
    <row r="82" spans="2:38" ht="15" x14ac:dyDescent="0.25">
      <c r="B82" s="7" t="s">
        <v>34</v>
      </c>
      <c r="C82" s="7" t="s">
        <v>8</v>
      </c>
      <c r="D82" s="16">
        <v>85051533.609429583</v>
      </c>
      <c r="E82" s="16">
        <v>98506432.941200212</v>
      </c>
      <c r="F82" s="16">
        <v>103958348.87661687</v>
      </c>
      <c r="G82" s="16">
        <v>105670197.96828353</v>
      </c>
      <c r="H82" s="16">
        <v>111321289.93973625</v>
      </c>
      <c r="I82" s="16">
        <v>115031903.5344367</v>
      </c>
      <c r="J82" s="16">
        <v>118738036.92967963</v>
      </c>
      <c r="K82" s="16">
        <v>122597743.80467913</v>
      </c>
      <c r="L82" s="16">
        <v>128486429.30807208</v>
      </c>
      <c r="M82" s="16">
        <v>132476668.76510404</v>
      </c>
      <c r="N82" s="16">
        <v>136566664.20856178</v>
      </c>
      <c r="O82" s="16">
        <v>140758909.53810591</v>
      </c>
      <c r="P82" s="16">
        <v>145542191.35892528</v>
      </c>
      <c r="Q82" s="16">
        <v>149946669.10827765</v>
      </c>
      <c r="R82" s="16">
        <v>154509535.40691376</v>
      </c>
      <c r="S82" s="16">
        <v>162477019.23949665</v>
      </c>
      <c r="T82" s="16">
        <v>167224046.73173022</v>
      </c>
      <c r="U82" s="16">
        <v>139083890.25519302</v>
      </c>
      <c r="V82" s="16">
        <v>131974575.3368198</v>
      </c>
      <c r="W82" s="16">
        <v>137086604.7398234</v>
      </c>
      <c r="X82" s="16">
        <v>142326434.87790206</v>
      </c>
      <c r="Y82" s="16">
        <v>145501807.13239002</v>
      </c>
      <c r="Z82" s="16">
        <v>150602645.54403237</v>
      </c>
      <c r="AA82" s="16">
        <v>156245369.49632177</v>
      </c>
      <c r="AB82" s="16">
        <v>162029161.54741839</v>
      </c>
      <c r="AC82" s="16">
        <v>167957548.3997924</v>
      </c>
      <c r="AD82" s="16">
        <v>174034144.92347583</v>
      </c>
      <c r="AE82" s="16">
        <v>180262656.36025131</v>
      </c>
      <c r="AF82" s="16">
        <v>186646880.58294615</v>
      </c>
      <c r="AG82" s="16">
        <v>193190710.41120839</v>
      </c>
      <c r="AI82" s="17">
        <v>1641097866.0282545</v>
      </c>
      <c r="AJ82" s="16" t="s">
        <v>8</v>
      </c>
      <c r="AK82" s="7" t="s">
        <v>8</v>
      </c>
      <c r="AL82"/>
    </row>
    <row r="83" spans="2:38" ht="15" x14ac:dyDescent="0.25">
      <c r="B83" s="7" t="s">
        <v>56</v>
      </c>
      <c r="C83" s="7" t="s">
        <v>8</v>
      </c>
      <c r="D83" s="16">
        <v>85051533.609429583</v>
      </c>
      <c r="E83" s="16">
        <v>98506432.941200212</v>
      </c>
      <c r="F83" s="16">
        <v>103958348.87661687</v>
      </c>
      <c r="G83" s="16">
        <v>105670197.96828353</v>
      </c>
      <c r="H83" s="16">
        <v>108404339.91465667</v>
      </c>
      <c r="I83" s="16">
        <v>112114953.50935711</v>
      </c>
      <c r="J83" s="16">
        <v>115821086.90460004</v>
      </c>
      <c r="K83" s="16">
        <v>119680793.77959953</v>
      </c>
      <c r="L83" s="16">
        <v>127468187.31673989</v>
      </c>
      <c r="M83" s="16">
        <v>131458426.77377185</v>
      </c>
      <c r="N83" s="16">
        <v>137483819.80643931</v>
      </c>
      <c r="O83" s="16">
        <v>141676065.13598347</v>
      </c>
      <c r="P83" s="16">
        <v>146459346.95680285</v>
      </c>
      <c r="Q83" s="16">
        <v>150863824.70615518</v>
      </c>
      <c r="R83" s="16">
        <v>155426691.00479132</v>
      </c>
      <c r="S83" s="16">
        <v>163394174.83737421</v>
      </c>
      <c r="T83" s="16">
        <v>168141202.32960778</v>
      </c>
      <c r="U83" s="16">
        <v>140001045.85307059</v>
      </c>
      <c r="V83" s="16">
        <v>132891730.93469736</v>
      </c>
      <c r="W83" s="16">
        <v>138003760.33770093</v>
      </c>
      <c r="X83" s="16">
        <v>143243590.47577962</v>
      </c>
      <c r="Y83" s="16">
        <v>146418962.73026758</v>
      </c>
      <c r="Z83" s="16">
        <v>151519801.14190993</v>
      </c>
      <c r="AA83" s="16">
        <v>157162525.0941993</v>
      </c>
      <c r="AB83" s="16">
        <v>162946317.14529592</v>
      </c>
      <c r="AC83" s="16">
        <v>168874703.99766997</v>
      </c>
      <c r="AD83" s="16">
        <v>174951300.52135336</v>
      </c>
      <c r="AE83" s="16">
        <v>181179811.95812884</v>
      </c>
      <c r="AF83" s="16">
        <v>187564036.18082368</v>
      </c>
      <c r="AG83" s="16">
        <v>194107866.00908592</v>
      </c>
      <c r="AI83" s="17">
        <v>1637519077.6274812</v>
      </c>
      <c r="AJ83" s="16" t="s">
        <v>8</v>
      </c>
      <c r="AK83" s="7" t="s">
        <v>8</v>
      </c>
      <c r="AL83"/>
    </row>
    <row r="84" spans="2:38" ht="15" x14ac:dyDescent="0.25">
      <c r="B84" s="7" t="s">
        <v>36</v>
      </c>
      <c r="C84" s="7" t="s">
        <v>8</v>
      </c>
      <c r="D84" s="16">
        <v>85051533.609429583</v>
      </c>
      <c r="E84" s="16">
        <v>98506432.941200212</v>
      </c>
      <c r="F84" s="16">
        <v>103958348.87661687</v>
      </c>
      <c r="G84" s="16">
        <v>105670197.96828353</v>
      </c>
      <c r="H84" s="16">
        <v>106945864.90211686</v>
      </c>
      <c r="I84" s="16">
        <v>110656478.49681732</v>
      </c>
      <c r="J84" s="16">
        <v>114362611.89206025</v>
      </c>
      <c r="K84" s="16">
        <v>118222318.76705974</v>
      </c>
      <c r="L84" s="16">
        <v>127349099.52015808</v>
      </c>
      <c r="M84" s="16">
        <v>131341066.38988647</v>
      </c>
      <c r="N84" s="16">
        <v>135432832.43135804</v>
      </c>
      <c r="O84" s="16">
        <v>139626892.62386638</v>
      </c>
      <c r="P84" s="16">
        <v>144412034.67922401</v>
      </c>
      <c r="Q84" s="16">
        <v>148818419.1689781</v>
      </c>
      <c r="R84" s="16">
        <v>153383239.876526</v>
      </c>
      <c r="S84" s="16">
        <v>162370068.08089489</v>
      </c>
      <c r="T84" s="16">
        <v>167115353.55466294</v>
      </c>
      <c r="U84" s="16">
        <v>138973411.50919861</v>
      </c>
      <c r="V84" s="16">
        <v>131862266.38267505</v>
      </c>
      <c r="W84" s="16">
        <v>136972419.82232454</v>
      </c>
      <c r="X84" s="16">
        <v>142210327.0979653</v>
      </c>
      <c r="Y84" s="16">
        <v>145383728.41845435</v>
      </c>
      <c r="Z84" s="16">
        <v>150482546.62274784</v>
      </c>
      <c r="AA84" s="16">
        <v>156123199.86250463</v>
      </c>
      <c r="AB84" s="16">
        <v>161904869.43325534</v>
      </c>
      <c r="AC84" s="16">
        <v>167831080.74327481</v>
      </c>
      <c r="AD84" s="16">
        <v>173905447.33604482</v>
      </c>
      <c r="AE84" s="16">
        <v>180131673.09363404</v>
      </c>
      <c r="AF84" s="16">
        <v>186513554.49516299</v>
      </c>
      <c r="AG84" s="16">
        <v>193054982.93173015</v>
      </c>
      <c r="AI84" s="17">
        <v>1625515384.212883</v>
      </c>
      <c r="AJ84" s="16" t="s">
        <v>8</v>
      </c>
      <c r="AK84" s="7" t="s">
        <v>8</v>
      </c>
      <c r="AL84"/>
    </row>
    <row r="85" spans="2:38" ht="15" x14ac:dyDescent="0.25">
      <c r="B85" s="7" t="s">
        <v>60</v>
      </c>
      <c r="C85" s="7" t="s">
        <v>8</v>
      </c>
      <c r="D85" s="16">
        <v>85051533.609429583</v>
      </c>
      <c r="E85" s="16">
        <v>98506432.941200212</v>
      </c>
      <c r="F85" s="16">
        <v>103958348.87661687</v>
      </c>
      <c r="G85" s="16">
        <v>106325139.05519797</v>
      </c>
      <c r="H85" s="16">
        <v>109063942.09925804</v>
      </c>
      <c r="I85" s="16">
        <v>112779333.31908762</v>
      </c>
      <c r="J85" s="16">
        <v>116490363.78008792</v>
      </c>
      <c r="K85" s="16">
        <v>120355090.1474887</v>
      </c>
      <c r="L85" s="16">
        <v>126248920.63059299</v>
      </c>
      <c r="M85" s="16">
        <v>131086727.283397</v>
      </c>
      <c r="N85" s="16">
        <v>135187533.61547315</v>
      </c>
      <c r="O85" s="16">
        <v>139390860.10585117</v>
      </c>
      <c r="P85" s="16">
        <v>144185500.11652529</v>
      </c>
      <c r="Q85" s="16">
        <v>149183070.10549432</v>
      </c>
      <c r="R85" s="16">
        <v>153762000.32480597</v>
      </c>
      <c r="S85" s="16">
        <v>161655017.04544172</v>
      </c>
      <c r="T85" s="16">
        <v>166409277.60481519</v>
      </c>
      <c r="U85" s="16">
        <v>138862748.08320174</v>
      </c>
      <c r="V85" s="16">
        <v>131765591.95069069</v>
      </c>
      <c r="W85" s="16">
        <v>136890084.10920298</v>
      </c>
      <c r="X85" s="16">
        <v>142142688.5716781</v>
      </c>
      <c r="Y85" s="16">
        <v>145331154.50867242</v>
      </c>
      <c r="Z85" s="16">
        <v>150445413.94488376</v>
      </c>
      <c r="AA85" s="16">
        <v>156101894.44735637</v>
      </c>
      <c r="AB85" s="16">
        <v>161899786.96239081</v>
      </c>
      <c r="AC85" s="16">
        <v>167842626.79030111</v>
      </c>
      <c r="AD85" s="16">
        <v>173934037.61390916</v>
      </c>
      <c r="AE85" s="16">
        <v>180177733.70810741</v>
      </c>
      <c r="AF85" s="16">
        <v>186577522.20466062</v>
      </c>
      <c r="AG85" s="16">
        <v>193137305.41362765</v>
      </c>
      <c r="AI85" s="17">
        <v>1630245860.4005489</v>
      </c>
      <c r="AJ85" s="16" t="s">
        <v>8</v>
      </c>
      <c r="AK85" s="7" t="s">
        <v>8</v>
      </c>
      <c r="AL85"/>
    </row>
    <row r="86" spans="2:38" ht="15" x14ac:dyDescent="0.25">
      <c r="B86" s="7" t="s">
        <v>38</v>
      </c>
      <c r="C86" s="7" t="s">
        <v>8</v>
      </c>
      <c r="D86" s="16">
        <v>85051533.609429583</v>
      </c>
      <c r="E86" s="16">
        <v>98506432.941200212</v>
      </c>
      <c r="F86" s="16">
        <v>103958348.87661687</v>
      </c>
      <c r="G86" s="16">
        <v>105954831.82700928</v>
      </c>
      <c r="H86" s="16">
        <v>107230498.76084261</v>
      </c>
      <c r="I86" s="16">
        <v>110941112.35554306</v>
      </c>
      <c r="J86" s="16">
        <v>114647245.75078599</v>
      </c>
      <c r="K86" s="16">
        <v>118506952.62578548</v>
      </c>
      <c r="L86" s="16">
        <v>127633733.37888382</v>
      </c>
      <c r="M86" s="16">
        <v>131944563.79771444</v>
      </c>
      <c r="N86" s="16">
        <v>136036329.83918598</v>
      </c>
      <c r="O86" s="16">
        <v>140230390.03169432</v>
      </c>
      <c r="P86" s="16">
        <v>145015532.08705199</v>
      </c>
      <c r="Q86" s="16">
        <v>149652880.46157837</v>
      </c>
      <c r="R86" s="16">
        <v>154217701.16912624</v>
      </c>
      <c r="S86" s="16">
        <v>160172147.65876579</v>
      </c>
      <c r="T86" s="16">
        <v>164911584.41234243</v>
      </c>
      <c r="U86" s="16">
        <v>137015114.05181789</v>
      </c>
      <c r="V86" s="16">
        <v>129897824.11364326</v>
      </c>
      <c r="W86" s="16">
        <v>135001679.12135041</v>
      </c>
      <c r="X86" s="16">
        <v>140233130.5042502</v>
      </c>
      <c r="Y86" s="16">
        <v>143399914.53467983</v>
      </c>
      <c r="Z86" s="16">
        <v>148491950.01666236</v>
      </c>
      <c r="AA86" s="16">
        <v>154125650.96605045</v>
      </c>
      <c r="AB86" s="16">
        <v>159900194.43917322</v>
      </c>
      <c r="AC86" s="16">
        <v>165819101.49912408</v>
      </c>
      <c r="AD86" s="16">
        <v>171885981.23557374</v>
      </c>
      <c r="AE86" s="16">
        <v>178104532.96543461</v>
      </c>
      <c r="AF86" s="16">
        <v>184478548.48854199</v>
      </c>
      <c r="AG86" s="16">
        <v>191011914.39972708</v>
      </c>
      <c r="AI86" s="17">
        <v>1621322607.2587357</v>
      </c>
      <c r="AJ86" s="16" t="s">
        <v>8</v>
      </c>
      <c r="AK86" s="7" t="s">
        <v>8</v>
      </c>
      <c r="AL86"/>
    </row>
    <row r="87" spans="2:38" ht="15" x14ac:dyDescent="0.25">
      <c r="B87" s="7" t="s">
        <v>40</v>
      </c>
      <c r="C87" s="7" t="s">
        <v>8</v>
      </c>
      <c r="D87" s="16">
        <v>85051533.609429583</v>
      </c>
      <c r="E87" s="16">
        <v>98506432.941200212</v>
      </c>
      <c r="F87" s="16">
        <v>103958348.87661687</v>
      </c>
      <c r="G87" s="16">
        <v>105670197.96828353</v>
      </c>
      <c r="H87" s="16">
        <v>108404339.91465667</v>
      </c>
      <c r="I87" s="16">
        <v>112114953.50935711</v>
      </c>
      <c r="J87" s="16">
        <v>115821086.90460004</v>
      </c>
      <c r="K87" s="16">
        <v>119680793.77959953</v>
      </c>
      <c r="L87" s="16">
        <v>128190369.06451979</v>
      </c>
      <c r="M87" s="16">
        <v>132185528.8465185</v>
      </c>
      <c r="N87" s="16">
        <v>136280567.62306714</v>
      </c>
      <c r="O87" s="16">
        <v>140477982.36902949</v>
      </c>
      <c r="P87" s="16">
        <v>145266562.84167752</v>
      </c>
      <c r="Q87" s="16">
        <v>149676471.70915425</v>
      </c>
      <c r="R87" s="16">
        <v>154244904.90386784</v>
      </c>
      <c r="S87" s="16">
        <v>164051270.15572882</v>
      </c>
      <c r="T87" s="16">
        <v>168794502.27863395</v>
      </c>
      <c r="U87" s="16">
        <v>140650455.54853508</v>
      </c>
      <c r="V87" s="16">
        <v>133537153.12026113</v>
      </c>
      <c r="W87" s="16">
        <v>138645095.32561651</v>
      </c>
      <c r="X87" s="16">
        <v>143880736.08610573</v>
      </c>
      <c r="Y87" s="16">
        <v>147051814.22856453</v>
      </c>
      <c r="Z87" s="16">
        <v>152148251.17537698</v>
      </c>
      <c r="AA87" s="16">
        <v>157786463.62621573</v>
      </c>
      <c r="AB87" s="16">
        <v>163565631.38832542</v>
      </c>
      <c r="AC87" s="16">
        <v>169489278.34448788</v>
      </c>
      <c r="AD87" s="16">
        <v>175561016.47455439</v>
      </c>
      <c r="AE87" s="16">
        <v>181784548.05787256</v>
      </c>
      <c r="AF87" s="16">
        <v>188163667.93077368</v>
      </c>
      <c r="AG87" s="16">
        <v>194702265.80049732</v>
      </c>
      <c r="AI87" s="17">
        <v>1637941008.6180301</v>
      </c>
      <c r="AJ87" s="16" t="s">
        <v>8</v>
      </c>
      <c r="AK87" s="7" t="s">
        <v>8</v>
      </c>
      <c r="AL87"/>
    </row>
    <row r="88" spans="2:38" ht="15" x14ac:dyDescent="0.25">
      <c r="B88" s="7" t="s">
        <v>42</v>
      </c>
      <c r="C88" s="7" t="s">
        <v>8</v>
      </c>
      <c r="D88" s="16">
        <v>85051533.609429583</v>
      </c>
      <c r="E88" s="16">
        <v>98506432.941200212</v>
      </c>
      <c r="F88" s="16">
        <v>103958348.87661687</v>
      </c>
      <c r="G88" s="16">
        <v>106325139.05519797</v>
      </c>
      <c r="H88" s="16">
        <v>109063942.09925804</v>
      </c>
      <c r="I88" s="16">
        <v>112779333.31908762</v>
      </c>
      <c r="J88" s="16">
        <v>116490363.78008792</v>
      </c>
      <c r="K88" s="16">
        <v>120355090.1474887</v>
      </c>
      <c r="L88" s="16">
        <v>126866126.09877108</v>
      </c>
      <c r="M88" s="16">
        <v>131177309.79683903</v>
      </c>
      <c r="N88" s="16">
        <v>135269437.94952887</v>
      </c>
      <c r="O88" s="16">
        <v>139463869.30603594</v>
      </c>
      <c r="P88" s="16">
        <v>144249391.80449232</v>
      </c>
      <c r="Q88" s="16">
        <v>149237616.34343821</v>
      </c>
      <c r="R88" s="16">
        <v>153806967.4764761</v>
      </c>
      <c r="S88" s="16">
        <v>163614273.61511952</v>
      </c>
      <c r="T88" s="16">
        <v>168358470.14697659</v>
      </c>
      <c r="U88" s="16">
        <v>140466878.55918953</v>
      </c>
      <c r="V88" s="16">
        <v>133354589.36307079</v>
      </c>
      <c r="W88" s="16">
        <v>138463570.13138521</v>
      </c>
      <c r="X88" s="16">
        <v>143700275.41890749</v>
      </c>
      <c r="Y88" s="16">
        <v>146872444.70157513</v>
      </c>
      <c r="Z88" s="16">
        <v>151970000.06710166</v>
      </c>
      <c r="AA88" s="16">
        <v>157609358.89712232</v>
      </c>
      <c r="AB88" s="16">
        <v>163389701.69789353</v>
      </c>
      <c r="AC88" s="16">
        <v>169314553.06868398</v>
      </c>
      <c r="AD88" s="16">
        <v>175387525.72374421</v>
      </c>
      <c r="AE88" s="16">
        <v>181612322.69518095</v>
      </c>
      <c r="AF88" s="16">
        <v>187992739.59090361</v>
      </c>
      <c r="AG88" s="16">
        <v>194532666.90901932</v>
      </c>
      <c r="AI88" s="17">
        <v>1636394970.2077236</v>
      </c>
      <c r="AJ88" s="16" t="s">
        <v>8</v>
      </c>
      <c r="AK88" s="7" t="s">
        <v>8</v>
      </c>
      <c r="AL88"/>
    </row>
    <row r="89" spans="2:38" ht="15" x14ac:dyDescent="0.25">
      <c r="B89" s="7" t="s">
        <v>44</v>
      </c>
      <c r="C89" s="7" t="s">
        <v>8</v>
      </c>
      <c r="D89" s="16">
        <v>84931565.711973667</v>
      </c>
      <c r="E89" s="16">
        <v>98338043.263356149</v>
      </c>
      <c r="F89" s="16">
        <v>103786774.79054165</v>
      </c>
      <c r="G89" s="16">
        <v>110085660.76104832</v>
      </c>
      <c r="H89" s="16">
        <v>112724701.37919253</v>
      </c>
      <c r="I89" s="16">
        <v>116383348.07236814</v>
      </c>
      <c r="J89" s="16">
        <v>120129290.58533707</v>
      </c>
      <c r="K89" s="16">
        <v>123922647.83646306</v>
      </c>
      <c r="L89" s="16">
        <v>127810839.01886719</v>
      </c>
      <c r="M89" s="16">
        <v>131796234.98083144</v>
      </c>
      <c r="N89" s="16">
        <v>137885821.00233209</v>
      </c>
      <c r="O89" s="16">
        <v>142081501.60474294</v>
      </c>
      <c r="P89" s="16">
        <v>146868304.58025068</v>
      </c>
      <c r="Q89" s="16">
        <v>151276391.51315865</v>
      </c>
      <c r="R89" s="16">
        <v>155794680.6193893</v>
      </c>
      <c r="S89" s="16">
        <v>161756532.70771849</v>
      </c>
      <c r="T89" s="16">
        <v>166503560.19995207</v>
      </c>
      <c r="U89" s="16">
        <v>138363403.7234149</v>
      </c>
      <c r="V89" s="16">
        <v>131254088.80504167</v>
      </c>
      <c r="W89" s="16">
        <v>136366118.20804527</v>
      </c>
      <c r="X89" s="16">
        <v>141605948.34612396</v>
      </c>
      <c r="Y89" s="16">
        <v>144781320.60061193</v>
      </c>
      <c r="Z89" s="16">
        <v>149882159.01225427</v>
      </c>
      <c r="AA89" s="16">
        <v>155524882.96454364</v>
      </c>
      <c r="AB89" s="16">
        <v>161308675.01564026</v>
      </c>
      <c r="AC89" s="16">
        <v>167237061.86801428</v>
      </c>
      <c r="AD89" s="16">
        <v>173313658.39169767</v>
      </c>
      <c r="AE89" s="16">
        <v>179542169.82847315</v>
      </c>
      <c r="AF89" s="16">
        <v>185926394.05116799</v>
      </c>
      <c r="AG89" s="16">
        <v>192470223.87943023</v>
      </c>
      <c r="AI89" s="17">
        <v>1647290065.1080794</v>
      </c>
      <c r="AJ89" s="16" t="s">
        <v>8</v>
      </c>
      <c r="AK89" s="7" t="s">
        <v>8</v>
      </c>
      <c r="AL89"/>
    </row>
    <row r="90" spans="2:38" ht="15" x14ac:dyDescent="0.25">
      <c r="B90" s="7" t="s">
        <v>46</v>
      </c>
      <c r="C90" s="7" t="s">
        <v>8</v>
      </c>
      <c r="D90" s="16">
        <v>84931565.711973667</v>
      </c>
      <c r="E90" s="16">
        <v>98338043.263356149</v>
      </c>
      <c r="F90" s="16">
        <v>103786774.79054165</v>
      </c>
      <c r="G90" s="16">
        <v>107917663.23237936</v>
      </c>
      <c r="H90" s="16">
        <v>109117564.7784518</v>
      </c>
      <c r="I90" s="16">
        <v>112773318.85069731</v>
      </c>
      <c r="J90" s="16">
        <v>116516296.42721289</v>
      </c>
      <c r="K90" s="16">
        <v>122873812.39838228</v>
      </c>
      <c r="L90" s="16">
        <v>126763688.86146584</v>
      </c>
      <c r="M90" s="16">
        <v>130750812.23612653</v>
      </c>
      <c r="N90" s="16">
        <v>137596591.86246181</v>
      </c>
      <c r="O90" s="16">
        <v>141790732.77438283</v>
      </c>
      <c r="P90" s="16">
        <v>146575957.56713849</v>
      </c>
      <c r="Q90" s="16">
        <v>150982426.86272556</v>
      </c>
      <c r="R90" s="16">
        <v>155499057.89070228</v>
      </c>
      <c r="S90" s="16">
        <v>161459210.44882125</v>
      </c>
      <c r="T90" s="16">
        <v>166204495.9225893</v>
      </c>
      <c r="U90" s="16">
        <v>138062553.87712497</v>
      </c>
      <c r="V90" s="16">
        <v>130951408.75060138</v>
      </c>
      <c r="W90" s="16">
        <v>136061562.19025087</v>
      </c>
      <c r="X90" s="16">
        <v>141299469.46589163</v>
      </c>
      <c r="Y90" s="16">
        <v>144472870.78638071</v>
      </c>
      <c r="Z90" s="16">
        <v>149571688.99067417</v>
      </c>
      <c r="AA90" s="16">
        <v>155212342.23043096</v>
      </c>
      <c r="AB90" s="16">
        <v>160994011.80118167</v>
      </c>
      <c r="AC90" s="16">
        <v>166920223.11120114</v>
      </c>
      <c r="AD90" s="16">
        <v>172994589.70397112</v>
      </c>
      <c r="AE90" s="16">
        <v>179220815.46156034</v>
      </c>
      <c r="AF90" s="16">
        <v>185602696.86308929</v>
      </c>
      <c r="AG90" s="16">
        <v>192144125.29965645</v>
      </c>
      <c r="AI90" s="17">
        <v>1634810800.6746035</v>
      </c>
      <c r="AJ90" s="16" t="s">
        <v>8</v>
      </c>
      <c r="AK90" s="7" t="s">
        <v>8</v>
      </c>
      <c r="AL90"/>
    </row>
    <row r="91" spans="2:38" ht="15" x14ac:dyDescent="0.25">
      <c r="B91" s="7" t="s">
        <v>48</v>
      </c>
      <c r="C91" s="7" t="s">
        <v>8</v>
      </c>
      <c r="D91" s="16">
        <v>84931565.711973667</v>
      </c>
      <c r="E91" s="16">
        <v>98338043.263356149</v>
      </c>
      <c r="F91" s="16">
        <v>103786774.79054165</v>
      </c>
      <c r="G91" s="16">
        <v>110673934.53244761</v>
      </c>
      <c r="H91" s="16">
        <v>111881319.2454071</v>
      </c>
      <c r="I91" s="16">
        <v>115544743.56371185</v>
      </c>
      <c r="J91" s="16">
        <v>119295583.14243814</v>
      </c>
      <c r="K91" s="16">
        <v>123093959.88596542</v>
      </c>
      <c r="L91" s="16">
        <v>126987296.04808089</v>
      </c>
      <c r="M91" s="16">
        <v>131820259.20581719</v>
      </c>
      <c r="N91" s="16">
        <v>135916100.95544893</v>
      </c>
      <c r="O91" s="16">
        <v>140114338.74882147</v>
      </c>
      <c r="P91" s="16">
        <v>144903762.84506494</v>
      </c>
      <c r="Q91" s="16">
        <v>149895986.52174258</v>
      </c>
      <c r="R91" s="16">
        <v>154421160.1654056</v>
      </c>
      <c r="S91" s="16">
        <v>160390068.904603</v>
      </c>
      <c r="T91" s="16">
        <v>165144329.46397647</v>
      </c>
      <c r="U91" s="16">
        <v>137597799.94236302</v>
      </c>
      <c r="V91" s="16">
        <v>130500643.80985197</v>
      </c>
      <c r="W91" s="16">
        <v>135625135.9683643</v>
      </c>
      <c r="X91" s="16">
        <v>140877740.43083942</v>
      </c>
      <c r="Y91" s="16">
        <v>144066206.36783373</v>
      </c>
      <c r="Z91" s="16">
        <v>149180465.80404508</v>
      </c>
      <c r="AA91" s="16">
        <v>154836946.30651769</v>
      </c>
      <c r="AB91" s="16">
        <v>160634838.8215521</v>
      </c>
      <c r="AC91" s="16">
        <v>166577678.6494624</v>
      </c>
      <c r="AD91" s="16">
        <v>172669089.47307041</v>
      </c>
      <c r="AE91" s="16">
        <v>178912785.56726867</v>
      </c>
      <c r="AF91" s="16">
        <v>185312574.06382188</v>
      </c>
      <c r="AG91" s="16">
        <v>191872357.27278891</v>
      </c>
      <c r="AI91" s="17">
        <v>1638415073.3191669</v>
      </c>
      <c r="AJ91" s="16" t="s">
        <v>8</v>
      </c>
      <c r="AK91" s="7" t="s">
        <v>8</v>
      </c>
      <c r="AL91"/>
    </row>
    <row r="92" spans="2:38" ht="15" x14ac:dyDescent="0.25">
      <c r="B92" s="7" t="s">
        <v>50</v>
      </c>
      <c r="C92" s="7" t="s">
        <v>8</v>
      </c>
      <c r="D92" s="16">
        <v>84931565.711973667</v>
      </c>
      <c r="E92" s="16">
        <v>98338043.263356149</v>
      </c>
      <c r="F92" s="16">
        <v>103786774.79054165</v>
      </c>
      <c r="G92" s="16">
        <v>108202297.0911051</v>
      </c>
      <c r="H92" s="16">
        <v>109402198.63717753</v>
      </c>
      <c r="I92" s="16">
        <v>113057952.70942307</v>
      </c>
      <c r="J92" s="16">
        <v>116800930.28593862</v>
      </c>
      <c r="K92" s="16">
        <v>123158446.25710802</v>
      </c>
      <c r="L92" s="16">
        <v>127048322.7201916</v>
      </c>
      <c r="M92" s="16">
        <v>131354309.64395449</v>
      </c>
      <c r="N92" s="16">
        <v>135441111.10298163</v>
      </c>
      <c r="O92" s="16">
        <v>139630082.59848446</v>
      </c>
      <c r="P92" s="16">
        <v>144410008.73941147</v>
      </c>
      <c r="Q92" s="16">
        <v>149042010.80164641</v>
      </c>
      <c r="R92" s="16">
        <v>153553074.93354565</v>
      </c>
      <c r="S92" s="16">
        <v>159507521.4231852</v>
      </c>
      <c r="T92" s="16">
        <v>164246958.17676187</v>
      </c>
      <c r="U92" s="16">
        <v>136350487.81623733</v>
      </c>
      <c r="V92" s="16">
        <v>129233197.8780627</v>
      </c>
      <c r="W92" s="16">
        <v>134337052.88576981</v>
      </c>
      <c r="X92" s="16">
        <v>139568504.26866964</v>
      </c>
      <c r="Y92" s="16">
        <v>142735288.29909924</v>
      </c>
      <c r="Z92" s="16">
        <v>147827323.7810818</v>
      </c>
      <c r="AA92" s="16">
        <v>153461024.73046988</v>
      </c>
      <c r="AB92" s="16">
        <v>159235568.20359266</v>
      </c>
      <c r="AC92" s="16">
        <v>165154475.26354352</v>
      </c>
      <c r="AD92" s="16">
        <v>171221354.99999315</v>
      </c>
      <c r="AE92" s="16">
        <v>177439906.72985402</v>
      </c>
      <c r="AF92" s="16">
        <v>183813922.2529614</v>
      </c>
      <c r="AG92" s="16">
        <v>190347288.16414648</v>
      </c>
      <c r="AI92" s="17">
        <v>1625505475.1913388</v>
      </c>
      <c r="AJ92" s="16" t="s">
        <v>8</v>
      </c>
      <c r="AK92" s="7" t="s">
        <v>8</v>
      </c>
      <c r="AL92"/>
    </row>
    <row r="93" spans="2:38" ht="15" x14ac:dyDescent="0.25">
      <c r="B93" s="7" t="s">
        <v>52</v>
      </c>
      <c r="C93" s="7" t="s">
        <v>8</v>
      </c>
      <c r="D93" s="16">
        <v>84931565.711973667</v>
      </c>
      <c r="E93" s="16">
        <v>98338043.263356149</v>
      </c>
      <c r="F93" s="16">
        <v>103786774.79054165</v>
      </c>
      <c r="G93" s="16">
        <v>112469598.06845841</v>
      </c>
      <c r="H93" s="16">
        <v>115112987.53692092</v>
      </c>
      <c r="I93" s="16">
        <v>118776091.8016728</v>
      </c>
      <c r="J93" s="16">
        <v>122526603.32550739</v>
      </c>
      <c r="K93" s="16">
        <v>126324643.81277068</v>
      </c>
      <c r="L93" s="16">
        <v>130217635.31221555</v>
      </c>
      <c r="M93" s="16">
        <v>134207951.59914656</v>
      </c>
      <c r="N93" s="16">
        <v>138298025.7932508</v>
      </c>
      <c r="O93" s="16">
        <v>142490351.84220764</v>
      </c>
      <c r="P93" s="16">
        <v>147273716.40042502</v>
      </c>
      <c r="Q93" s="16">
        <v>151678278.95561033</v>
      </c>
      <c r="R93" s="16">
        <v>156192955.57467532</v>
      </c>
      <c r="S93" s="16">
        <v>162151104.86365968</v>
      </c>
      <c r="T93" s="16">
        <v>166894336.98656479</v>
      </c>
      <c r="U93" s="16">
        <v>138750290.25646591</v>
      </c>
      <c r="V93" s="16">
        <v>131636987.828192</v>
      </c>
      <c r="W93" s="16">
        <v>136744930.03354734</v>
      </c>
      <c r="X93" s="16">
        <v>141980570.7940366</v>
      </c>
      <c r="Y93" s="16">
        <v>145151648.93649539</v>
      </c>
      <c r="Z93" s="16">
        <v>150248085.88330784</v>
      </c>
      <c r="AA93" s="16">
        <v>155886298.33414659</v>
      </c>
      <c r="AB93" s="16">
        <v>161665466.09625629</v>
      </c>
      <c r="AC93" s="16">
        <v>167589113.05241874</v>
      </c>
      <c r="AD93" s="16">
        <v>173660851.18248522</v>
      </c>
      <c r="AE93" s="16">
        <v>179884382.7658034</v>
      </c>
      <c r="AF93" s="16">
        <v>186263502.63870451</v>
      </c>
      <c r="AG93" s="16">
        <v>192802100.50842816</v>
      </c>
      <c r="AI93" s="17">
        <v>1660196191.7015471</v>
      </c>
      <c r="AJ93" s="16" t="s">
        <v>8</v>
      </c>
      <c r="AK93" s="7" t="s">
        <v>8</v>
      </c>
      <c r="AL93"/>
    </row>
    <row r="94" spans="2:38" ht="15" x14ac:dyDescent="0.25">
      <c r="B94" s="7" t="s">
        <v>54</v>
      </c>
      <c r="C94" s="7" t="s">
        <v>8</v>
      </c>
      <c r="D94" s="16">
        <v>84931565.711973667</v>
      </c>
      <c r="E94" s="16">
        <v>98338043.263356149</v>
      </c>
      <c r="F94" s="16">
        <v>103786774.79054165</v>
      </c>
      <c r="G94" s="16">
        <v>113124539.15537283</v>
      </c>
      <c r="H94" s="16">
        <v>115772589.7215223</v>
      </c>
      <c r="I94" s="16">
        <v>119440471.61140332</v>
      </c>
      <c r="J94" s="16">
        <v>123195880.20099527</v>
      </c>
      <c r="K94" s="16">
        <v>126998940.18065985</v>
      </c>
      <c r="L94" s="16">
        <v>130897076.65981604</v>
      </c>
      <c r="M94" s="16">
        <v>135211530.10005337</v>
      </c>
      <c r="N94" s="16">
        <v>139307009.73846683</v>
      </c>
      <c r="O94" s="16">
        <v>143504876.36784062</v>
      </c>
      <c r="P94" s="16">
        <v>148293920.02098536</v>
      </c>
      <c r="Q94" s="16">
        <v>153285753.74348682</v>
      </c>
      <c r="R94" s="16">
        <v>157810527.68411928</v>
      </c>
      <c r="S94" s="16">
        <v>163779026.72771031</v>
      </c>
      <c r="T94" s="16">
        <v>168532867.3490873</v>
      </c>
      <c r="U94" s="16">
        <v>140651160.95305806</v>
      </c>
      <c r="V94" s="16">
        <v>133549004.07849112</v>
      </c>
      <c r="W94" s="16">
        <v>138668370.47639614</v>
      </c>
      <c r="X94" s="16">
        <v>143915721.03424877</v>
      </c>
      <c r="Y94" s="16">
        <v>147098801.71900508</v>
      </c>
      <c r="Z94" s="16">
        <v>152207541.27167243</v>
      </c>
      <c r="AA94" s="16">
        <v>157858363.89351246</v>
      </c>
      <c r="AB94" s="16">
        <v>163650457.08089849</v>
      </c>
      <c r="AC94" s="16">
        <v>169587352.59796914</v>
      </c>
      <c r="AD94" s="16">
        <v>175672670.50296658</v>
      </c>
      <c r="AE94" s="16">
        <v>181910121.35558897</v>
      </c>
      <c r="AF94" s="16">
        <v>188303508.47952691</v>
      </c>
      <c r="AG94" s="16">
        <v>194856730.28156331</v>
      </c>
      <c r="AI94" s="17">
        <v>1672655672.3267362</v>
      </c>
      <c r="AJ94" s="16" t="s">
        <v>8</v>
      </c>
      <c r="AK94" s="7" t="s">
        <v>8</v>
      </c>
      <c r="AL94"/>
    </row>
    <row r="95" spans="2:38" ht="15" x14ac:dyDescent="0.25">
      <c r="B95" s="7" t="s">
        <v>28</v>
      </c>
      <c r="C95" s="7" t="s">
        <v>9</v>
      </c>
      <c r="D95" s="16">
        <v>46730053.379751638</v>
      </c>
      <c r="E95" s="16">
        <v>55050891.027106851</v>
      </c>
      <c r="F95" s="16">
        <v>64625522.416848421</v>
      </c>
      <c r="G95" s="16">
        <v>65187514.78134349</v>
      </c>
      <c r="H95" s="16">
        <v>63578697.78817071</v>
      </c>
      <c r="I95" s="16">
        <v>62921677.467198849</v>
      </c>
      <c r="J95" s="16">
        <v>63402290.064740181</v>
      </c>
      <c r="K95" s="16">
        <v>63849444.450892463</v>
      </c>
      <c r="L95" s="16">
        <v>64264503.414159633</v>
      </c>
      <c r="M95" s="16">
        <v>64627379.727292724</v>
      </c>
      <c r="N95" s="16">
        <v>64979799.686243519</v>
      </c>
      <c r="O95" s="16">
        <v>65322788.205599397</v>
      </c>
      <c r="P95" s="16">
        <v>65857526.402891457</v>
      </c>
      <c r="Q95" s="16">
        <v>66349111.590086043</v>
      </c>
      <c r="R95" s="16">
        <v>66601998.955914594</v>
      </c>
      <c r="S95" s="16">
        <v>67454000.999333143</v>
      </c>
      <c r="T95" s="16">
        <v>68537465.401291102</v>
      </c>
      <c r="U95" s="16">
        <v>72871138.089845598</v>
      </c>
      <c r="V95" s="16">
        <v>77393456.882394373</v>
      </c>
      <c r="W95" s="16">
        <v>78490508.776893839</v>
      </c>
      <c r="X95" s="16">
        <v>79588626.251869351</v>
      </c>
      <c r="Y95" s="16">
        <v>80778279.136005744</v>
      </c>
      <c r="Z95" s="16">
        <v>82116621.978809476</v>
      </c>
      <c r="AA95" s="16">
        <v>83525114.2885672</v>
      </c>
      <c r="AB95" s="16">
        <v>84931564.735704705</v>
      </c>
      <c r="AC95" s="16">
        <v>86325609.526644453</v>
      </c>
      <c r="AD95" s="16">
        <v>87718383.891928956</v>
      </c>
      <c r="AE95" s="16">
        <v>89116047.566534385</v>
      </c>
      <c r="AF95" s="16">
        <v>90518462.125828639</v>
      </c>
      <c r="AG95" s="16">
        <v>91925421.135070443</v>
      </c>
      <c r="AI95" s="17">
        <v>851749422.69334733</v>
      </c>
      <c r="AJ95" s="16" t="s">
        <v>9</v>
      </c>
      <c r="AK95" s="7" t="s">
        <v>9</v>
      </c>
      <c r="AL95"/>
    </row>
    <row r="96" spans="2:38" ht="15" x14ac:dyDescent="0.25">
      <c r="B96" s="7" t="s">
        <v>30</v>
      </c>
      <c r="C96" s="7" t="s">
        <v>9</v>
      </c>
      <c r="D96" s="16">
        <v>46730053.379751638</v>
      </c>
      <c r="E96" s="16">
        <v>55050891.027106851</v>
      </c>
      <c r="F96" s="16">
        <v>64625522.416848421</v>
      </c>
      <c r="G96" s="16">
        <v>65187514.78134349</v>
      </c>
      <c r="H96" s="16">
        <v>63578697.78817071</v>
      </c>
      <c r="I96" s="16">
        <v>62921677.467198849</v>
      </c>
      <c r="J96" s="16">
        <v>63402290.064740181</v>
      </c>
      <c r="K96" s="16">
        <v>63849444.450892463</v>
      </c>
      <c r="L96" s="16">
        <v>64264503.414159633</v>
      </c>
      <c r="M96" s="16">
        <v>64627379.727292724</v>
      </c>
      <c r="N96" s="16">
        <v>64979799.686243519</v>
      </c>
      <c r="O96" s="16">
        <v>65322788.205599397</v>
      </c>
      <c r="P96" s="16">
        <v>65857526.402891457</v>
      </c>
      <c r="Q96" s="16">
        <v>66349111.590086043</v>
      </c>
      <c r="R96" s="16">
        <v>66601998.955914594</v>
      </c>
      <c r="S96" s="16">
        <v>67454000.999333143</v>
      </c>
      <c r="T96" s="16">
        <v>68537465.401291102</v>
      </c>
      <c r="U96" s="16">
        <v>73032807.914521813</v>
      </c>
      <c r="V96" s="16">
        <v>77762900.251511574</v>
      </c>
      <c r="W96" s="16">
        <v>78944488.455229446</v>
      </c>
      <c r="X96" s="16">
        <v>80112611.215699673</v>
      </c>
      <c r="Y96" s="16">
        <v>81359198.065816805</v>
      </c>
      <c r="Z96" s="16">
        <v>82742618.285828531</v>
      </c>
      <c r="AA96" s="16">
        <v>84187929.546962768</v>
      </c>
      <c r="AB96" s="16">
        <v>85628675.685924768</v>
      </c>
      <c r="AC96" s="16">
        <v>87057197.788833261</v>
      </c>
      <c r="AD96" s="16">
        <v>88484452.729977161</v>
      </c>
      <c r="AE96" s="16">
        <v>89916583.876372784</v>
      </c>
      <c r="AF96" s="16">
        <v>91353452.475786254</v>
      </c>
      <c r="AG96" s="16">
        <v>92794851.757684588</v>
      </c>
      <c r="AI96" s="17">
        <v>853369336.78106773</v>
      </c>
      <c r="AJ96" s="16" t="s">
        <v>9</v>
      </c>
      <c r="AK96" s="7" t="s">
        <v>9</v>
      </c>
      <c r="AL96"/>
    </row>
    <row r="97" spans="2:38" ht="15" x14ac:dyDescent="0.25">
      <c r="B97" s="7" t="s">
        <v>32</v>
      </c>
      <c r="C97" s="7" t="s">
        <v>9</v>
      </c>
      <c r="D97" s="16">
        <v>47060412.083390012</v>
      </c>
      <c r="E97" s="16">
        <v>55009984.187515877</v>
      </c>
      <c r="F97" s="16">
        <v>64242824.60108579</v>
      </c>
      <c r="G97" s="16">
        <v>64930687.671988316</v>
      </c>
      <c r="H97" s="16">
        <v>64045497.461089931</v>
      </c>
      <c r="I97" s="16">
        <v>64078922.318643525</v>
      </c>
      <c r="J97" s="16">
        <v>64680084.341136828</v>
      </c>
      <c r="K97" s="16">
        <v>65253814.269537188</v>
      </c>
      <c r="L97" s="16">
        <v>67235346.312187761</v>
      </c>
      <c r="M97" s="16">
        <v>69128965.077609986</v>
      </c>
      <c r="N97" s="16">
        <v>70217787.949172348</v>
      </c>
      <c r="O97" s="16">
        <v>71235655.783601254</v>
      </c>
      <c r="P97" s="16">
        <v>71730313.163300768</v>
      </c>
      <c r="Q97" s="16">
        <v>72191214.838501155</v>
      </c>
      <c r="R97" s="16">
        <v>72402175.265651405</v>
      </c>
      <c r="S97" s="16">
        <v>73957725.740571097</v>
      </c>
      <c r="T97" s="16">
        <v>75422012.321033031</v>
      </c>
      <c r="U97" s="16">
        <v>75849421.817428753</v>
      </c>
      <c r="V97" s="16">
        <v>76807053.138916761</v>
      </c>
      <c r="W97" s="16">
        <v>77886764.24582918</v>
      </c>
      <c r="X97" s="16">
        <v>78952502.455172613</v>
      </c>
      <c r="Y97" s="16">
        <v>80095723.260512352</v>
      </c>
      <c r="Z97" s="16">
        <v>81372093.227552891</v>
      </c>
      <c r="AA97" s="16">
        <v>82706952.081173614</v>
      </c>
      <c r="AB97" s="16">
        <v>84036232.913927838</v>
      </c>
      <c r="AC97" s="16">
        <v>85353339.646212041</v>
      </c>
      <c r="AD97" s="16">
        <v>86669105.136168927</v>
      </c>
      <c r="AE97" s="16">
        <v>87989378.762651443</v>
      </c>
      <c r="AF97" s="16">
        <v>89314699.654026657</v>
      </c>
      <c r="AG97" s="16">
        <v>90645587.444496676</v>
      </c>
      <c r="AI97" s="17">
        <v>874043279.39427149</v>
      </c>
      <c r="AJ97" s="16" t="s">
        <v>9</v>
      </c>
      <c r="AK97" s="7" t="s">
        <v>9</v>
      </c>
      <c r="AL97"/>
    </row>
    <row r="98" spans="2:38" ht="15" x14ac:dyDescent="0.25">
      <c r="B98" s="7" t="s">
        <v>34</v>
      </c>
      <c r="C98" s="7" t="s">
        <v>9</v>
      </c>
      <c r="D98" s="16">
        <v>47060412.083390012</v>
      </c>
      <c r="E98" s="16">
        <v>55009984.187515877</v>
      </c>
      <c r="F98" s="16">
        <v>64242824.60108579</v>
      </c>
      <c r="G98" s="16">
        <v>64930687.671988316</v>
      </c>
      <c r="H98" s="16">
        <v>65113234.874375872</v>
      </c>
      <c r="I98" s="16">
        <v>66177283.689976349</v>
      </c>
      <c r="J98" s="16">
        <v>66704348.102299586</v>
      </c>
      <c r="K98" s="16">
        <v>67204229.001564816</v>
      </c>
      <c r="L98" s="16">
        <v>68419513.564661548</v>
      </c>
      <c r="M98" s="16">
        <v>69571144.156410217</v>
      </c>
      <c r="N98" s="16">
        <v>69928350.609788448</v>
      </c>
      <c r="O98" s="16">
        <v>70239177.473399207</v>
      </c>
      <c r="P98" s="16">
        <v>70757652.858599886</v>
      </c>
      <c r="Q98" s="16">
        <v>71242125.508720368</v>
      </c>
      <c r="R98" s="16">
        <v>71476414.939090163</v>
      </c>
      <c r="S98" s="16">
        <v>73055070.568365574</v>
      </c>
      <c r="T98" s="16">
        <v>74542292.093002021</v>
      </c>
      <c r="U98" s="16">
        <v>74992522.957008928</v>
      </c>
      <c r="V98" s="16">
        <v>75972916.717922658</v>
      </c>
      <c r="W98" s="16">
        <v>77075381.826187313</v>
      </c>
      <c r="X98" s="16">
        <v>78163874.036882937</v>
      </c>
      <c r="Y98" s="16">
        <v>79329848.843574926</v>
      </c>
      <c r="Z98" s="16">
        <v>80628972.811967701</v>
      </c>
      <c r="AA98" s="16">
        <v>81986585.666940615</v>
      </c>
      <c r="AB98" s="16">
        <v>83339152.731650561</v>
      </c>
      <c r="AC98" s="16">
        <v>84680609.918536067</v>
      </c>
      <c r="AD98" s="16">
        <v>86021258.093697757</v>
      </c>
      <c r="AE98" s="16">
        <v>87366414.405385107</v>
      </c>
      <c r="AF98" s="16">
        <v>88716324.240464687</v>
      </c>
      <c r="AG98" s="16">
        <v>90071213.623301715</v>
      </c>
      <c r="AI98" s="17">
        <v>875131494.64491951</v>
      </c>
      <c r="AJ98" s="16" t="s">
        <v>9</v>
      </c>
      <c r="AK98" s="7" t="s">
        <v>9</v>
      </c>
      <c r="AL98"/>
    </row>
    <row r="99" spans="2:38" ht="15" x14ac:dyDescent="0.25">
      <c r="B99" s="7" t="s">
        <v>56</v>
      </c>
      <c r="C99" s="7" t="s">
        <v>9</v>
      </c>
      <c r="D99" s="16">
        <v>47060412.083390012</v>
      </c>
      <c r="E99" s="16">
        <v>55009984.187515877</v>
      </c>
      <c r="F99" s="16">
        <v>64242824.60108579</v>
      </c>
      <c r="G99" s="16">
        <v>64930687.671988316</v>
      </c>
      <c r="H99" s="16">
        <v>64045497.461089931</v>
      </c>
      <c r="I99" s="16">
        <v>64078922.318643525</v>
      </c>
      <c r="J99" s="16">
        <v>64680084.341136828</v>
      </c>
      <c r="K99" s="16">
        <v>65253814.269537188</v>
      </c>
      <c r="L99" s="16">
        <v>67235346.312187761</v>
      </c>
      <c r="M99" s="16">
        <v>69128965.077609986</v>
      </c>
      <c r="N99" s="16">
        <v>70217787.949172348</v>
      </c>
      <c r="O99" s="16">
        <v>71235655.783601254</v>
      </c>
      <c r="P99" s="16">
        <v>71730313.163300768</v>
      </c>
      <c r="Q99" s="16">
        <v>72191214.838501155</v>
      </c>
      <c r="R99" s="16">
        <v>72402175.265651405</v>
      </c>
      <c r="S99" s="16">
        <v>73957725.740571097</v>
      </c>
      <c r="T99" s="16">
        <v>75422012.321033031</v>
      </c>
      <c r="U99" s="16">
        <v>75849421.817428753</v>
      </c>
      <c r="V99" s="16">
        <v>76807053.138916761</v>
      </c>
      <c r="W99" s="16">
        <v>77886764.24582918</v>
      </c>
      <c r="X99" s="16">
        <v>78952502.455172613</v>
      </c>
      <c r="Y99" s="16">
        <v>80095723.260512352</v>
      </c>
      <c r="Z99" s="16">
        <v>81372093.227552891</v>
      </c>
      <c r="AA99" s="16">
        <v>82706952.081173614</v>
      </c>
      <c r="AB99" s="16">
        <v>84036232.913927838</v>
      </c>
      <c r="AC99" s="16">
        <v>85353339.646212041</v>
      </c>
      <c r="AD99" s="16">
        <v>86669105.136168927</v>
      </c>
      <c r="AE99" s="16">
        <v>87989378.762651443</v>
      </c>
      <c r="AF99" s="16">
        <v>89314699.654026657</v>
      </c>
      <c r="AG99" s="16">
        <v>90645587.444496676</v>
      </c>
      <c r="AI99" s="17">
        <v>874043279.39427149</v>
      </c>
      <c r="AJ99" s="16" t="s">
        <v>9</v>
      </c>
      <c r="AK99" s="7" t="s">
        <v>9</v>
      </c>
      <c r="AL99"/>
    </row>
    <row r="100" spans="2:38" ht="15" x14ac:dyDescent="0.25">
      <c r="B100" s="7" t="s">
        <v>36</v>
      </c>
      <c r="C100" s="7" t="s">
        <v>9</v>
      </c>
      <c r="D100" s="16">
        <v>47060412.083390012</v>
      </c>
      <c r="E100" s="16">
        <v>55009984.187515877</v>
      </c>
      <c r="F100" s="16">
        <v>64242824.60108579</v>
      </c>
      <c r="G100" s="16">
        <v>64930687.671988316</v>
      </c>
      <c r="H100" s="16">
        <v>63511628.754446983</v>
      </c>
      <c r="I100" s="16">
        <v>63029741.632977121</v>
      </c>
      <c r="J100" s="16">
        <v>63667952.460555434</v>
      </c>
      <c r="K100" s="16">
        <v>64278606.903523371</v>
      </c>
      <c r="L100" s="16">
        <v>66771464.672009811</v>
      </c>
      <c r="M100" s="16">
        <v>69132492.410946161</v>
      </c>
      <c r="N100" s="16">
        <v>69468186.11082907</v>
      </c>
      <c r="O100" s="16">
        <v>69765541.205268264</v>
      </c>
      <c r="P100" s="16">
        <v>70277878.861436754</v>
      </c>
      <c r="Q100" s="16">
        <v>70762987.858552918</v>
      </c>
      <c r="R100" s="16">
        <v>71002703.815450639</v>
      </c>
      <c r="S100" s="16">
        <v>72950722.260429233</v>
      </c>
      <c r="T100" s="16">
        <v>74776651.563897043</v>
      </c>
      <c r="U100" s="16">
        <v>75175119.847900584</v>
      </c>
      <c r="V100" s="16">
        <v>76108529.464321837</v>
      </c>
      <c r="W100" s="16">
        <v>77168310.897721887</v>
      </c>
      <c r="X100" s="16">
        <v>78218021.004323617</v>
      </c>
      <c r="Y100" s="16">
        <v>79347956.481858253</v>
      </c>
      <c r="Z100" s="16">
        <v>80611943.834624454</v>
      </c>
      <c r="AA100" s="16">
        <v>81947804.570403829</v>
      </c>
      <c r="AB100" s="16">
        <v>83304651.102858141</v>
      </c>
      <c r="AC100" s="16">
        <v>84662189.136828318</v>
      </c>
      <c r="AD100" s="16">
        <v>86018132.597627178</v>
      </c>
      <c r="AE100" s="16">
        <v>87378597.299020901</v>
      </c>
      <c r="AF100" s="16">
        <v>88744185.981931463</v>
      </c>
      <c r="AG100" s="16">
        <v>90115486.523009241</v>
      </c>
      <c r="AI100" s="17">
        <v>866178620.8801707</v>
      </c>
      <c r="AJ100" s="16" t="s">
        <v>9</v>
      </c>
      <c r="AK100" s="7" t="s">
        <v>9</v>
      </c>
      <c r="AL100"/>
    </row>
    <row r="101" spans="2:38" ht="15" x14ac:dyDescent="0.25">
      <c r="B101" s="7" t="s">
        <v>60</v>
      </c>
      <c r="C101" s="7" t="s">
        <v>9</v>
      </c>
      <c r="D101" s="16">
        <v>47060412.083390012</v>
      </c>
      <c r="E101" s="16">
        <v>55009984.187515877</v>
      </c>
      <c r="F101" s="16">
        <v>64242824.60108579</v>
      </c>
      <c r="G101" s="16">
        <v>65165570.36266508</v>
      </c>
      <c r="H101" s="16">
        <v>64509392.35971275</v>
      </c>
      <c r="I101" s="16">
        <v>64531051.07224676</v>
      </c>
      <c r="J101" s="16">
        <v>65120398.704571918</v>
      </c>
      <c r="K101" s="16">
        <v>65682270.080911294</v>
      </c>
      <c r="L101" s="16">
        <v>66959274.776227221</v>
      </c>
      <c r="M101" s="16">
        <v>68474379.073605493</v>
      </c>
      <c r="N101" s="16">
        <v>69186999.79039596</v>
      </c>
      <c r="O101" s="16">
        <v>69543165.33871533</v>
      </c>
      <c r="P101" s="16">
        <v>70106789.272940829</v>
      </c>
      <c r="Q101" s="16">
        <v>70844836.943563908</v>
      </c>
      <c r="R101" s="16">
        <v>71327405.127058834</v>
      </c>
      <c r="S101" s="16">
        <v>72909978.94759877</v>
      </c>
      <c r="T101" s="16">
        <v>74397402.949882776</v>
      </c>
      <c r="U101" s="16">
        <v>75084994.407423094</v>
      </c>
      <c r="V101" s="16">
        <v>76297699.204332113</v>
      </c>
      <c r="W101" s="16">
        <v>77417110.783310354</v>
      </c>
      <c r="X101" s="16">
        <v>78522504.615975216</v>
      </c>
      <c r="Y101" s="16">
        <v>79705330.159042507</v>
      </c>
      <c r="Z101" s="16">
        <v>81021246.541964144</v>
      </c>
      <c r="AA101" s="16">
        <v>82395592.719062462</v>
      </c>
      <c r="AB101" s="16">
        <v>83764316.427140385</v>
      </c>
      <c r="AC101" s="16">
        <v>85120833.046077341</v>
      </c>
      <c r="AD101" s="16">
        <v>86475974.936708689</v>
      </c>
      <c r="AE101" s="16">
        <v>87835590.640737921</v>
      </c>
      <c r="AF101" s="16">
        <v>89199924.68695347</v>
      </c>
      <c r="AG101" s="16">
        <v>90569216.416349664</v>
      </c>
      <c r="AI101" s="17">
        <v>870223901.04543459</v>
      </c>
      <c r="AJ101" s="16" t="s">
        <v>9</v>
      </c>
      <c r="AK101" s="7" t="s">
        <v>9</v>
      </c>
      <c r="AL101"/>
    </row>
    <row r="102" spans="2:38" ht="15" x14ac:dyDescent="0.25">
      <c r="B102" s="7" t="s">
        <v>38</v>
      </c>
      <c r="C102" s="7" t="s">
        <v>9</v>
      </c>
      <c r="D102" s="16">
        <v>47060412.083390012</v>
      </c>
      <c r="E102" s="16">
        <v>55009984.187515877</v>
      </c>
      <c r="F102" s="16">
        <v>64242824.60108579</v>
      </c>
      <c r="G102" s="16">
        <v>65032096.279537112</v>
      </c>
      <c r="H102" s="16">
        <v>63709345.909603685</v>
      </c>
      <c r="I102" s="16">
        <v>63217503.368940115</v>
      </c>
      <c r="J102" s="16">
        <v>63846222.420733765</v>
      </c>
      <c r="K102" s="16">
        <v>64447802.36698512</v>
      </c>
      <c r="L102" s="16">
        <v>66931964.280872315</v>
      </c>
      <c r="M102" s="16">
        <v>69398165.344478503</v>
      </c>
      <c r="N102" s="16">
        <v>69833403.983937085</v>
      </c>
      <c r="O102" s="16">
        <v>70111258.311630502</v>
      </c>
      <c r="P102" s="16">
        <v>70604614.601603687</v>
      </c>
      <c r="Q102" s="16">
        <v>71153496.902467564</v>
      </c>
      <c r="R102" s="16">
        <v>71453271.937082827</v>
      </c>
      <c r="S102" s="16">
        <v>72278343.877748817</v>
      </c>
      <c r="T102" s="16">
        <v>73033342.243993849</v>
      </c>
      <c r="U102" s="16">
        <v>73596883.27710405</v>
      </c>
      <c r="V102" s="16">
        <v>74687105.532851279</v>
      </c>
      <c r="W102" s="16">
        <v>75807213.256187916</v>
      </c>
      <c r="X102" s="16">
        <v>76914545.386457205</v>
      </c>
      <c r="Y102" s="16">
        <v>78099686.317932189</v>
      </c>
      <c r="Z102" s="16">
        <v>79418271.24562718</v>
      </c>
      <c r="AA102" s="16">
        <v>80808963.760573164</v>
      </c>
      <c r="AB102" s="16">
        <v>82221599.716274336</v>
      </c>
      <c r="AC102" s="16">
        <v>83636672.139112592</v>
      </c>
      <c r="AD102" s="16">
        <v>85051044.151603788</v>
      </c>
      <c r="AE102" s="16">
        <v>86469981.400798813</v>
      </c>
      <c r="AF102" s="16">
        <v>87894704.309911877</v>
      </c>
      <c r="AG102" s="16">
        <v>89326420.555492938</v>
      </c>
      <c r="AI102" s="17">
        <v>863585058.23918736</v>
      </c>
      <c r="AJ102" s="16" t="s">
        <v>9</v>
      </c>
      <c r="AK102" s="7" t="s">
        <v>9</v>
      </c>
      <c r="AL102"/>
    </row>
    <row r="103" spans="2:38" ht="15" x14ac:dyDescent="0.25">
      <c r="B103" s="7" t="s">
        <v>40</v>
      </c>
      <c r="C103" s="7" t="s">
        <v>9</v>
      </c>
      <c r="D103" s="16">
        <v>47060412.083390012</v>
      </c>
      <c r="E103" s="16">
        <v>55009984.187515877</v>
      </c>
      <c r="F103" s="16">
        <v>64242824.60108579</v>
      </c>
      <c r="G103" s="16">
        <v>64930687.671988316</v>
      </c>
      <c r="H103" s="16">
        <v>64045497.461089931</v>
      </c>
      <c r="I103" s="16">
        <v>64078922.318643525</v>
      </c>
      <c r="J103" s="16">
        <v>64680084.341136828</v>
      </c>
      <c r="K103" s="16">
        <v>65253814.269537188</v>
      </c>
      <c r="L103" s="16">
        <v>67490536.424748808</v>
      </c>
      <c r="M103" s="16">
        <v>69618777.918157637</v>
      </c>
      <c r="N103" s="16">
        <v>69962166.062505752</v>
      </c>
      <c r="O103" s="16">
        <v>70263162.492612302</v>
      </c>
      <c r="P103" s="16">
        <v>70775461.392355293</v>
      </c>
      <c r="Q103" s="16">
        <v>71257152.798562944</v>
      </c>
      <c r="R103" s="16">
        <v>71491067.449048504</v>
      </c>
      <c r="S103" s="16">
        <v>73743867.668720633</v>
      </c>
      <c r="T103" s="16">
        <v>75877158.129652187</v>
      </c>
      <c r="U103" s="16">
        <v>76271804.599789605</v>
      </c>
      <c r="V103" s="16">
        <v>77196874.255911231</v>
      </c>
      <c r="W103" s="16">
        <v>78244251.570215344</v>
      </c>
      <c r="X103" s="16">
        <v>79277870.030551672</v>
      </c>
      <c r="Y103" s="16">
        <v>80389164.344302967</v>
      </c>
      <c r="Z103" s="16">
        <v>81633781.72882542</v>
      </c>
      <c r="AA103" s="16">
        <v>82943687.167059958</v>
      </c>
      <c r="AB103" s="16">
        <v>84261460.479826257</v>
      </c>
      <c r="AC103" s="16">
        <v>85573779.486841798</v>
      </c>
      <c r="AD103" s="16">
        <v>86884785.105275512</v>
      </c>
      <c r="AE103" s="16">
        <v>88200327.410323918</v>
      </c>
      <c r="AF103" s="16">
        <v>89520959.166210994</v>
      </c>
      <c r="AG103" s="16">
        <v>90847226.900204688</v>
      </c>
      <c r="AI103" s="17">
        <v>873635825.86661983</v>
      </c>
      <c r="AJ103" s="16" t="s">
        <v>9</v>
      </c>
      <c r="AK103" s="7" t="s">
        <v>9</v>
      </c>
      <c r="AL103"/>
    </row>
    <row r="104" spans="2:38" ht="15" x14ac:dyDescent="0.25">
      <c r="B104" s="7" t="s">
        <v>42</v>
      </c>
      <c r="C104" s="7" t="s">
        <v>9</v>
      </c>
      <c r="D104" s="16">
        <v>47060412.083390012</v>
      </c>
      <c r="E104" s="16">
        <v>55009984.187515877</v>
      </c>
      <c r="F104" s="16">
        <v>64242824.60108579</v>
      </c>
      <c r="G104" s="16">
        <v>65165570.36266508</v>
      </c>
      <c r="H104" s="16">
        <v>64509392.35971275</v>
      </c>
      <c r="I104" s="16">
        <v>64531051.07224676</v>
      </c>
      <c r="J104" s="16">
        <v>65120398.704571918</v>
      </c>
      <c r="K104" s="16">
        <v>65682270.080911294</v>
      </c>
      <c r="L104" s="16">
        <v>67178600.861555219</v>
      </c>
      <c r="M104" s="16">
        <v>68701388.922702253</v>
      </c>
      <c r="N104" s="16">
        <v>69183426.773460239</v>
      </c>
      <c r="O104" s="16">
        <v>69503971.910187826</v>
      </c>
      <c r="P104" s="16">
        <v>70036281.688635856</v>
      </c>
      <c r="Q104" s="16">
        <v>70746919.988840744</v>
      </c>
      <c r="R104" s="16">
        <v>71204933.513231814</v>
      </c>
      <c r="S104" s="16">
        <v>73468309.688728929</v>
      </c>
      <c r="T104" s="16">
        <v>75612203.622644633</v>
      </c>
      <c r="U104" s="16">
        <v>76107016.825254604</v>
      </c>
      <c r="V104" s="16">
        <v>77127731.996929407</v>
      </c>
      <c r="W104" s="16">
        <v>78176861.550525978</v>
      </c>
      <c r="X104" s="16">
        <v>79212633.460751951</v>
      </c>
      <c r="Y104" s="16">
        <v>80326443.334595948</v>
      </c>
      <c r="Z104" s="16">
        <v>81573904.387662873</v>
      </c>
      <c r="AA104" s="16">
        <v>82886893.555317938</v>
      </c>
      <c r="AB104" s="16">
        <v>84208707.221550837</v>
      </c>
      <c r="AC104" s="16">
        <v>85526812.957844466</v>
      </c>
      <c r="AD104" s="16">
        <v>86844500.913825527</v>
      </c>
      <c r="AE104" s="16">
        <v>88166771.03411141</v>
      </c>
      <c r="AF104" s="16">
        <v>89493920.919111848</v>
      </c>
      <c r="AG104" s="16">
        <v>90826220.235340461</v>
      </c>
      <c r="AI104" s="17">
        <v>872608796.85194051</v>
      </c>
      <c r="AJ104" s="16" t="s">
        <v>9</v>
      </c>
      <c r="AK104" s="7" t="s">
        <v>9</v>
      </c>
      <c r="AL104"/>
    </row>
    <row r="105" spans="2:38" ht="15" x14ac:dyDescent="0.25">
      <c r="B105" s="7" t="s">
        <v>44</v>
      </c>
      <c r="C105" s="7" t="s">
        <v>9</v>
      </c>
      <c r="D105" s="16">
        <v>46974656.972590849</v>
      </c>
      <c r="E105" s="16">
        <v>54908824.661005542</v>
      </c>
      <c r="F105" s="16">
        <v>64127733.293593258</v>
      </c>
      <c r="G105" s="16">
        <v>66494577.160301253</v>
      </c>
      <c r="H105" s="16">
        <v>67197989.519344777</v>
      </c>
      <c r="I105" s="16">
        <v>67070594.421520457</v>
      </c>
      <c r="J105" s="16">
        <v>67561644.806580618</v>
      </c>
      <c r="K105" s="16">
        <v>68020468.908189639</v>
      </c>
      <c r="L105" s="16">
        <v>68453477.399594843</v>
      </c>
      <c r="M105" s="16">
        <v>68870070.638723686</v>
      </c>
      <c r="N105" s="16">
        <v>69971416.246161878</v>
      </c>
      <c r="O105" s="16">
        <v>71004988.010328576</v>
      </c>
      <c r="P105" s="16">
        <v>71495415.013847888</v>
      </c>
      <c r="Q105" s="16">
        <v>71951772.557475477</v>
      </c>
      <c r="R105" s="16">
        <v>72140654.924924582</v>
      </c>
      <c r="S105" s="16">
        <v>72941905.823251605</v>
      </c>
      <c r="T105" s="16">
        <v>73692593.540309638</v>
      </c>
      <c r="U105" s="16">
        <v>74161846.434421718</v>
      </c>
      <c r="V105" s="16">
        <v>75161159.238772646</v>
      </c>
      <c r="W105" s="16">
        <v>76282408.052635983</v>
      </c>
      <c r="X105" s="16">
        <v>77389306.460799694</v>
      </c>
      <c r="Y105" s="16">
        <v>78572976.331400096</v>
      </c>
      <c r="Z105" s="16">
        <v>79889240.074884146</v>
      </c>
      <c r="AA105" s="16">
        <v>81264643.110294238</v>
      </c>
      <c r="AB105" s="16">
        <v>82635944.551439673</v>
      </c>
      <c r="AC105" s="16">
        <v>83995503.74979724</v>
      </c>
      <c r="AD105" s="16">
        <v>85353464.807008773</v>
      </c>
      <c r="AE105" s="16">
        <v>86715876.116640076</v>
      </c>
      <c r="AF105" s="16">
        <v>88082624.397960275</v>
      </c>
      <c r="AG105" s="16">
        <v>89453724.731689483</v>
      </c>
      <c r="AI105" s="17">
        <v>877693612.44272661</v>
      </c>
      <c r="AJ105" s="16" t="s">
        <v>9</v>
      </c>
      <c r="AK105" s="7" t="s">
        <v>9</v>
      </c>
      <c r="AL105"/>
    </row>
    <row r="106" spans="2:38" ht="15" x14ac:dyDescent="0.25">
      <c r="B106" s="7" t="s">
        <v>46</v>
      </c>
      <c r="C106" s="7" t="s">
        <v>9</v>
      </c>
      <c r="D106" s="16">
        <v>46974656.972590849</v>
      </c>
      <c r="E106" s="16">
        <v>54908824.661005542</v>
      </c>
      <c r="F106" s="16">
        <v>64127733.293593258</v>
      </c>
      <c r="G106" s="16">
        <v>65693963.318436891</v>
      </c>
      <c r="H106" s="16">
        <v>65084477.285325043</v>
      </c>
      <c r="I106" s="16">
        <v>64478601.960296392</v>
      </c>
      <c r="J106" s="16">
        <v>65038861.866118826</v>
      </c>
      <c r="K106" s="16">
        <v>66498289.788604096</v>
      </c>
      <c r="L106" s="16">
        <v>67890952.977719963</v>
      </c>
      <c r="M106" s="16">
        <v>68299171.822794572</v>
      </c>
      <c r="N106" s="16">
        <v>69665008.257307425</v>
      </c>
      <c r="O106" s="16">
        <v>70940811.118715495</v>
      </c>
      <c r="P106" s="16">
        <v>71384974.075884536</v>
      </c>
      <c r="Q106" s="16">
        <v>71801800.531571195</v>
      </c>
      <c r="R106" s="16">
        <v>71955897.108083382</v>
      </c>
      <c r="S106" s="16">
        <v>72725947.612501636</v>
      </c>
      <c r="T106" s="16">
        <v>73447940.429019555</v>
      </c>
      <c r="U106" s="16">
        <v>73889319.820543349</v>
      </c>
      <c r="V106" s="16">
        <v>74866853.124546483</v>
      </c>
      <c r="W106" s="16">
        <v>75978546.289252505</v>
      </c>
      <c r="X106" s="16">
        <v>77081995.445343941</v>
      </c>
      <c r="Y106" s="16">
        <v>78262227.363469914</v>
      </c>
      <c r="Z106" s="16">
        <v>79581621.438031092</v>
      </c>
      <c r="AA106" s="16">
        <v>80972827.569242865</v>
      </c>
      <c r="AB106" s="16">
        <v>82365278.004869163</v>
      </c>
      <c r="AC106" s="16">
        <v>83752014.71184431</v>
      </c>
      <c r="AD106" s="16">
        <v>85150984.414356947</v>
      </c>
      <c r="AE106" s="16">
        <v>86561730.596198484</v>
      </c>
      <c r="AF106" s="16">
        <v>87977405.61237672</v>
      </c>
      <c r="AG106" s="16">
        <v>89397751.172845542</v>
      </c>
      <c r="AI106" s="17">
        <v>869442857.52039993</v>
      </c>
      <c r="AJ106" s="16" t="s">
        <v>9</v>
      </c>
      <c r="AK106" s="7" t="s">
        <v>9</v>
      </c>
    </row>
    <row r="107" spans="2:38" ht="15" x14ac:dyDescent="0.25">
      <c r="B107" s="7" t="s">
        <v>48</v>
      </c>
      <c r="C107" s="7" t="s">
        <v>9</v>
      </c>
      <c r="D107" s="16">
        <v>46974656.972590849</v>
      </c>
      <c r="E107" s="16">
        <v>54908824.661005542</v>
      </c>
      <c r="F107" s="16">
        <v>64127733.293593258</v>
      </c>
      <c r="G107" s="16">
        <v>66705607.242901556</v>
      </c>
      <c r="H107" s="16">
        <v>67089060.816544726</v>
      </c>
      <c r="I107" s="16">
        <v>66443887.046754882</v>
      </c>
      <c r="J107" s="16">
        <v>66961270.108140931</v>
      </c>
      <c r="K107" s="16">
        <v>67446258.433665484</v>
      </c>
      <c r="L107" s="16">
        <v>67905275.790752023</v>
      </c>
      <c r="M107" s="16">
        <v>68649737.867381066</v>
      </c>
      <c r="N107" s="16">
        <v>69341599.848414525</v>
      </c>
      <c r="O107" s="16">
        <v>69676915.523494154</v>
      </c>
      <c r="P107" s="16">
        <v>70219536.716509148</v>
      </c>
      <c r="Q107" s="16">
        <v>70936495.114304319</v>
      </c>
      <c r="R107" s="16">
        <v>71380656.150104672</v>
      </c>
      <c r="S107" s="16">
        <v>72223319.865883142</v>
      </c>
      <c r="T107" s="16">
        <v>73015278.852827579</v>
      </c>
      <c r="U107" s="16">
        <v>73735947.532294601</v>
      </c>
      <c r="V107" s="16">
        <v>74981505.670788199</v>
      </c>
      <c r="W107" s="16">
        <v>76133566.497020736</v>
      </c>
      <c r="X107" s="16">
        <v>77271181.647337571</v>
      </c>
      <c r="Y107" s="16">
        <v>78485477.853717402</v>
      </c>
      <c r="Z107" s="16">
        <v>79832280.350756958</v>
      </c>
      <c r="AA107" s="16">
        <v>81238149.037325248</v>
      </c>
      <c r="AB107" s="16">
        <v>82639603.656792089</v>
      </c>
      <c r="AC107" s="16">
        <v>84028750.933477312</v>
      </c>
      <c r="AD107" s="16">
        <v>85416000.467736512</v>
      </c>
      <c r="AE107" s="16">
        <v>86807665.931287706</v>
      </c>
      <c r="AF107" s="16">
        <v>88203633.185321867</v>
      </c>
      <c r="AG107" s="16">
        <v>89603930.627188191</v>
      </c>
      <c r="AI107" s="17">
        <v>873348294.42667365</v>
      </c>
      <c r="AJ107" s="16" t="s">
        <v>9</v>
      </c>
      <c r="AK107" s="7" t="s">
        <v>9</v>
      </c>
    </row>
    <row r="108" spans="2:38" ht="15" x14ac:dyDescent="0.25">
      <c r="B108" s="7" t="s">
        <v>50</v>
      </c>
      <c r="C108" s="7" t="s">
        <v>9</v>
      </c>
      <c r="D108" s="16">
        <v>46974656.972590849</v>
      </c>
      <c r="E108" s="16">
        <v>54908824.661005542</v>
      </c>
      <c r="F108" s="16">
        <v>64127733.293593258</v>
      </c>
      <c r="G108" s="16">
        <v>65795371.925985694</v>
      </c>
      <c r="H108" s="16">
        <v>65282194.440481767</v>
      </c>
      <c r="I108" s="16">
        <v>64666363.696259394</v>
      </c>
      <c r="J108" s="16">
        <v>65217131.826297134</v>
      </c>
      <c r="K108" s="16">
        <v>66667485.252065808</v>
      </c>
      <c r="L108" s="16">
        <v>68051452.586582452</v>
      </c>
      <c r="M108" s="16">
        <v>68564844.756326884</v>
      </c>
      <c r="N108" s="16">
        <v>69032498.30203554</v>
      </c>
      <c r="O108" s="16">
        <v>69338041.901991785</v>
      </c>
      <c r="P108" s="16">
        <v>69854846.103886977</v>
      </c>
      <c r="Q108" s="16">
        <v>70422678.669608817</v>
      </c>
      <c r="R108" s="16">
        <v>70720113.503831357</v>
      </c>
      <c r="S108" s="16">
        <v>71543982.820459455</v>
      </c>
      <c r="T108" s="16">
        <v>72317732.562333524</v>
      </c>
      <c r="U108" s="16">
        <v>72899939.98839055</v>
      </c>
      <c r="V108" s="16">
        <v>74014863.209759265</v>
      </c>
      <c r="W108" s="16">
        <v>75171830.085254028</v>
      </c>
      <c r="X108" s="16">
        <v>76321828.41509828</v>
      </c>
      <c r="Y108" s="16">
        <v>77549014.009795398</v>
      </c>
      <c r="Z108" s="16">
        <v>78915735.167555809</v>
      </c>
      <c r="AA108" s="16">
        <v>80354542.632170036</v>
      </c>
      <c r="AB108" s="16">
        <v>81795561.592184722</v>
      </c>
      <c r="AC108" s="16">
        <v>83225565.923471481</v>
      </c>
      <c r="AD108" s="16">
        <v>84654581.797433347</v>
      </c>
      <c r="AE108" s="16">
        <v>86088372.281135052</v>
      </c>
      <c r="AF108" s="16">
        <v>87527753.277574629</v>
      </c>
      <c r="AG108" s="16">
        <v>88973086.296605602</v>
      </c>
      <c r="AI108" s="17">
        <v>864796193.83583832</v>
      </c>
      <c r="AJ108" s="16" t="s">
        <v>9</v>
      </c>
      <c r="AK108" s="7" t="s">
        <v>9</v>
      </c>
    </row>
    <row r="109" spans="2:38" ht="15" x14ac:dyDescent="0.25">
      <c r="B109" s="7" t="s">
        <v>52</v>
      </c>
      <c r="C109" s="7" t="s">
        <v>9</v>
      </c>
      <c r="D109" s="16">
        <v>46974656.972590849</v>
      </c>
      <c r="E109" s="16">
        <v>54908824.661005542</v>
      </c>
      <c r="F109" s="16">
        <v>64127733.293593258</v>
      </c>
      <c r="G109" s="16">
        <v>67356342.486576051</v>
      </c>
      <c r="H109" s="16">
        <v>68880879.376632765</v>
      </c>
      <c r="I109" s="16">
        <v>68674205.185585827</v>
      </c>
      <c r="J109" s="16">
        <v>69089771.933960468</v>
      </c>
      <c r="K109" s="16">
        <v>69476530.667096943</v>
      </c>
      <c r="L109" s="16">
        <v>69840577.281642348</v>
      </c>
      <c r="M109" s="16">
        <v>70190398.480026215</v>
      </c>
      <c r="N109" s="16">
        <v>70496319.926228642</v>
      </c>
      <c r="O109" s="16">
        <v>70755678.604398951</v>
      </c>
      <c r="P109" s="16">
        <v>71222458.843458742</v>
      </c>
      <c r="Q109" s="16">
        <v>71655111.40245384</v>
      </c>
      <c r="R109" s="16">
        <v>71820230.951157629</v>
      </c>
      <c r="S109" s="16">
        <v>72597661.435026109</v>
      </c>
      <c r="T109" s="16">
        <v>73324471.306051686</v>
      </c>
      <c r="U109" s="16">
        <v>73769788.974242032</v>
      </c>
      <c r="V109" s="16">
        <v>74751238.241231978</v>
      </c>
      <c r="W109" s="16">
        <v>75866851.60811922</v>
      </c>
      <c r="X109" s="16">
        <v>76974233.960591346</v>
      </c>
      <c r="Y109" s="16">
        <v>78158412.394152552</v>
      </c>
      <c r="Z109" s="16">
        <v>79475209.934716046</v>
      </c>
      <c r="AA109" s="16">
        <v>80851443.678119451</v>
      </c>
      <c r="AB109" s="16">
        <v>82224156.016036764</v>
      </c>
      <c r="AC109" s="16">
        <v>83585459.73928377</v>
      </c>
      <c r="AD109" s="16">
        <v>84945241.174903423</v>
      </c>
      <c r="AE109" s="16">
        <v>86309550.612799495</v>
      </c>
      <c r="AF109" s="16">
        <v>87678276.715987563</v>
      </c>
      <c r="AG109" s="16">
        <v>89051436.557527751</v>
      </c>
      <c r="AI109" s="17">
        <v>882347749.36292493</v>
      </c>
      <c r="AJ109" s="16" t="s">
        <v>9</v>
      </c>
      <c r="AK109" s="7" t="s">
        <v>9</v>
      </c>
    </row>
    <row r="110" spans="2:38" ht="15" x14ac:dyDescent="0.25">
      <c r="B110" s="7" t="s">
        <v>54</v>
      </c>
      <c r="C110" s="7" t="s">
        <v>9</v>
      </c>
      <c r="D110" s="16">
        <v>46974656.972590849</v>
      </c>
      <c r="E110" s="16">
        <v>54908824.661005542</v>
      </c>
      <c r="F110" s="16">
        <v>64127733.293593258</v>
      </c>
      <c r="G110" s="16">
        <v>67591225.177252829</v>
      </c>
      <c r="H110" s="16">
        <v>69344774.275255606</v>
      </c>
      <c r="I110" s="16">
        <v>69126333.939189091</v>
      </c>
      <c r="J110" s="16">
        <v>69530086.297395587</v>
      </c>
      <c r="K110" s="16">
        <v>69904986.478471071</v>
      </c>
      <c r="L110" s="16">
        <v>70257134.169341996</v>
      </c>
      <c r="M110" s="16">
        <v>70708623.462058336</v>
      </c>
      <c r="N110" s="16">
        <v>71110466.027166963</v>
      </c>
      <c r="O110" s="16">
        <v>71346670.6023774</v>
      </c>
      <c r="P110" s="16">
        <v>71790783.580104679</v>
      </c>
      <c r="Q110" s="16">
        <v>72409728.576245621</v>
      </c>
      <c r="R110" s="16">
        <v>72756315.290528461</v>
      </c>
      <c r="S110" s="16">
        <v>73501711.923334479</v>
      </c>
      <c r="T110" s="16">
        <v>74196504.472324923</v>
      </c>
      <c r="U110" s="16">
        <v>74699317.830178499</v>
      </c>
      <c r="V110" s="16">
        <v>75733683.480113983</v>
      </c>
      <c r="W110" s="16">
        <v>76808260.41164273</v>
      </c>
      <c r="X110" s="16">
        <v>77874946.508759215</v>
      </c>
      <c r="Y110" s="16">
        <v>79018728.240808636</v>
      </c>
      <c r="Z110" s="16">
        <v>80295393.068043858</v>
      </c>
      <c r="AA110" s="16">
        <v>81631668.435720176</v>
      </c>
      <c r="AB110" s="16">
        <v>82965311.655599684</v>
      </c>
      <c r="AC110" s="16">
        <v>84289223.586104646</v>
      </c>
      <c r="AD110" s="16">
        <v>85612438.060472965</v>
      </c>
      <c r="AE110" s="16">
        <v>86940153.468609765</v>
      </c>
      <c r="AF110" s="16">
        <v>88272257.796817899</v>
      </c>
      <c r="AG110" s="16">
        <v>89608767.424527049</v>
      </c>
      <c r="AI110" s="17">
        <v>888567683.2956661</v>
      </c>
      <c r="AJ110" s="16" t="s">
        <v>9</v>
      </c>
      <c r="AK110" s="7" t="s">
        <v>9</v>
      </c>
    </row>
    <row r="111" spans="2:38" ht="15" x14ac:dyDescent="0.25">
      <c r="B111" s="7" t="s">
        <v>28</v>
      </c>
      <c r="C111" s="7" t="s">
        <v>10</v>
      </c>
      <c r="D111" s="16">
        <v>138049587.5738574</v>
      </c>
      <c r="E111" s="16">
        <v>160342057.25076696</v>
      </c>
      <c r="F111" s="16">
        <v>187731291.15066007</v>
      </c>
      <c r="G111" s="16">
        <v>189225725.15579</v>
      </c>
      <c r="H111" s="16">
        <v>184459951.30487046</v>
      </c>
      <c r="I111" s="16">
        <v>182291538.79139161</v>
      </c>
      <c r="J111" s="16">
        <v>183442266.52968761</v>
      </c>
      <c r="K111" s="16">
        <v>184507313.69630036</v>
      </c>
      <c r="L111" s="16">
        <v>185494765.93491834</v>
      </c>
      <c r="M111" s="16">
        <v>186342274.43703467</v>
      </c>
      <c r="N111" s="16">
        <v>187167715.68393406</v>
      </c>
      <c r="O111" s="16">
        <v>187975113.94142336</v>
      </c>
      <c r="P111" s="16">
        <v>189325051.74182817</v>
      </c>
      <c r="Q111" s="16">
        <v>190576988.56787491</v>
      </c>
      <c r="R111" s="16">
        <v>191148699.98340309</v>
      </c>
      <c r="S111" s="16">
        <v>193407828.14207453</v>
      </c>
      <c r="T111" s="16">
        <v>196358019.6286675</v>
      </c>
      <c r="U111" s="16">
        <v>208448063.8016029</v>
      </c>
      <c r="V111" s="16">
        <v>221258217.09481007</v>
      </c>
      <c r="W111" s="16">
        <v>224272449.93361166</v>
      </c>
      <c r="X111" s="16">
        <v>227291691.27764776</v>
      </c>
      <c r="Y111" s="16">
        <v>230574083.2255891</v>
      </c>
      <c r="Z111" s="16">
        <v>234282231.18969837</v>
      </c>
      <c r="AA111" s="16">
        <v>238191512.43588838</v>
      </c>
      <c r="AB111" s="16">
        <v>242095848.43652144</v>
      </c>
      <c r="AC111" s="16">
        <v>245965695.46569389</v>
      </c>
      <c r="AD111" s="16">
        <v>249832790.18931925</v>
      </c>
      <c r="AE111" s="16">
        <v>253714652.30493897</v>
      </c>
      <c r="AF111" s="16">
        <v>257610851.8398484</v>
      </c>
      <c r="AG111" s="16">
        <v>261520768.18640146</v>
      </c>
      <c r="AI111" s="17">
        <v>2455727573.3691311</v>
      </c>
      <c r="AJ111" s="16" t="s">
        <v>10</v>
      </c>
      <c r="AK111" s="7" t="s">
        <v>10</v>
      </c>
    </row>
    <row r="112" spans="2:38" ht="15" x14ac:dyDescent="0.25">
      <c r="B112" s="7" t="s">
        <v>30</v>
      </c>
      <c r="C112" s="7" t="s">
        <v>10</v>
      </c>
      <c r="D112" s="16">
        <v>138049587.5738574</v>
      </c>
      <c r="E112" s="16">
        <v>160342057.25076696</v>
      </c>
      <c r="F112" s="16">
        <v>187731291.15066007</v>
      </c>
      <c r="G112" s="16">
        <v>189225725.15579</v>
      </c>
      <c r="H112" s="16">
        <v>184459951.30487046</v>
      </c>
      <c r="I112" s="16">
        <v>182291538.79139161</v>
      </c>
      <c r="J112" s="16">
        <v>183442266.52968761</v>
      </c>
      <c r="K112" s="16">
        <v>184507313.69630036</v>
      </c>
      <c r="L112" s="16">
        <v>185494765.93491834</v>
      </c>
      <c r="M112" s="16">
        <v>186342274.43703467</v>
      </c>
      <c r="N112" s="16">
        <v>187167715.68393406</v>
      </c>
      <c r="O112" s="16">
        <v>187975113.94142336</v>
      </c>
      <c r="P112" s="16">
        <v>189325051.74182817</v>
      </c>
      <c r="Q112" s="16">
        <v>190576988.56787491</v>
      </c>
      <c r="R112" s="16">
        <v>191148699.98340309</v>
      </c>
      <c r="S112" s="16">
        <v>193407828.14207453</v>
      </c>
      <c r="T112" s="16">
        <v>196358019.6286675</v>
      </c>
      <c r="U112" s="16">
        <v>208902908.11834911</v>
      </c>
      <c r="V112" s="16">
        <v>222306807.81963432</v>
      </c>
      <c r="W112" s="16">
        <v>225562371.53828382</v>
      </c>
      <c r="X112" s="16">
        <v>228781199.33671388</v>
      </c>
      <c r="Y112" s="16">
        <v>232225670.54100567</v>
      </c>
      <c r="Z112" s="16">
        <v>236061918.77987269</v>
      </c>
      <c r="AA112" s="16">
        <v>240075645.16671807</v>
      </c>
      <c r="AB112" s="16">
        <v>244077161.89676622</v>
      </c>
      <c r="AC112" s="16">
        <v>248044646.37418902</v>
      </c>
      <c r="AD112" s="16">
        <v>252009329.80501857</v>
      </c>
      <c r="AE112" s="16">
        <v>255988688.61137253</v>
      </c>
      <c r="AF112" s="16">
        <v>259982295.42421895</v>
      </c>
      <c r="AG112" s="16">
        <v>263989531.97410628</v>
      </c>
      <c r="AI112" s="17">
        <v>2460329063.0836196</v>
      </c>
      <c r="AJ112" s="16" t="s">
        <v>10</v>
      </c>
      <c r="AK112" s="7" t="s">
        <v>10</v>
      </c>
    </row>
    <row r="113" spans="2:37" ht="15" x14ac:dyDescent="0.25">
      <c r="B113" s="7" t="s">
        <v>32</v>
      </c>
      <c r="C113" s="7" t="s">
        <v>10</v>
      </c>
      <c r="D113" s="16">
        <v>138976768.03274512</v>
      </c>
      <c r="E113" s="16">
        <v>160240885.60794735</v>
      </c>
      <c r="F113" s="16">
        <v>186648557.46110126</v>
      </c>
      <c r="G113" s="16">
        <v>188508147.12089461</v>
      </c>
      <c r="H113" s="16">
        <v>185757655.54577649</v>
      </c>
      <c r="I113" s="16">
        <v>185594794.02278054</v>
      </c>
      <c r="J113" s="16">
        <v>187096526.29480106</v>
      </c>
      <c r="K113" s="16">
        <v>188527288.02814436</v>
      </c>
      <c r="L113" s="16">
        <v>193879085.71742195</v>
      </c>
      <c r="M113" s="16">
        <v>199141232.73033533</v>
      </c>
      <c r="N113" s="16">
        <v>202022673.09416202</v>
      </c>
      <c r="O113" s="16">
        <v>204774046.77819756</v>
      </c>
      <c r="P113" s="16">
        <v>206008746.65914631</v>
      </c>
      <c r="Q113" s="16">
        <v>207172590.58878863</v>
      </c>
      <c r="R113" s="16">
        <v>207624574.80730224</v>
      </c>
      <c r="S113" s="16">
        <v>211851407.35813987</v>
      </c>
      <c r="T113" s="16">
        <v>215908535.66793674</v>
      </c>
      <c r="U113" s="16">
        <v>217000361.30941027</v>
      </c>
      <c r="V113" s="16">
        <v>219612774.50575611</v>
      </c>
      <c r="W113" s="16">
        <v>222576644.87129432</v>
      </c>
      <c r="X113" s="16">
        <v>225502692.41537952</v>
      </c>
      <c r="Y113" s="16">
        <v>228651958.66286933</v>
      </c>
      <c r="Z113" s="16">
        <v>232182861.97203159</v>
      </c>
      <c r="AA113" s="16">
        <v>235881864.33562398</v>
      </c>
      <c r="AB113" s="16">
        <v>239566056.10617954</v>
      </c>
      <c r="AC113" s="16">
        <v>243216626.52388737</v>
      </c>
      <c r="AD113" s="16">
        <v>246864440.12057328</v>
      </c>
      <c r="AE113" s="16">
        <v>250526122.27109715</v>
      </c>
      <c r="AF113" s="16">
        <v>254203160.98197183</v>
      </c>
      <c r="AG113" s="16">
        <v>257896989.57160103</v>
      </c>
      <c r="AI113" s="17">
        <v>2519115790.4439216</v>
      </c>
      <c r="AJ113" s="16" t="s">
        <v>10</v>
      </c>
      <c r="AK113" s="7" t="s">
        <v>10</v>
      </c>
    </row>
    <row r="114" spans="2:37" ht="15" x14ac:dyDescent="0.25">
      <c r="B114" s="7" t="s">
        <v>34</v>
      </c>
      <c r="C114" s="7" t="s">
        <v>10</v>
      </c>
      <c r="D114" s="16">
        <v>138976768.03274512</v>
      </c>
      <c r="E114" s="16">
        <v>160240885.60794735</v>
      </c>
      <c r="F114" s="16">
        <v>186648557.46110126</v>
      </c>
      <c r="G114" s="16">
        <v>188508147.12089461</v>
      </c>
      <c r="H114" s="16">
        <v>188691669.35853794</v>
      </c>
      <c r="I114" s="16">
        <v>191521709.97529694</v>
      </c>
      <c r="J114" s="16">
        <v>192813203.10583583</v>
      </c>
      <c r="K114" s="16">
        <v>194034404.57209125</v>
      </c>
      <c r="L114" s="16">
        <v>197253769.52608812</v>
      </c>
      <c r="M114" s="16">
        <v>200377622.84939924</v>
      </c>
      <c r="N114" s="16">
        <v>201220115.40409845</v>
      </c>
      <c r="O114" s="16">
        <v>201937558.35146007</v>
      </c>
      <c r="P114" s="16">
        <v>203241114.03471136</v>
      </c>
      <c r="Q114" s="16">
        <v>204473000.63326567</v>
      </c>
      <c r="R114" s="16">
        <v>204992190.75592887</v>
      </c>
      <c r="S114" s="16">
        <v>209286039.37703842</v>
      </c>
      <c r="T114" s="16">
        <v>213409429.89900592</v>
      </c>
      <c r="U114" s="16">
        <v>214566848.76397365</v>
      </c>
      <c r="V114" s="16">
        <v>217244750.87427744</v>
      </c>
      <c r="W114" s="16">
        <v>220274042.4973079</v>
      </c>
      <c r="X114" s="16">
        <v>223265439.47817722</v>
      </c>
      <c r="Y114" s="16">
        <v>226480004.02881956</v>
      </c>
      <c r="Z114" s="16">
        <v>230076164.45304185</v>
      </c>
      <c r="AA114" s="16">
        <v>233840369.77384865</v>
      </c>
      <c r="AB114" s="16">
        <v>237591219.79836285</v>
      </c>
      <c r="AC114" s="16">
        <v>241311420.38314542</v>
      </c>
      <c r="AD114" s="16">
        <v>245030321.83935836</v>
      </c>
      <c r="AE114" s="16">
        <v>248763036.14040938</v>
      </c>
      <c r="AF114" s="16">
        <v>252510218.16675347</v>
      </c>
      <c r="AG114" s="16">
        <v>256272469.52326947</v>
      </c>
      <c r="AI114" s="17">
        <v>2522080389.5356903</v>
      </c>
      <c r="AJ114" s="16" t="s">
        <v>10</v>
      </c>
      <c r="AK114" s="7" t="s">
        <v>10</v>
      </c>
    </row>
    <row r="115" spans="2:37" ht="15" x14ac:dyDescent="0.25">
      <c r="B115" s="7" t="s">
        <v>56</v>
      </c>
      <c r="C115" s="7" t="s">
        <v>10</v>
      </c>
      <c r="D115" s="16">
        <v>138976768.03274512</v>
      </c>
      <c r="E115" s="16">
        <v>160240885.60794735</v>
      </c>
      <c r="F115" s="16">
        <v>186648557.46110126</v>
      </c>
      <c r="G115" s="16">
        <v>188508147.12089461</v>
      </c>
      <c r="H115" s="16">
        <v>185757655.54577649</v>
      </c>
      <c r="I115" s="16">
        <v>185594794.02278054</v>
      </c>
      <c r="J115" s="16">
        <v>187096526.29480106</v>
      </c>
      <c r="K115" s="16">
        <v>188527288.02814436</v>
      </c>
      <c r="L115" s="16">
        <v>193879085.71742195</v>
      </c>
      <c r="M115" s="16">
        <v>199141232.73033533</v>
      </c>
      <c r="N115" s="16">
        <v>202022673.09416202</v>
      </c>
      <c r="O115" s="16">
        <v>204774046.77819756</v>
      </c>
      <c r="P115" s="16">
        <v>206008746.65914631</v>
      </c>
      <c r="Q115" s="16">
        <v>207172590.58878863</v>
      </c>
      <c r="R115" s="16">
        <v>207624574.80730224</v>
      </c>
      <c r="S115" s="16">
        <v>211851407.35813987</v>
      </c>
      <c r="T115" s="16">
        <v>215908535.66793674</v>
      </c>
      <c r="U115" s="16">
        <v>217000361.30941027</v>
      </c>
      <c r="V115" s="16">
        <v>219612774.50575611</v>
      </c>
      <c r="W115" s="16">
        <v>222576644.87129432</v>
      </c>
      <c r="X115" s="16">
        <v>225502692.41537952</v>
      </c>
      <c r="Y115" s="16">
        <v>228651958.66286933</v>
      </c>
      <c r="Z115" s="16">
        <v>232182861.97203159</v>
      </c>
      <c r="AA115" s="16">
        <v>235881864.33562398</v>
      </c>
      <c r="AB115" s="16">
        <v>239566056.10617954</v>
      </c>
      <c r="AC115" s="16">
        <v>243216626.52388737</v>
      </c>
      <c r="AD115" s="16">
        <v>246864440.12057328</v>
      </c>
      <c r="AE115" s="16">
        <v>250526122.27109715</v>
      </c>
      <c r="AF115" s="16">
        <v>254203160.98197183</v>
      </c>
      <c r="AG115" s="16">
        <v>257896989.57160103</v>
      </c>
      <c r="AI115" s="17">
        <v>2519115790.4439216</v>
      </c>
      <c r="AJ115" s="16" t="s">
        <v>10</v>
      </c>
      <c r="AK115" s="7" t="s">
        <v>10</v>
      </c>
    </row>
    <row r="116" spans="2:37" ht="15" x14ac:dyDescent="0.25">
      <c r="B116" s="7" t="s">
        <v>36</v>
      </c>
      <c r="C116" s="7" t="s">
        <v>10</v>
      </c>
      <c r="D116" s="16">
        <v>138976768.03274512</v>
      </c>
      <c r="E116" s="16">
        <v>160240885.60794735</v>
      </c>
      <c r="F116" s="16">
        <v>186648557.46110126</v>
      </c>
      <c r="G116" s="16">
        <v>188508147.12089461</v>
      </c>
      <c r="H116" s="16">
        <v>184292220.38070127</v>
      </c>
      <c r="I116" s="16">
        <v>182630829.82003766</v>
      </c>
      <c r="J116" s="16">
        <v>184237740.99250767</v>
      </c>
      <c r="K116" s="16">
        <v>185773338.0925701</v>
      </c>
      <c r="L116" s="16">
        <v>192546861.26851335</v>
      </c>
      <c r="M116" s="16">
        <v>199156473.71827272</v>
      </c>
      <c r="N116" s="16">
        <v>199935029.44914654</v>
      </c>
      <c r="O116" s="16">
        <v>200611964.57324818</v>
      </c>
      <c r="P116" s="16">
        <v>201896275.48038235</v>
      </c>
      <c r="Q116" s="16">
        <v>203128724.37456265</v>
      </c>
      <c r="R116" s="16">
        <v>203662241.47827041</v>
      </c>
      <c r="S116" s="16">
        <v>208990403.78945053</v>
      </c>
      <c r="T116" s="16">
        <v>214083577.12394872</v>
      </c>
      <c r="U116" s="16">
        <v>215092323.812143</v>
      </c>
      <c r="V116" s="16">
        <v>217635440.79264259</v>
      </c>
      <c r="W116" s="16">
        <v>220542413.6694065</v>
      </c>
      <c r="X116" s="16">
        <v>223422782.39202654</v>
      </c>
      <c r="Y116" s="16">
        <v>226534277.21493751</v>
      </c>
      <c r="Z116" s="16">
        <v>230030057.45049715</v>
      </c>
      <c r="AA116" s="16">
        <v>233732159.35543469</v>
      </c>
      <c r="AB116" s="16">
        <v>237495178.77435583</v>
      </c>
      <c r="AC116" s="16">
        <v>241261169.90172952</v>
      </c>
      <c r="AD116" s="16">
        <v>245023588.01943204</v>
      </c>
      <c r="AE116" s="16">
        <v>248799824.17300656</v>
      </c>
      <c r="AF116" s="16">
        <v>252591552.23523635</v>
      </c>
      <c r="AG116" s="16">
        <v>256400403.98050234</v>
      </c>
      <c r="AI116" s="17">
        <v>2496903840.2662916</v>
      </c>
      <c r="AJ116" s="16" t="s">
        <v>10</v>
      </c>
      <c r="AK116" s="7" t="s">
        <v>10</v>
      </c>
    </row>
    <row r="117" spans="2:37" ht="15" x14ac:dyDescent="0.25">
      <c r="B117" s="7" t="s">
        <v>60</v>
      </c>
      <c r="C117" s="7" t="s">
        <v>10</v>
      </c>
      <c r="D117" s="16">
        <v>138976768.03274512</v>
      </c>
      <c r="E117" s="16">
        <v>160240885.60794735</v>
      </c>
      <c r="F117" s="16">
        <v>186648557.46110126</v>
      </c>
      <c r="G117" s="16">
        <v>189150967.23335508</v>
      </c>
      <c r="H117" s="16">
        <v>187066474.16141331</v>
      </c>
      <c r="I117" s="16">
        <v>186870646.58534828</v>
      </c>
      <c r="J117" s="16">
        <v>188338874.51496065</v>
      </c>
      <c r="K117" s="16">
        <v>189735999.68132666</v>
      </c>
      <c r="L117" s="16">
        <v>193130383.71071482</v>
      </c>
      <c r="M117" s="16">
        <v>197269581.67951649</v>
      </c>
      <c r="N117" s="16">
        <v>199133726.61613157</v>
      </c>
      <c r="O117" s="16">
        <v>199979532.07605687</v>
      </c>
      <c r="P117" s="16">
        <v>201410877.0592539</v>
      </c>
      <c r="Q117" s="16">
        <v>203353663.34589544</v>
      </c>
      <c r="R117" s="16">
        <v>204583815.18825832</v>
      </c>
      <c r="S117" s="16">
        <v>208888986.15790412</v>
      </c>
      <c r="T117" s="16">
        <v>213012064.01662776</v>
      </c>
      <c r="U117" s="16">
        <v>214836031.07653275</v>
      </c>
      <c r="V117" s="16">
        <v>218177523.90141806</v>
      </c>
      <c r="W117" s="16">
        <v>221254215.33000097</v>
      </c>
      <c r="X117" s="16">
        <v>224292893.177268</v>
      </c>
      <c r="Y117" s="16">
        <v>227554604.88915983</v>
      </c>
      <c r="Z117" s="16">
        <v>231197757.10987732</v>
      </c>
      <c r="AA117" s="16">
        <v>235008792.53780797</v>
      </c>
      <c r="AB117" s="16">
        <v>238804833.24325168</v>
      </c>
      <c r="AC117" s="16">
        <v>242567103.52532983</v>
      </c>
      <c r="AD117" s="16">
        <v>246326471.40505609</v>
      </c>
      <c r="AE117" s="16">
        <v>250099563.39023945</v>
      </c>
      <c r="AF117" s="16">
        <v>253887031.45260835</v>
      </c>
      <c r="AG117" s="16">
        <v>257689514.66488123</v>
      </c>
      <c r="AI117" s="17">
        <v>2508316213.2576079</v>
      </c>
      <c r="AJ117" s="16" t="s">
        <v>10</v>
      </c>
      <c r="AK117" s="7" t="s">
        <v>10</v>
      </c>
    </row>
    <row r="118" spans="2:37" ht="15" x14ac:dyDescent="0.25">
      <c r="B118" s="7" t="s">
        <v>38</v>
      </c>
      <c r="C118" s="7" t="s">
        <v>10</v>
      </c>
      <c r="D118" s="16">
        <v>138976768.03274512</v>
      </c>
      <c r="E118" s="16">
        <v>160240885.60794735</v>
      </c>
      <c r="F118" s="16">
        <v>186648557.46110126</v>
      </c>
      <c r="G118" s="16">
        <v>188785577.48786154</v>
      </c>
      <c r="H118" s="16">
        <v>184849856.28003725</v>
      </c>
      <c r="I118" s="16">
        <v>183160387.61039329</v>
      </c>
      <c r="J118" s="16">
        <v>184740264.13574618</v>
      </c>
      <c r="K118" s="16">
        <v>186250044.55790815</v>
      </c>
      <c r="L118" s="16">
        <v>192998978.46082002</v>
      </c>
      <c r="M118" s="16">
        <v>199900212.33989835</v>
      </c>
      <c r="N118" s="16">
        <v>200966119.5077444</v>
      </c>
      <c r="O118" s="16">
        <v>201587521.16515073</v>
      </c>
      <c r="P118" s="16">
        <v>202817818.7440668</v>
      </c>
      <c r="Q118" s="16">
        <v>204227674.19186288</v>
      </c>
      <c r="R118" s="16">
        <v>204934166.12891084</v>
      </c>
      <c r="S118" s="16">
        <v>207113779.88714105</v>
      </c>
      <c r="T118" s="16">
        <v>209139283.61360773</v>
      </c>
      <c r="U118" s="16">
        <v>210615676.67415908</v>
      </c>
      <c r="V118" s="16">
        <v>213607844.9775216</v>
      </c>
      <c r="W118" s="16">
        <v>216687635.40064988</v>
      </c>
      <c r="X118" s="16">
        <v>219732920.5083887</v>
      </c>
      <c r="Y118" s="16">
        <v>223002311.16472468</v>
      </c>
      <c r="Z118" s="16">
        <v>226654161.61894655</v>
      </c>
      <c r="AA118" s="16">
        <v>230512888.77046916</v>
      </c>
      <c r="AB118" s="16">
        <v>234435136.29156521</v>
      </c>
      <c r="AC118" s="16">
        <v>238365198.65626669</v>
      </c>
      <c r="AD118" s="16">
        <v>242294107.78049031</v>
      </c>
      <c r="AE118" s="16">
        <v>246236839.60146272</v>
      </c>
      <c r="AF118" s="16">
        <v>250196832.85877761</v>
      </c>
      <c r="AG118" s="16">
        <v>254177487.15273413</v>
      </c>
      <c r="AI118" s="17">
        <v>2489547716.9149241</v>
      </c>
      <c r="AJ118" s="16" t="s">
        <v>10</v>
      </c>
      <c r="AK118" s="7" t="s">
        <v>10</v>
      </c>
    </row>
    <row r="119" spans="2:37" ht="15" x14ac:dyDescent="0.25">
      <c r="B119" s="7" t="s">
        <v>40</v>
      </c>
      <c r="C119" s="7" t="s">
        <v>10</v>
      </c>
      <c r="D119" s="16">
        <v>138976768.03274512</v>
      </c>
      <c r="E119" s="16">
        <v>160240885.60794735</v>
      </c>
      <c r="F119" s="16">
        <v>186648557.46110126</v>
      </c>
      <c r="G119" s="16">
        <v>188508147.12089461</v>
      </c>
      <c r="H119" s="16">
        <v>185757655.54577649</v>
      </c>
      <c r="I119" s="16">
        <v>185594794.02278054</v>
      </c>
      <c r="J119" s="16">
        <v>187096526.29480106</v>
      </c>
      <c r="K119" s="16">
        <v>188527288.02814436</v>
      </c>
      <c r="L119" s="16">
        <v>194587644.95185262</v>
      </c>
      <c r="M119" s="16">
        <v>200526093.28859115</v>
      </c>
      <c r="N119" s="16">
        <v>201327644.45333415</v>
      </c>
      <c r="O119" s="16">
        <v>202015782.32025358</v>
      </c>
      <c r="P119" s="16">
        <v>203300618.35509142</v>
      </c>
      <c r="Q119" s="16">
        <v>204523722.39829335</v>
      </c>
      <c r="R119" s="16">
        <v>205041084.78357157</v>
      </c>
      <c r="S119" s="16">
        <v>211223880.67450866</v>
      </c>
      <c r="T119" s="16">
        <v>217197282.39413661</v>
      </c>
      <c r="U119" s="16">
        <v>218195595.95643321</v>
      </c>
      <c r="V119" s="16">
        <v>220715054.5995034</v>
      </c>
      <c r="W119" s="16">
        <v>223586679.56762457</v>
      </c>
      <c r="X119" s="16">
        <v>226421168.98299798</v>
      </c>
      <c r="Y119" s="16">
        <v>229479488.07385871</v>
      </c>
      <c r="Z119" s="16">
        <v>232919991.13280633</v>
      </c>
      <c r="AA119" s="16">
        <v>236548042.0302884</v>
      </c>
      <c r="AB119" s="16">
        <v>240199656.99192777</v>
      </c>
      <c r="AC119" s="16">
        <v>243836808.77805114</v>
      </c>
      <c r="AD119" s="16">
        <v>247471276.48932019</v>
      </c>
      <c r="AE119" s="16">
        <v>251119687.52786213</v>
      </c>
      <c r="AF119" s="16">
        <v>254783569.23369208</v>
      </c>
      <c r="AG119" s="16">
        <v>258464431.87486964</v>
      </c>
      <c r="AI119" s="17">
        <v>2517944041.5835862</v>
      </c>
      <c r="AJ119" s="16" t="s">
        <v>10</v>
      </c>
      <c r="AK119" s="7" t="s">
        <v>10</v>
      </c>
    </row>
    <row r="120" spans="2:37" ht="15" x14ac:dyDescent="0.25">
      <c r="B120" s="7" t="s">
        <v>42</v>
      </c>
      <c r="C120" s="7" t="s">
        <v>10</v>
      </c>
      <c r="D120" s="16">
        <v>138976768.03274512</v>
      </c>
      <c r="E120" s="16">
        <v>160240885.60794735</v>
      </c>
      <c r="F120" s="16">
        <v>186648557.46110126</v>
      </c>
      <c r="G120" s="16">
        <v>189150967.23335508</v>
      </c>
      <c r="H120" s="16">
        <v>187066474.16141331</v>
      </c>
      <c r="I120" s="16">
        <v>186870646.58534828</v>
      </c>
      <c r="J120" s="16">
        <v>188338874.51496065</v>
      </c>
      <c r="K120" s="16">
        <v>189735999.68132666</v>
      </c>
      <c r="L120" s="16">
        <v>193739083.48083586</v>
      </c>
      <c r="M120" s="16">
        <v>197920221.9817884</v>
      </c>
      <c r="N120" s="16">
        <v>199120711.58152401</v>
      </c>
      <c r="O120" s="16">
        <v>199864660.43511173</v>
      </c>
      <c r="P120" s="16">
        <v>201206660.96266085</v>
      </c>
      <c r="Q120" s="16">
        <v>203071395.5130496</v>
      </c>
      <c r="R120" s="16">
        <v>204231726.58995026</v>
      </c>
      <c r="S120" s="16">
        <v>210444674.01948959</v>
      </c>
      <c r="T120" s="16">
        <v>216448470.72047305</v>
      </c>
      <c r="U120" s="16">
        <v>217728239.98446581</v>
      </c>
      <c r="V120" s="16">
        <v>220521180.59689188</v>
      </c>
      <c r="W120" s="16">
        <v>223397688.43074584</v>
      </c>
      <c r="X120" s="16">
        <v>226238211.24574384</v>
      </c>
      <c r="Y120" s="16">
        <v>229303604.09617761</v>
      </c>
      <c r="Z120" s="16">
        <v>232752123.70304644</v>
      </c>
      <c r="AA120" s="16">
        <v>236388877.91180399</v>
      </c>
      <c r="AB120" s="16">
        <v>240051922.35022268</v>
      </c>
      <c r="AC120" s="16">
        <v>243705476.20959368</v>
      </c>
      <c r="AD120" s="16">
        <v>247358889.53089365</v>
      </c>
      <c r="AE120" s="16">
        <v>251026366.76857287</v>
      </c>
      <c r="AF120" s="16">
        <v>254708709.35721651</v>
      </c>
      <c r="AG120" s="16">
        <v>258406640.96885279</v>
      </c>
      <c r="AI120" s="17">
        <v>2515022198.4299855</v>
      </c>
      <c r="AJ120" s="16" t="s">
        <v>10</v>
      </c>
      <c r="AK120" s="7" t="s">
        <v>10</v>
      </c>
    </row>
    <row r="121" spans="2:37" ht="15" x14ac:dyDescent="0.25">
      <c r="B121" s="7" t="s">
        <v>44</v>
      </c>
      <c r="C121" s="7" t="s">
        <v>10</v>
      </c>
      <c r="D121" s="16">
        <v>138736085.71210894</v>
      </c>
      <c r="E121" s="16">
        <v>159956679.26545963</v>
      </c>
      <c r="F121" s="16">
        <v>186324805.34026724</v>
      </c>
      <c r="G121" s="16">
        <v>192784837.9637568</v>
      </c>
      <c r="H121" s="16">
        <v>194655764.49257997</v>
      </c>
      <c r="I121" s="16">
        <v>194039032.63041303</v>
      </c>
      <c r="J121" s="16">
        <v>195226681.35321781</v>
      </c>
      <c r="K121" s="16">
        <v>196334136.90049982</v>
      </c>
      <c r="L121" s="16">
        <v>197377116.08131155</v>
      </c>
      <c r="M121" s="16">
        <v>198382123.64682433</v>
      </c>
      <c r="N121" s="16">
        <v>201299826.36536884</v>
      </c>
      <c r="O121" s="16">
        <v>204097644.06137133</v>
      </c>
      <c r="P121" s="16">
        <v>205321641.832688</v>
      </c>
      <c r="Q121" s="16">
        <v>206473642.85718021</v>
      </c>
      <c r="R121" s="16">
        <v>206864662.91891238</v>
      </c>
      <c r="S121" s="16">
        <v>208977364.37400693</v>
      </c>
      <c r="T121" s="16">
        <v>210991374.67687285</v>
      </c>
      <c r="U121" s="16">
        <v>212203782.11422235</v>
      </c>
      <c r="V121" s="16">
        <v>214936405.91791111</v>
      </c>
      <c r="W121" s="16">
        <v>218019979.13417462</v>
      </c>
      <c r="X121" s="16">
        <v>221064506.08846027</v>
      </c>
      <c r="Y121" s="16">
        <v>224330115.12686953</v>
      </c>
      <c r="Z121" s="16">
        <v>227975690.87679285</v>
      </c>
      <c r="AA121" s="16">
        <v>231791114.47441885</v>
      </c>
      <c r="AB121" s="16">
        <v>235595815.48355922</v>
      </c>
      <c r="AC121" s="16">
        <v>239368006.13289458</v>
      </c>
      <c r="AD121" s="16">
        <v>243136596.84089065</v>
      </c>
      <c r="AE121" s="16">
        <v>246918787.81515968</v>
      </c>
      <c r="AF121" s="16">
        <v>250714215.72680631</v>
      </c>
      <c r="AG121" s="16">
        <v>254522885.62378439</v>
      </c>
      <c r="AI121" s="17">
        <v>2529201875.77595</v>
      </c>
      <c r="AJ121" s="16" t="s">
        <v>10</v>
      </c>
      <c r="AK121" s="7" t="s">
        <v>10</v>
      </c>
    </row>
    <row r="122" spans="2:37" ht="15" x14ac:dyDescent="0.25">
      <c r="B122" s="7" t="s">
        <v>46</v>
      </c>
      <c r="C122" s="7" t="s">
        <v>10</v>
      </c>
      <c r="D122" s="16">
        <v>138736085.71210894</v>
      </c>
      <c r="E122" s="16">
        <v>159956679.26545963</v>
      </c>
      <c r="F122" s="16">
        <v>186324805.34026724</v>
      </c>
      <c r="G122" s="16">
        <v>190589377.89456448</v>
      </c>
      <c r="H122" s="16">
        <v>188731208.33770603</v>
      </c>
      <c r="I122" s="16">
        <v>186719119.44128272</v>
      </c>
      <c r="J122" s="16">
        <v>188101919.59772325</v>
      </c>
      <c r="K122" s="16">
        <v>191985714.69907409</v>
      </c>
      <c r="L122" s="16">
        <v>195797446.88062426</v>
      </c>
      <c r="M122" s="16">
        <v>196776702.99994552</v>
      </c>
      <c r="N122" s="16">
        <v>200429235.56384787</v>
      </c>
      <c r="O122" s="16">
        <v>203923496.86634105</v>
      </c>
      <c r="P122" s="16">
        <v>205014057.84940404</v>
      </c>
      <c r="Q122" s="16">
        <v>206052262.47261527</v>
      </c>
      <c r="R122" s="16">
        <v>206343262.99633709</v>
      </c>
      <c r="S122" s="16">
        <v>208366408.67096564</v>
      </c>
      <c r="T122" s="16">
        <v>210298234.81986102</v>
      </c>
      <c r="U122" s="16">
        <v>211430894.48518637</v>
      </c>
      <c r="V122" s="16">
        <v>214101348.84284106</v>
      </c>
      <c r="W122" s="16">
        <v>217157771.43668264</v>
      </c>
      <c r="X122" s="16">
        <v>220192617.34837499</v>
      </c>
      <c r="Y122" s="16">
        <v>223448590.34009144</v>
      </c>
      <c r="Z122" s="16">
        <v>227103288.82341015</v>
      </c>
      <c r="AA122" s="16">
        <v>230963972.59116</v>
      </c>
      <c r="AB122" s="16">
        <v>234829128.78838825</v>
      </c>
      <c r="AC122" s="16">
        <v>238678897.42318228</v>
      </c>
      <c r="AD122" s="16">
        <v>242564398.26058716</v>
      </c>
      <c r="AE122" s="16">
        <v>246484265.7227419</v>
      </c>
      <c r="AF122" s="16">
        <v>250418949.24144748</v>
      </c>
      <c r="AG122" s="16">
        <v>254367680.29410076</v>
      </c>
      <c r="AI122" s="17">
        <v>2505958239.1064763</v>
      </c>
      <c r="AJ122" s="16" t="s">
        <v>10</v>
      </c>
      <c r="AK122" s="7" t="s">
        <v>10</v>
      </c>
    </row>
    <row r="123" spans="2:37" ht="15" x14ac:dyDescent="0.25">
      <c r="B123" s="7" t="s">
        <v>48</v>
      </c>
      <c r="C123" s="7" t="s">
        <v>10</v>
      </c>
      <c r="D123" s="16">
        <v>138736085.71210894</v>
      </c>
      <c r="E123" s="16">
        <v>159956679.26545963</v>
      </c>
      <c r="F123" s="16">
        <v>186324805.34026724</v>
      </c>
      <c r="G123" s="16">
        <v>193363781.87923017</v>
      </c>
      <c r="H123" s="16">
        <v>194387038.02218515</v>
      </c>
      <c r="I123" s="16">
        <v>192267955.79666045</v>
      </c>
      <c r="J123" s="16">
        <v>193530293.87904102</v>
      </c>
      <c r="K123" s="16">
        <v>194711995.41569433</v>
      </c>
      <c r="L123" s="16">
        <v>195828795.50501201</v>
      </c>
      <c r="M123" s="16">
        <v>197747298.30744064</v>
      </c>
      <c r="N123" s="16">
        <v>199553292.25008333</v>
      </c>
      <c r="O123" s="16">
        <v>200340757.59938335</v>
      </c>
      <c r="P123" s="16">
        <v>201713360.94736871</v>
      </c>
      <c r="Q123" s="16">
        <v>203597027.96515295</v>
      </c>
      <c r="R123" s="16">
        <v>204719481.1195038</v>
      </c>
      <c r="S123" s="16">
        <v>206949782.98979861</v>
      </c>
      <c r="T123" s="16">
        <v>209081201.83488968</v>
      </c>
      <c r="U123" s="16">
        <v>211000708.24009871</v>
      </c>
      <c r="V123" s="16">
        <v>214437100.49129209</v>
      </c>
      <c r="W123" s="16">
        <v>217607954.12659219</v>
      </c>
      <c r="X123" s="16">
        <v>220739452.56481826</v>
      </c>
      <c r="Y123" s="16">
        <v>224091753.73981601</v>
      </c>
      <c r="Z123" s="16">
        <v>227823756.41511333</v>
      </c>
      <c r="AA123" s="16">
        <v>231725371.23796847</v>
      </c>
      <c r="AB123" s="16">
        <v>235615338.48998484</v>
      </c>
      <c r="AC123" s="16">
        <v>239471152.82436687</v>
      </c>
      <c r="AD123" s="16">
        <v>243322485.93065026</v>
      </c>
      <c r="AE123" s="16">
        <v>247187296.4419907</v>
      </c>
      <c r="AF123" s="16">
        <v>251065219.92779151</v>
      </c>
      <c r="AG123" s="16">
        <v>254956300.61417022</v>
      </c>
      <c r="AI123" s="17">
        <v>2516967807.5764909</v>
      </c>
      <c r="AJ123" s="16" t="s">
        <v>10</v>
      </c>
      <c r="AK123" s="7" t="s">
        <v>10</v>
      </c>
    </row>
    <row r="124" spans="2:37" ht="15" x14ac:dyDescent="0.25">
      <c r="B124" s="7" t="s">
        <v>50</v>
      </c>
      <c r="C124" s="7" t="s">
        <v>10</v>
      </c>
      <c r="D124" s="16">
        <v>138736085.71210894</v>
      </c>
      <c r="E124" s="16">
        <v>159956679.26545963</v>
      </c>
      <c r="F124" s="16">
        <v>186324805.34026724</v>
      </c>
      <c r="G124" s="16">
        <v>190867174.5747954</v>
      </c>
      <c r="H124" s="16">
        <v>189288774.53566375</v>
      </c>
      <c r="I124" s="16">
        <v>187248617.85412267</v>
      </c>
      <c r="J124" s="16">
        <v>188604404.30892435</v>
      </c>
      <c r="K124" s="16">
        <v>192462469.90485087</v>
      </c>
      <c r="L124" s="16">
        <v>196249335.76231658</v>
      </c>
      <c r="M124" s="16">
        <v>197520589.08804369</v>
      </c>
      <c r="N124" s="16">
        <v>198680683.99068168</v>
      </c>
      <c r="O124" s="16">
        <v>199382467.25344536</v>
      </c>
      <c r="P124" s="16">
        <v>200680922.71006349</v>
      </c>
      <c r="Q124" s="16">
        <v>202145883.57093811</v>
      </c>
      <c r="R124" s="16">
        <v>202847431.30136141</v>
      </c>
      <c r="S124" s="16">
        <v>205024184.06440404</v>
      </c>
      <c r="T124" s="16">
        <v>207103871.8127231</v>
      </c>
      <c r="U124" s="16">
        <v>208634114.32475486</v>
      </c>
      <c r="V124" s="16">
        <v>211697407.0626269</v>
      </c>
      <c r="W124" s="16">
        <v>214882992.20384517</v>
      </c>
      <c r="X124" s="16">
        <v>218050538.09450454</v>
      </c>
      <c r="Y124" s="16">
        <v>221440292.63702258</v>
      </c>
      <c r="Z124" s="16">
        <v>225229785.19551116</v>
      </c>
      <c r="AA124" s="16">
        <v>229225966.65121996</v>
      </c>
      <c r="AB124" s="16">
        <v>233229279.56200227</v>
      </c>
      <c r="AC124" s="16">
        <v>237201999.35809404</v>
      </c>
      <c r="AD124" s="16">
        <v>241172710.7304202</v>
      </c>
      <c r="AE124" s="16">
        <v>245157809.52820835</v>
      </c>
      <c r="AF124" s="16">
        <v>249159584.03369004</v>
      </c>
      <c r="AG124" s="16">
        <v>253179028.30680674</v>
      </c>
      <c r="AI124" s="17">
        <v>2492836718.7282705</v>
      </c>
      <c r="AJ124" s="16" t="s">
        <v>10</v>
      </c>
      <c r="AK124" s="7" t="s">
        <v>10</v>
      </c>
    </row>
    <row r="125" spans="2:37" ht="15" x14ac:dyDescent="0.25">
      <c r="B125" s="7" t="s">
        <v>52</v>
      </c>
      <c r="C125" s="7" t="s">
        <v>10</v>
      </c>
      <c r="D125" s="16">
        <v>138736085.71210894</v>
      </c>
      <c r="E125" s="16">
        <v>159956679.26545963</v>
      </c>
      <c r="F125" s="16">
        <v>186324805.34026724</v>
      </c>
      <c r="G125" s="16">
        <v>195149579.72810897</v>
      </c>
      <c r="H125" s="16">
        <v>199401381.96238533</v>
      </c>
      <c r="I125" s="16">
        <v>198560220.07750848</v>
      </c>
      <c r="J125" s="16">
        <v>199533192.45737758</v>
      </c>
      <c r="K125" s="16">
        <v>200435823.09942684</v>
      </c>
      <c r="L125" s="16">
        <v>201282939.58594567</v>
      </c>
      <c r="M125" s="16">
        <v>202098392.4218733</v>
      </c>
      <c r="N125" s="16">
        <v>202796224.65176907</v>
      </c>
      <c r="O125" s="16">
        <v>203368465.92604095</v>
      </c>
      <c r="P125" s="16">
        <v>204526295.98599458</v>
      </c>
      <c r="Q125" s="16">
        <v>205611777.07053807</v>
      </c>
      <c r="R125" s="16">
        <v>205936139.98999307</v>
      </c>
      <c r="S125" s="16">
        <v>207982306.38646972</v>
      </c>
      <c r="T125" s="16">
        <v>209929232.17098871</v>
      </c>
      <c r="U125" s="16">
        <v>211074425.4218075</v>
      </c>
      <c r="V125" s="16">
        <v>213757149.34146881</v>
      </c>
      <c r="W125" s="16">
        <v>216825750.76129541</v>
      </c>
      <c r="X125" s="16">
        <v>219872742.92338726</v>
      </c>
      <c r="Y125" s="16">
        <v>223140822.94951981</v>
      </c>
      <c r="Z125" s="16">
        <v>226788878.69292328</v>
      </c>
      <c r="AA125" s="16">
        <v>230607576.26156566</v>
      </c>
      <c r="AB125" s="16">
        <v>234417159.20352864</v>
      </c>
      <c r="AC125" s="16">
        <v>238195138.11440217</v>
      </c>
      <c r="AD125" s="16">
        <v>241969690.0000428</v>
      </c>
      <c r="AE125" s="16">
        <v>245758022.47223693</v>
      </c>
      <c r="AF125" s="16">
        <v>249559779.90659672</v>
      </c>
      <c r="AG125" s="16">
        <v>253374975.02308744</v>
      </c>
      <c r="AI125" s="17">
        <v>2542158388.4569945</v>
      </c>
      <c r="AJ125" s="16" t="s">
        <v>10</v>
      </c>
      <c r="AK125" s="7" t="s">
        <v>10</v>
      </c>
    </row>
    <row r="126" spans="2:37" ht="15" x14ac:dyDescent="0.25">
      <c r="B126" s="7" t="s">
        <v>54</v>
      </c>
      <c r="C126" s="7" t="s">
        <v>10</v>
      </c>
      <c r="D126" s="16">
        <v>138736085.71210894</v>
      </c>
      <c r="E126" s="16">
        <v>159956679.26545963</v>
      </c>
      <c r="F126" s="16">
        <v>186324805.34026724</v>
      </c>
      <c r="G126" s="16">
        <v>195794720.06916288</v>
      </c>
      <c r="H126" s="16">
        <v>200709717.42462683</v>
      </c>
      <c r="I126" s="16">
        <v>199835618.09511015</v>
      </c>
      <c r="J126" s="16">
        <v>200775154.94435519</v>
      </c>
      <c r="K126" s="16">
        <v>201644191.77013651</v>
      </c>
      <c r="L126" s="16">
        <v>202457581.83692881</v>
      </c>
      <c r="M126" s="16">
        <v>203555217.51841575</v>
      </c>
      <c r="N126" s="16">
        <v>204529936.18988988</v>
      </c>
      <c r="O126" s="16">
        <v>205036296.74827206</v>
      </c>
      <c r="P126" s="16">
        <v>206129671.75938836</v>
      </c>
      <c r="Q126" s="16">
        <v>207735250.38442197</v>
      </c>
      <c r="R126" s="16">
        <v>208580903.57319894</v>
      </c>
      <c r="S126" s="16">
        <v>210535835.69025227</v>
      </c>
      <c r="T126" s="16">
        <v>212391367.0610989</v>
      </c>
      <c r="U126" s="16">
        <v>213696607.15406814</v>
      </c>
      <c r="V126" s="16">
        <v>216530899.40385878</v>
      </c>
      <c r="W126" s="16">
        <v>219482326.16493377</v>
      </c>
      <c r="X126" s="16">
        <v>222413213.88787809</v>
      </c>
      <c r="Y126" s="16">
        <v>225566103.47170353</v>
      </c>
      <c r="Z126" s="16">
        <v>229099760.19858226</v>
      </c>
      <c r="AA126" s="16">
        <v>232804622.68876234</v>
      </c>
      <c r="AB126" s="16">
        <v>236502991.0656023</v>
      </c>
      <c r="AC126" s="16">
        <v>240174615.6965234</v>
      </c>
      <c r="AD126" s="16">
        <v>243845231.83572525</v>
      </c>
      <c r="AE126" s="16">
        <v>247529613.36381963</v>
      </c>
      <c r="AF126" s="16">
        <v>251227399.64710483</v>
      </c>
      <c r="AG126" s="16">
        <v>254938598.49030593</v>
      </c>
      <c r="AI126" s="17">
        <v>2559682137.331953</v>
      </c>
      <c r="AJ126" s="16" t="s">
        <v>10</v>
      </c>
      <c r="AK126" s="7" t="s">
        <v>10</v>
      </c>
    </row>
    <row r="127" spans="2:37" ht="15" x14ac:dyDescent="0.25">
      <c r="B127" s="7" t="s">
        <v>28</v>
      </c>
      <c r="C127" s="7" t="s">
        <v>11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5234981.6633127024</v>
      </c>
      <c r="V127" s="16">
        <v>5392031.1132120835</v>
      </c>
      <c r="W127" s="16">
        <v>5553792.0466084452</v>
      </c>
      <c r="X127" s="16">
        <v>5692636.8477736562</v>
      </c>
      <c r="Y127" s="16">
        <v>5834952.7689679973</v>
      </c>
      <c r="Z127" s="16">
        <v>5980826.5881921966</v>
      </c>
      <c r="AA127" s="16">
        <v>6130347.2528970009</v>
      </c>
      <c r="AB127" s="16">
        <v>6283605.9342194255</v>
      </c>
      <c r="AC127" s="16">
        <v>6440696.0825749105</v>
      </c>
      <c r="AD127" s="16">
        <v>6601713.4846392823</v>
      </c>
      <c r="AE127" s="16">
        <v>6766756.321755264</v>
      </c>
      <c r="AF127" s="16">
        <v>6935925.2297991449</v>
      </c>
      <c r="AG127" s="16">
        <v>7109323.3605441228</v>
      </c>
      <c r="AI127" s="17">
        <v>16926033.400898155</v>
      </c>
      <c r="AJ127" s="16" t="s">
        <v>11</v>
      </c>
      <c r="AK127" s="7" t="s">
        <v>7</v>
      </c>
    </row>
    <row r="128" spans="2:37" ht="15" x14ac:dyDescent="0.25">
      <c r="B128" s="7" t="s">
        <v>30</v>
      </c>
      <c r="C128" s="7" t="s">
        <v>11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5482143.928581831</v>
      </c>
      <c r="V128" s="16">
        <v>5646608.2464392856</v>
      </c>
      <c r="W128" s="16">
        <v>5816006.4938324643</v>
      </c>
      <c r="X128" s="16">
        <v>5961406.6561782751</v>
      </c>
      <c r="Y128" s="16">
        <v>6110441.822582731</v>
      </c>
      <c r="Z128" s="16">
        <v>6263202.8681472987</v>
      </c>
      <c r="AA128" s="16">
        <v>6419782.9398509804</v>
      </c>
      <c r="AB128" s="16">
        <v>6580277.5133472541</v>
      </c>
      <c r="AC128" s="16">
        <v>6744784.4511809349</v>
      </c>
      <c r="AD128" s="16">
        <v>6913404.0624604579</v>
      </c>
      <c r="AE128" s="16">
        <v>7086239.1640219688</v>
      </c>
      <c r="AF128" s="16">
        <v>7263395.1431225175</v>
      </c>
      <c r="AG128" s="16">
        <v>7444980.0217005797</v>
      </c>
      <c r="AI128" s="17">
        <v>17725172.161346</v>
      </c>
      <c r="AJ128" s="16" t="s">
        <v>11</v>
      </c>
      <c r="AK128" s="7" t="s">
        <v>7</v>
      </c>
    </row>
    <row r="129" spans="2:37" ht="15" x14ac:dyDescent="0.25">
      <c r="B129" s="7" t="s">
        <v>32</v>
      </c>
      <c r="C129" s="7" t="s">
        <v>11</v>
      </c>
      <c r="D129" s="16">
        <v>0</v>
      </c>
      <c r="E129" s="16">
        <v>0</v>
      </c>
      <c r="F129" s="16">
        <v>0</v>
      </c>
      <c r="G129" s="16">
        <v>0</v>
      </c>
      <c r="H129" s="16">
        <v>625731.34134441288</v>
      </c>
      <c r="I129" s="16">
        <v>644503.28158474516</v>
      </c>
      <c r="J129" s="16">
        <v>663838.38003228768</v>
      </c>
      <c r="K129" s="16">
        <v>683753.53143325611</v>
      </c>
      <c r="L129" s="16">
        <v>2445247.8513288894</v>
      </c>
      <c r="M129" s="16">
        <v>2518605.2868687562</v>
      </c>
      <c r="N129" s="16">
        <v>3357633.1371025089</v>
      </c>
      <c r="O129" s="16">
        <v>3458362.1312155835</v>
      </c>
      <c r="P129" s="16">
        <v>3562112.9951520516</v>
      </c>
      <c r="Q129" s="16">
        <v>3668976.3850066131</v>
      </c>
      <c r="R129" s="16">
        <v>3779045.6765568117</v>
      </c>
      <c r="S129" s="16">
        <v>5148534.3370086616</v>
      </c>
      <c r="T129" s="16">
        <v>5302990.3671189211</v>
      </c>
      <c r="U129" s="16">
        <v>5462080.0781324888</v>
      </c>
      <c r="V129" s="16">
        <v>5625942.4804764632</v>
      </c>
      <c r="W129" s="16">
        <v>5794720.7548907576</v>
      </c>
      <c r="X129" s="16">
        <v>5939588.7737630261</v>
      </c>
      <c r="Y129" s="16">
        <v>6088078.4931071009</v>
      </c>
      <c r="Z129" s="16">
        <v>6240280.4554347778</v>
      </c>
      <c r="AA129" s="16">
        <v>6396287.466820647</v>
      </c>
      <c r="AB129" s="16">
        <v>6556194.6534911627</v>
      </c>
      <c r="AC129" s="16">
        <v>6720099.5198284416</v>
      </c>
      <c r="AD129" s="16">
        <v>6888102.0078241518</v>
      </c>
      <c r="AE129" s="16">
        <v>7060304.5580197554</v>
      </c>
      <c r="AF129" s="16">
        <v>7236812.1719702482</v>
      </c>
      <c r="AG129" s="16">
        <v>7417732.4762695041</v>
      </c>
      <c r="AI129" s="17">
        <v>33295769.952139303</v>
      </c>
      <c r="AJ129" s="16" t="s">
        <v>11</v>
      </c>
      <c r="AK129" s="7" t="s">
        <v>7</v>
      </c>
    </row>
    <row r="130" spans="2:37" ht="15" x14ac:dyDescent="0.25">
      <c r="B130" s="7" t="s">
        <v>34</v>
      </c>
      <c r="C130" s="7" t="s">
        <v>11</v>
      </c>
      <c r="D130" s="16">
        <v>0</v>
      </c>
      <c r="E130" s="16">
        <v>0</v>
      </c>
      <c r="F130" s="16">
        <v>0</v>
      </c>
      <c r="G130" s="16">
        <v>0</v>
      </c>
      <c r="H130" s="16">
        <v>1877194.0240332386</v>
      </c>
      <c r="I130" s="16">
        <v>1933509.8447542356</v>
      </c>
      <c r="J130" s="16">
        <v>1991515.140096863</v>
      </c>
      <c r="K130" s="16">
        <v>2051260.5942997686</v>
      </c>
      <c r="L130" s="16">
        <v>3134136.7180055277</v>
      </c>
      <c r="M130" s="16">
        <v>3228160.8195456937</v>
      </c>
      <c r="N130" s="16">
        <v>3325005.6441320647</v>
      </c>
      <c r="O130" s="16">
        <v>3424755.8134560259</v>
      </c>
      <c r="P130" s="16">
        <v>3527498.4878597064</v>
      </c>
      <c r="Q130" s="16">
        <v>3633323.4424954983</v>
      </c>
      <c r="R130" s="16">
        <v>3742323.1457703635</v>
      </c>
      <c r="S130" s="16">
        <v>5110710.1302986201</v>
      </c>
      <c r="T130" s="16">
        <v>5264031.4342075791</v>
      </c>
      <c r="U130" s="16">
        <v>5421952.3772338051</v>
      </c>
      <c r="V130" s="16">
        <v>5584610.9485508204</v>
      </c>
      <c r="W130" s="16">
        <v>5752149.2770073451</v>
      </c>
      <c r="X130" s="16">
        <v>5895953.0089325281</v>
      </c>
      <c r="Y130" s="16">
        <v>6043351.8341558408</v>
      </c>
      <c r="Z130" s="16">
        <v>6194435.6300097359</v>
      </c>
      <c r="AA130" s="16">
        <v>6349296.5207599783</v>
      </c>
      <c r="AB130" s="16">
        <v>6508028.933778977</v>
      </c>
      <c r="AC130" s="16">
        <v>6670729.6571234511</v>
      </c>
      <c r="AD130" s="16">
        <v>6837497.8985515367</v>
      </c>
      <c r="AE130" s="16">
        <v>7008435.3460153248</v>
      </c>
      <c r="AF130" s="16">
        <v>7183646.2296657069</v>
      </c>
      <c r="AG130" s="16">
        <v>7363237.3854073491</v>
      </c>
      <c r="AI130" s="17">
        <v>37252649.29879351</v>
      </c>
      <c r="AJ130" s="16" t="s">
        <v>11</v>
      </c>
      <c r="AK130" s="7" t="s">
        <v>7</v>
      </c>
    </row>
    <row r="131" spans="2:37" ht="15" x14ac:dyDescent="0.25">
      <c r="B131" s="7" t="s">
        <v>56</v>
      </c>
      <c r="C131" s="7" t="s">
        <v>11</v>
      </c>
      <c r="D131" s="16">
        <v>0</v>
      </c>
      <c r="E131" s="16">
        <v>0</v>
      </c>
      <c r="F131" s="16">
        <v>0</v>
      </c>
      <c r="G131" s="16">
        <v>0</v>
      </c>
      <c r="H131" s="16">
        <v>625731.34134441288</v>
      </c>
      <c r="I131" s="16">
        <v>644503.28158474516</v>
      </c>
      <c r="J131" s="16">
        <v>663838.38003228768</v>
      </c>
      <c r="K131" s="16">
        <v>683753.53143325611</v>
      </c>
      <c r="L131" s="16">
        <v>2445247.8513288894</v>
      </c>
      <c r="M131" s="16">
        <v>2518605.2868687562</v>
      </c>
      <c r="N131" s="16">
        <v>3357633.1371025089</v>
      </c>
      <c r="O131" s="16">
        <v>3458362.1312155835</v>
      </c>
      <c r="P131" s="16">
        <v>3562112.9951520516</v>
      </c>
      <c r="Q131" s="16">
        <v>3668976.3850066131</v>
      </c>
      <c r="R131" s="16">
        <v>3779045.6765568117</v>
      </c>
      <c r="S131" s="16">
        <v>5148534.3370086616</v>
      </c>
      <c r="T131" s="16">
        <v>5302990.3671189211</v>
      </c>
      <c r="U131" s="16">
        <v>5462080.0781324888</v>
      </c>
      <c r="V131" s="16">
        <v>5625942.4804764632</v>
      </c>
      <c r="W131" s="16">
        <v>5794720.7548907576</v>
      </c>
      <c r="X131" s="16">
        <v>5939588.7737630261</v>
      </c>
      <c r="Y131" s="16">
        <v>6088078.4931071009</v>
      </c>
      <c r="Z131" s="16">
        <v>6240280.4554347778</v>
      </c>
      <c r="AA131" s="16">
        <v>6396287.466820647</v>
      </c>
      <c r="AB131" s="16">
        <v>6556194.6534911627</v>
      </c>
      <c r="AC131" s="16">
        <v>6720099.5198284416</v>
      </c>
      <c r="AD131" s="16">
        <v>6888102.0078241518</v>
      </c>
      <c r="AE131" s="16">
        <v>7060304.5580197554</v>
      </c>
      <c r="AF131" s="16">
        <v>7236812.1719702482</v>
      </c>
      <c r="AG131" s="16">
        <v>7417732.4762695041</v>
      </c>
      <c r="AI131" s="17">
        <v>33295769.952139303</v>
      </c>
      <c r="AJ131" s="16" t="s">
        <v>11</v>
      </c>
      <c r="AK131" s="7" t="s">
        <v>7</v>
      </c>
    </row>
    <row r="132" spans="2:37" ht="15" x14ac:dyDescent="0.25">
      <c r="B132" s="7" t="s">
        <v>36</v>
      </c>
      <c r="C132" s="7" t="s">
        <v>11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2674785.0268499511</v>
      </c>
      <c r="M132" s="16">
        <v>2755028.5776554495</v>
      </c>
      <c r="N132" s="16">
        <v>2837679.4349851133</v>
      </c>
      <c r="O132" s="16">
        <v>2922809.8180346661</v>
      </c>
      <c r="P132" s="16">
        <v>3010494.1125757061</v>
      </c>
      <c r="Q132" s="16">
        <v>3100808.9359529777</v>
      </c>
      <c r="R132" s="16">
        <v>3193833.2040315671</v>
      </c>
      <c r="S132" s="16">
        <v>4934472.3002287708</v>
      </c>
      <c r="T132" s="16">
        <v>5082506.4692356335</v>
      </c>
      <c r="U132" s="16">
        <v>5234981.6633127024</v>
      </c>
      <c r="V132" s="16">
        <v>5392031.1132120835</v>
      </c>
      <c r="W132" s="16">
        <v>5553792.0466084452</v>
      </c>
      <c r="X132" s="16">
        <v>5692636.8477736562</v>
      </c>
      <c r="Y132" s="16">
        <v>5834952.7689679973</v>
      </c>
      <c r="Z132" s="16">
        <v>5980826.5881921966</v>
      </c>
      <c r="AA132" s="16">
        <v>6130347.2528970009</v>
      </c>
      <c r="AB132" s="16">
        <v>6283605.9342194255</v>
      </c>
      <c r="AC132" s="16">
        <v>6440696.0825749105</v>
      </c>
      <c r="AD132" s="16">
        <v>6601713.4846392823</v>
      </c>
      <c r="AE132" s="16">
        <v>6766756.321755264</v>
      </c>
      <c r="AF132" s="16">
        <v>6935925.2297991449</v>
      </c>
      <c r="AG132" s="16">
        <v>7109323.3605441228</v>
      </c>
      <c r="AI132" s="17">
        <v>29760930.442132846</v>
      </c>
      <c r="AJ132" s="16" t="s">
        <v>11</v>
      </c>
      <c r="AK132" s="7" t="s">
        <v>7</v>
      </c>
    </row>
    <row r="133" spans="2:37" ht="15" x14ac:dyDescent="0.25">
      <c r="B133" s="7" t="s">
        <v>60</v>
      </c>
      <c r="C133" s="7" t="s">
        <v>11</v>
      </c>
      <c r="D133" s="16">
        <v>0</v>
      </c>
      <c r="E133" s="16">
        <v>0</v>
      </c>
      <c r="F133" s="16">
        <v>0</v>
      </c>
      <c r="G133" s="16">
        <v>415083.25800497702</v>
      </c>
      <c r="H133" s="16">
        <v>1053267.0970895393</v>
      </c>
      <c r="I133" s="16">
        <v>1084865.1100022253</v>
      </c>
      <c r="J133" s="16">
        <v>1117411.0633022923</v>
      </c>
      <c r="K133" s="16">
        <v>1150933.3952013608</v>
      </c>
      <c r="L133" s="16">
        <v>2206799.7029341678</v>
      </c>
      <c r="M133" s="16">
        <v>2767727.3528670333</v>
      </c>
      <c r="N133" s="16">
        <v>2850759.1734530441</v>
      </c>
      <c r="O133" s="16">
        <v>2936281.9486566344</v>
      </c>
      <c r="P133" s="16">
        <v>3024370.407116334</v>
      </c>
      <c r="Q133" s="16">
        <v>3500589.406168879</v>
      </c>
      <c r="R133" s="16">
        <v>3605607.0883539459</v>
      </c>
      <c r="S133" s="16">
        <v>4598845.9210223602</v>
      </c>
      <c r="T133" s="16">
        <v>4736811.2986530308</v>
      </c>
      <c r="U133" s="16">
        <v>5312785.6503982618</v>
      </c>
      <c r="V133" s="16">
        <v>5472169.2199102091</v>
      </c>
      <c r="W133" s="16">
        <v>5636334.296507515</v>
      </c>
      <c r="X133" s="16">
        <v>5777242.6539202025</v>
      </c>
      <c r="Y133" s="16">
        <v>5921673.7202682067</v>
      </c>
      <c r="Z133" s="16">
        <v>6069715.5632749116</v>
      </c>
      <c r="AA133" s="16">
        <v>6221458.4523567837</v>
      </c>
      <c r="AB133" s="16">
        <v>6376994.9136657026</v>
      </c>
      <c r="AC133" s="16">
        <v>6536419.7865073448</v>
      </c>
      <c r="AD133" s="16">
        <v>6699830.2811700283</v>
      </c>
      <c r="AE133" s="16">
        <v>6867326.0381992785</v>
      </c>
      <c r="AF133" s="16">
        <v>7039009.1891542599</v>
      </c>
      <c r="AG133" s="16">
        <v>7214984.418883116</v>
      </c>
      <c r="AI133" s="17">
        <v>33069375.605719548</v>
      </c>
      <c r="AJ133" s="16" t="s">
        <v>11</v>
      </c>
      <c r="AK133" s="7" t="s">
        <v>7</v>
      </c>
    </row>
    <row r="134" spans="2:37" ht="15" x14ac:dyDescent="0.25">
      <c r="B134" s="7" t="s">
        <v>38</v>
      </c>
      <c r="C134" s="7" t="s">
        <v>11</v>
      </c>
      <c r="D134" s="16">
        <v>0</v>
      </c>
      <c r="E134" s="16">
        <v>0</v>
      </c>
      <c r="F134" s="16">
        <v>0</v>
      </c>
      <c r="G134" s="16">
        <v>60566.442838124989</v>
      </c>
      <c r="H134" s="16">
        <v>62383.436123268737</v>
      </c>
      <c r="I134" s="16">
        <v>64254.939206966796</v>
      </c>
      <c r="J134" s="16">
        <v>66182.587383175807</v>
      </c>
      <c r="K134" s="16">
        <v>68168.065004671065</v>
      </c>
      <c r="L134" s="16">
        <v>2744998.1338047623</v>
      </c>
      <c r="M134" s="16">
        <v>2899667.5779823605</v>
      </c>
      <c r="N134" s="16">
        <v>2986657.605321832</v>
      </c>
      <c r="O134" s="16">
        <v>3076257.333481486</v>
      </c>
      <c r="P134" s="16">
        <v>3168545.0534859304</v>
      </c>
      <c r="Q134" s="16">
        <v>3317865.5614696862</v>
      </c>
      <c r="R134" s="16">
        <v>3417401.5283137769</v>
      </c>
      <c r="S134" s="16">
        <v>3519923.5741631896</v>
      </c>
      <c r="T134" s="16">
        <v>3625521.2813880853</v>
      </c>
      <c r="U134" s="16">
        <v>3795361.7059017094</v>
      </c>
      <c r="V134" s="16">
        <v>3909222.5570787601</v>
      </c>
      <c r="W134" s="16">
        <v>4026499.2337911231</v>
      </c>
      <c r="X134" s="16">
        <v>4127161.7146359007</v>
      </c>
      <c r="Y134" s="16">
        <v>4230340.7575017978</v>
      </c>
      <c r="Z134" s="16">
        <v>4336099.2764393426</v>
      </c>
      <c r="AA134" s="16">
        <v>4444501.7583503257</v>
      </c>
      <c r="AB134" s="16">
        <v>4555614.3023090838</v>
      </c>
      <c r="AC134" s="16">
        <v>4669504.6598668108</v>
      </c>
      <c r="AD134" s="16">
        <v>4786242.2763634808</v>
      </c>
      <c r="AE134" s="16">
        <v>4905898.333272567</v>
      </c>
      <c r="AF134" s="16">
        <v>5028545.7916043811</v>
      </c>
      <c r="AG134" s="16">
        <v>5154259.4363944903</v>
      </c>
      <c r="AI134" s="17">
        <v>24838691.860311124</v>
      </c>
      <c r="AJ134" s="16" t="s">
        <v>11</v>
      </c>
      <c r="AK134" s="7" t="s">
        <v>7</v>
      </c>
    </row>
    <row r="135" spans="2:37" ht="15" x14ac:dyDescent="0.25">
      <c r="B135" s="7" t="s">
        <v>40</v>
      </c>
      <c r="C135" s="7" t="s">
        <v>11</v>
      </c>
      <c r="D135" s="16">
        <v>0</v>
      </c>
      <c r="E135" s="16">
        <v>0</v>
      </c>
      <c r="F135" s="16">
        <v>0</v>
      </c>
      <c r="G135" s="16">
        <v>0</v>
      </c>
      <c r="H135" s="16">
        <v>625731.34134441288</v>
      </c>
      <c r="I135" s="16">
        <v>644503.28158474516</v>
      </c>
      <c r="J135" s="16">
        <v>663838.38003228768</v>
      </c>
      <c r="K135" s="16">
        <v>683753.53143325611</v>
      </c>
      <c r="L135" s="16">
        <v>3062996.9566779956</v>
      </c>
      <c r="M135" s="16">
        <v>3154886.8653783356</v>
      </c>
      <c r="N135" s="16">
        <v>3249533.4713396858</v>
      </c>
      <c r="O135" s="16">
        <v>3347019.4754798757</v>
      </c>
      <c r="P135" s="16">
        <v>3447430.0597442724</v>
      </c>
      <c r="Q135" s="16">
        <v>3550852.9615366003</v>
      </c>
      <c r="R135" s="16">
        <v>3657378.5503826989</v>
      </c>
      <c r="S135" s="16">
        <v>5537241.1469297726</v>
      </c>
      <c r="T135" s="16">
        <v>5703358.381337665</v>
      </c>
      <c r="U135" s="16">
        <v>5874459.1327777952</v>
      </c>
      <c r="V135" s="16">
        <v>6050692.9067611285</v>
      </c>
      <c r="W135" s="16">
        <v>6232213.6939639617</v>
      </c>
      <c r="X135" s="16">
        <v>6388019.0363130597</v>
      </c>
      <c r="Y135" s="16">
        <v>6547719.5122208856</v>
      </c>
      <c r="Z135" s="16">
        <v>6711412.5000264067</v>
      </c>
      <c r="AA135" s="16">
        <v>6879197.8125270661</v>
      </c>
      <c r="AB135" s="16">
        <v>7051177.7578402422</v>
      </c>
      <c r="AC135" s="16">
        <v>7227457.201786248</v>
      </c>
      <c r="AD135" s="16">
        <v>7408143.6318309037</v>
      </c>
      <c r="AE135" s="16">
        <v>7593347.2226266759</v>
      </c>
      <c r="AF135" s="16">
        <v>7783180.9031923423</v>
      </c>
      <c r="AG135" s="16">
        <v>7977760.42577215</v>
      </c>
      <c r="AI135" s="17">
        <v>35329017.216456987</v>
      </c>
      <c r="AJ135" s="16" t="s">
        <v>11</v>
      </c>
      <c r="AK135" s="7" t="s">
        <v>7</v>
      </c>
    </row>
    <row r="136" spans="2:37" ht="15" x14ac:dyDescent="0.25">
      <c r="B136" s="7" t="s">
        <v>42</v>
      </c>
      <c r="C136" s="7" t="s">
        <v>11</v>
      </c>
      <c r="D136" s="16">
        <v>0</v>
      </c>
      <c r="E136" s="16">
        <v>0</v>
      </c>
      <c r="F136" s="16">
        <v>0</v>
      </c>
      <c r="G136" s="16">
        <v>415083.25800497702</v>
      </c>
      <c r="H136" s="16">
        <v>1053267.0970895393</v>
      </c>
      <c r="I136" s="16">
        <v>1084865.1100022253</v>
      </c>
      <c r="J136" s="16">
        <v>1117411.0633022923</v>
      </c>
      <c r="K136" s="16">
        <v>1150933.3952013608</v>
      </c>
      <c r="L136" s="16">
        <v>2522853.9104823773</v>
      </c>
      <c r="M136" s="16">
        <v>2670859.0279603042</v>
      </c>
      <c r="N136" s="16">
        <v>2750984.7987991138</v>
      </c>
      <c r="O136" s="16">
        <v>2833514.3427630863</v>
      </c>
      <c r="P136" s="16">
        <v>2918519.773045979</v>
      </c>
      <c r="Q136" s="16">
        <v>3391563.2530764136</v>
      </c>
      <c r="R136" s="16">
        <v>3493310.1506687063</v>
      </c>
      <c r="S136" s="16">
        <v>5368250.6952243615</v>
      </c>
      <c r="T136" s="16">
        <v>5529298.2160810903</v>
      </c>
      <c r="U136" s="16">
        <v>5756251.9486355046</v>
      </c>
      <c r="V136" s="16">
        <v>5928939.5070945695</v>
      </c>
      <c r="W136" s="16">
        <v>6106807.6923074061</v>
      </c>
      <c r="X136" s="16">
        <v>6259477.8846150907</v>
      </c>
      <c r="Y136" s="16">
        <v>6415964.8317304673</v>
      </c>
      <c r="Z136" s="16">
        <v>6576363.9525237288</v>
      </c>
      <c r="AA136" s="16">
        <v>6740773.0513368212</v>
      </c>
      <c r="AB136" s="16">
        <v>6909292.3776202407</v>
      </c>
      <c r="AC136" s="16">
        <v>7082024.6870607464</v>
      </c>
      <c r="AD136" s="16">
        <v>7259075.3042372642</v>
      </c>
      <c r="AE136" s="16">
        <v>7440552.186843195</v>
      </c>
      <c r="AF136" s="16">
        <v>7626565.9915142739</v>
      </c>
      <c r="AG136" s="16">
        <v>7817230.1413021302</v>
      </c>
      <c r="AI136" s="17">
        <v>34935727.553940743</v>
      </c>
      <c r="AJ136" s="16" t="s">
        <v>11</v>
      </c>
      <c r="AK136" s="7" t="s">
        <v>7</v>
      </c>
    </row>
    <row r="137" spans="2:37" ht="15" x14ac:dyDescent="0.25">
      <c r="B137" s="7" t="s">
        <v>44</v>
      </c>
      <c r="C137" s="7" t="s">
        <v>11</v>
      </c>
      <c r="D137" s="16">
        <v>0</v>
      </c>
      <c r="E137" s="16">
        <v>0</v>
      </c>
      <c r="F137" s="16">
        <v>0</v>
      </c>
      <c r="G137" s="16">
        <v>2097976.3803661494</v>
      </c>
      <c r="H137" s="16">
        <v>2786647.0131215462</v>
      </c>
      <c r="I137" s="16">
        <v>2870246.4235151927</v>
      </c>
      <c r="J137" s="16">
        <v>2956353.8162206486</v>
      </c>
      <c r="K137" s="16">
        <v>3045044.4307072675</v>
      </c>
      <c r="L137" s="16">
        <v>3136395.7636284861</v>
      </c>
      <c r="M137" s="16">
        <v>3230487.6365373405</v>
      </c>
      <c r="N137" s="16">
        <v>4410940.0743381223</v>
      </c>
      <c r="O137" s="16">
        <v>4543268.2765682656</v>
      </c>
      <c r="P137" s="16">
        <v>4679566.3248653123</v>
      </c>
      <c r="Q137" s="16">
        <v>4819953.3146112729</v>
      </c>
      <c r="R137" s="16">
        <v>4964551.9140496105</v>
      </c>
      <c r="S137" s="16">
        <v>5113488.4714710992</v>
      </c>
      <c r="T137" s="16">
        <v>5266893.1256152317</v>
      </c>
      <c r="U137" s="16">
        <v>5424899.9193836879</v>
      </c>
      <c r="V137" s="16">
        <v>5587646.9169651996</v>
      </c>
      <c r="W137" s="16">
        <v>5755276.324474155</v>
      </c>
      <c r="X137" s="16">
        <v>5899158.2325860085</v>
      </c>
      <c r="Y137" s="16">
        <v>6046637.1884006578</v>
      </c>
      <c r="Z137" s="16">
        <v>6197803.1181106735</v>
      </c>
      <c r="AA137" s="16">
        <v>6352748.1960634394</v>
      </c>
      <c r="AB137" s="16">
        <v>6511566.9009650247</v>
      </c>
      <c r="AC137" s="16">
        <v>6674356.07348915</v>
      </c>
      <c r="AD137" s="16">
        <v>6841214.9753263779</v>
      </c>
      <c r="AE137" s="16">
        <v>7012245.3497095369</v>
      </c>
      <c r="AF137" s="16">
        <v>7187551.4834522745</v>
      </c>
      <c r="AG137" s="16">
        <v>7367240.2705385806</v>
      </c>
      <c r="AI137" s="17">
        <v>43857652.39414148</v>
      </c>
      <c r="AJ137" s="16" t="s">
        <v>11</v>
      </c>
      <c r="AK137" s="7" t="s">
        <v>7</v>
      </c>
    </row>
    <row r="138" spans="2:37" ht="15" x14ac:dyDescent="0.25">
      <c r="B138" s="7" t="s">
        <v>46</v>
      </c>
      <c r="C138" s="7" t="s">
        <v>11</v>
      </c>
      <c r="D138" s="16">
        <v>0</v>
      </c>
      <c r="E138" s="16">
        <v>0</v>
      </c>
      <c r="F138" s="16">
        <v>0</v>
      </c>
      <c r="G138" s="16">
        <v>1153646.5302500001</v>
      </c>
      <c r="H138" s="16">
        <v>1188255.9261574999</v>
      </c>
      <c r="I138" s="16">
        <v>1223903.603942225</v>
      </c>
      <c r="J138" s="16">
        <v>1260620.7120604918</v>
      </c>
      <c r="K138" s="16">
        <v>2596878.6668446129</v>
      </c>
      <c r="L138" s="16">
        <v>2674785.0268499511</v>
      </c>
      <c r="M138" s="16">
        <v>2755028.5776554495</v>
      </c>
      <c r="N138" s="16">
        <v>4256519.1524776695</v>
      </c>
      <c r="O138" s="16">
        <v>4384214.7270519994</v>
      </c>
      <c r="P138" s="16">
        <v>4515741.1688635591</v>
      </c>
      <c r="Q138" s="16">
        <v>4651213.4039294664</v>
      </c>
      <c r="R138" s="16">
        <v>4790749.8060473511</v>
      </c>
      <c r="S138" s="16">
        <v>4934472.3002287708</v>
      </c>
      <c r="T138" s="16">
        <v>5082506.4692356335</v>
      </c>
      <c r="U138" s="16">
        <v>5234981.6633127024</v>
      </c>
      <c r="V138" s="16">
        <v>5392031.1132120835</v>
      </c>
      <c r="W138" s="16">
        <v>5553792.0466084452</v>
      </c>
      <c r="X138" s="16">
        <v>5692636.8477736562</v>
      </c>
      <c r="Y138" s="16">
        <v>5834952.7689679973</v>
      </c>
      <c r="Z138" s="16">
        <v>5980826.5881921966</v>
      </c>
      <c r="AA138" s="16">
        <v>6130347.2528970009</v>
      </c>
      <c r="AB138" s="16">
        <v>6283605.9342194255</v>
      </c>
      <c r="AC138" s="16">
        <v>6440696.0825749105</v>
      </c>
      <c r="AD138" s="16">
        <v>6601713.4846392823</v>
      </c>
      <c r="AE138" s="16">
        <v>6766756.321755264</v>
      </c>
      <c r="AF138" s="16">
        <v>6935925.2297991449</v>
      </c>
      <c r="AG138" s="16">
        <v>7109323.3605441228</v>
      </c>
      <c r="AI138" s="17">
        <v>37920515.826377772</v>
      </c>
      <c r="AJ138" s="16" t="s">
        <v>11</v>
      </c>
      <c r="AK138" s="7" t="s">
        <v>7</v>
      </c>
    </row>
    <row r="139" spans="2:37" ht="15" x14ac:dyDescent="0.25">
      <c r="B139" s="7" t="s">
        <v>48</v>
      </c>
      <c r="C139" s="7" t="s">
        <v>11</v>
      </c>
      <c r="D139" s="16">
        <v>0</v>
      </c>
      <c r="E139" s="16">
        <v>0</v>
      </c>
      <c r="F139" s="16">
        <v>0</v>
      </c>
      <c r="G139" s="16">
        <v>2513059.6383711263</v>
      </c>
      <c r="H139" s="16">
        <v>2588451.4275222598</v>
      </c>
      <c r="I139" s="16">
        <v>2666104.9703479274</v>
      </c>
      <c r="J139" s="16">
        <v>2746088.1194583657</v>
      </c>
      <c r="K139" s="16">
        <v>2828470.7630421156</v>
      </c>
      <c r="L139" s="16">
        <v>2913324.8859333801</v>
      </c>
      <c r="M139" s="16">
        <v>3495448.2913562208</v>
      </c>
      <c r="N139" s="16">
        <v>3600311.7400969081</v>
      </c>
      <c r="O139" s="16">
        <v>3708321.0922998143</v>
      </c>
      <c r="P139" s="16">
        <v>3819570.7250688085</v>
      </c>
      <c r="Q139" s="16">
        <v>4319645.7336599287</v>
      </c>
      <c r="R139" s="16">
        <v>4449235.1056697266</v>
      </c>
      <c r="S139" s="16">
        <v>4582712.1588398181</v>
      </c>
      <c r="T139" s="16">
        <v>4720193.5236050123</v>
      </c>
      <c r="U139" s="16">
        <v>5295669.3420988023</v>
      </c>
      <c r="V139" s="16">
        <v>5454539.4223617669</v>
      </c>
      <c r="W139" s="16">
        <v>5618175.6050326191</v>
      </c>
      <c r="X139" s="16">
        <v>5758629.9951584339</v>
      </c>
      <c r="Y139" s="16">
        <v>5902595.7450373946</v>
      </c>
      <c r="Z139" s="16">
        <v>6050160.6386633292</v>
      </c>
      <c r="AA139" s="16">
        <v>6201414.6546299122</v>
      </c>
      <c r="AB139" s="16">
        <v>6356450.0209956598</v>
      </c>
      <c r="AC139" s="16">
        <v>6515361.2715205504</v>
      </c>
      <c r="AD139" s="16">
        <v>6678245.3033085633</v>
      </c>
      <c r="AE139" s="16">
        <v>6845201.4358912772</v>
      </c>
      <c r="AF139" s="16">
        <v>7016331.4717885582</v>
      </c>
      <c r="AG139" s="16">
        <v>7191739.7585832719</v>
      </c>
      <c r="AI139" s="17">
        <v>41316367.073231608</v>
      </c>
      <c r="AJ139" s="16" t="s">
        <v>11</v>
      </c>
      <c r="AK139" s="7" t="s">
        <v>7</v>
      </c>
    </row>
    <row r="140" spans="2:37" ht="15" x14ac:dyDescent="0.25">
      <c r="B140" s="7" t="s">
        <v>50</v>
      </c>
      <c r="C140" s="7" t="s">
        <v>11</v>
      </c>
      <c r="D140" s="16">
        <v>0</v>
      </c>
      <c r="E140" s="16">
        <v>0</v>
      </c>
      <c r="F140" s="16">
        <v>0</v>
      </c>
      <c r="G140" s="16">
        <v>1214212.973088125</v>
      </c>
      <c r="H140" s="16">
        <v>1250639.3622807686</v>
      </c>
      <c r="I140" s="16">
        <v>1288158.5431491919</v>
      </c>
      <c r="J140" s="16">
        <v>1326803.2994436675</v>
      </c>
      <c r="K140" s="16">
        <v>2665046.7318492839</v>
      </c>
      <c r="L140" s="16">
        <v>2744998.1338047623</v>
      </c>
      <c r="M140" s="16">
        <v>2899667.5779823605</v>
      </c>
      <c r="N140" s="16">
        <v>2986657.605321832</v>
      </c>
      <c r="O140" s="16">
        <v>3076257.333481486</v>
      </c>
      <c r="P140" s="16">
        <v>3168545.0534859304</v>
      </c>
      <c r="Q140" s="16">
        <v>3317865.5614696862</v>
      </c>
      <c r="R140" s="16">
        <v>3417401.5283137769</v>
      </c>
      <c r="S140" s="16">
        <v>3519923.5741631896</v>
      </c>
      <c r="T140" s="16">
        <v>3625521.2813880853</v>
      </c>
      <c r="U140" s="16">
        <v>3795361.7059017094</v>
      </c>
      <c r="V140" s="16">
        <v>3909222.5570787601</v>
      </c>
      <c r="W140" s="16">
        <v>4026499.2337911231</v>
      </c>
      <c r="X140" s="16">
        <v>4127161.7146359007</v>
      </c>
      <c r="Y140" s="16">
        <v>4230340.7575017978</v>
      </c>
      <c r="Z140" s="16">
        <v>4336099.2764393426</v>
      </c>
      <c r="AA140" s="16">
        <v>4444501.7583503257</v>
      </c>
      <c r="AB140" s="16">
        <v>4555614.3023090838</v>
      </c>
      <c r="AC140" s="16">
        <v>4669504.6598668108</v>
      </c>
      <c r="AD140" s="16">
        <v>4786242.2763634808</v>
      </c>
      <c r="AE140" s="16">
        <v>4905898.333272567</v>
      </c>
      <c r="AF140" s="16">
        <v>5028545.7916043811</v>
      </c>
      <c r="AG140" s="16">
        <v>5154259.4363944903</v>
      </c>
      <c r="AI140" s="17">
        <v>29760022.344157122</v>
      </c>
      <c r="AJ140" s="16" t="s">
        <v>11</v>
      </c>
      <c r="AK140" s="7" t="s">
        <v>7</v>
      </c>
    </row>
    <row r="141" spans="2:37" ht="15" x14ac:dyDescent="0.25">
      <c r="B141" s="7" t="s">
        <v>52</v>
      </c>
      <c r="C141" s="7" t="s">
        <v>11</v>
      </c>
      <c r="D141" s="16">
        <v>0</v>
      </c>
      <c r="E141" s="16">
        <v>0</v>
      </c>
      <c r="F141" s="16">
        <v>0</v>
      </c>
      <c r="G141" s="16">
        <v>3251622.9106161492</v>
      </c>
      <c r="H141" s="16">
        <v>3974902.9392790464</v>
      </c>
      <c r="I141" s="16">
        <v>4094150.0274574175</v>
      </c>
      <c r="J141" s="16">
        <v>4216974.5282811401</v>
      </c>
      <c r="K141" s="16">
        <v>4343483.7641295744</v>
      </c>
      <c r="L141" s="16">
        <v>4473788.2770534614</v>
      </c>
      <c r="M141" s="16">
        <v>4608001.9253650652</v>
      </c>
      <c r="N141" s="16">
        <v>4746241.9831260173</v>
      </c>
      <c r="O141" s="16">
        <v>4888629.2426197967</v>
      </c>
      <c r="P141" s="16">
        <v>5035288.119898391</v>
      </c>
      <c r="Q141" s="16">
        <v>5186346.7634953428</v>
      </c>
      <c r="R141" s="16">
        <v>5341937.1664002035</v>
      </c>
      <c r="S141" s="16">
        <v>5502195.2813922092</v>
      </c>
      <c r="T141" s="16">
        <v>5667261.1398339756</v>
      </c>
      <c r="U141" s="16">
        <v>5837278.9740289953</v>
      </c>
      <c r="V141" s="16">
        <v>6012397.3432498649</v>
      </c>
      <c r="W141" s="16">
        <v>6192769.26354736</v>
      </c>
      <c r="X141" s="16">
        <v>6347588.4951360431</v>
      </c>
      <c r="Y141" s="16">
        <v>6506278.2075144434</v>
      </c>
      <c r="Z141" s="16">
        <v>6668935.1627023043</v>
      </c>
      <c r="AA141" s="16">
        <v>6835658.5417698612</v>
      </c>
      <c r="AB141" s="16">
        <v>7006550.0053141071</v>
      </c>
      <c r="AC141" s="16">
        <v>7181713.7554469593</v>
      </c>
      <c r="AD141" s="16">
        <v>7361256.5993331326</v>
      </c>
      <c r="AE141" s="16">
        <v>7545288.0143164601</v>
      </c>
      <c r="AF141" s="16">
        <v>7733920.2146743713</v>
      </c>
      <c r="AG141" s="16">
        <v>7927268.2200412303</v>
      </c>
      <c r="AI141" s="17">
        <v>51840181.900612682</v>
      </c>
      <c r="AJ141" s="16" t="s">
        <v>11</v>
      </c>
      <c r="AK141" s="7" t="s">
        <v>7</v>
      </c>
    </row>
    <row r="142" spans="2:37" ht="15" x14ac:dyDescent="0.25">
      <c r="B142" s="7" t="s">
        <v>54</v>
      </c>
      <c r="C142" s="7" t="s">
        <v>11</v>
      </c>
      <c r="D142" s="16">
        <v>0</v>
      </c>
      <c r="E142" s="16">
        <v>0</v>
      </c>
      <c r="F142" s="16">
        <v>0</v>
      </c>
      <c r="G142" s="16">
        <v>3666706.1686211261</v>
      </c>
      <c r="H142" s="16">
        <v>4402438.6950241728</v>
      </c>
      <c r="I142" s="16">
        <v>4534511.8558748979</v>
      </c>
      <c r="J142" s="16">
        <v>4670547.2115511447</v>
      </c>
      <c r="K142" s="16">
        <v>4810663.6278976789</v>
      </c>
      <c r="L142" s="16">
        <v>4954983.5367346089</v>
      </c>
      <c r="M142" s="16">
        <v>5175952.543000103</v>
      </c>
      <c r="N142" s="16">
        <v>5331231.119290106</v>
      </c>
      <c r="O142" s="16">
        <v>5491168.0528688077</v>
      </c>
      <c r="P142" s="16">
        <v>5655903.0944548724</v>
      </c>
      <c r="Q142" s="16">
        <v>6211068.0741275745</v>
      </c>
      <c r="R142" s="16">
        <v>6397400.1163514014</v>
      </c>
      <c r="S142" s="16">
        <v>6589322.1198419444</v>
      </c>
      <c r="T142" s="16">
        <v>6787001.7834372018</v>
      </c>
      <c r="U142" s="16">
        <v>7051686.6230122996</v>
      </c>
      <c r="V142" s="16">
        <v>7263237.2217026688</v>
      </c>
      <c r="W142" s="16">
        <v>7481134.3383537484</v>
      </c>
      <c r="X142" s="16">
        <v>7668162.6968125915</v>
      </c>
      <c r="Y142" s="16">
        <v>7859866.7642329056</v>
      </c>
      <c r="Z142" s="16">
        <v>8056363.4333387278</v>
      </c>
      <c r="AA142" s="16">
        <v>8257772.5191721953</v>
      </c>
      <c r="AB142" s="16">
        <v>8464216.8321514986</v>
      </c>
      <c r="AC142" s="16">
        <v>8675822.2529552858</v>
      </c>
      <c r="AD142" s="16">
        <v>8892717.809279168</v>
      </c>
      <c r="AE142" s="16">
        <v>9115035.7545111459</v>
      </c>
      <c r="AF142" s="16">
        <v>9342911.6483739242</v>
      </c>
      <c r="AG142" s="16">
        <v>9576484.4395832717</v>
      </c>
      <c r="AI142" s="17">
        <v>60219981.499229729</v>
      </c>
      <c r="AJ142" s="16" t="s">
        <v>11</v>
      </c>
      <c r="AK142" s="7" t="s">
        <v>7</v>
      </c>
    </row>
    <row r="143" spans="2:37" ht="15" x14ac:dyDescent="0.25">
      <c r="B143" s="7" t="s">
        <v>28</v>
      </c>
      <c r="C143" s="7" t="s">
        <v>15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I143" s="17">
        <v>0</v>
      </c>
      <c r="AJ143" s="16" t="s">
        <v>15</v>
      </c>
      <c r="AK143" s="7" t="s">
        <v>15</v>
      </c>
    </row>
    <row r="144" spans="2:37" ht="15" x14ac:dyDescent="0.25">
      <c r="B144" s="7" t="s">
        <v>30</v>
      </c>
      <c r="C144" s="7" t="s">
        <v>15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I144" s="17">
        <v>0</v>
      </c>
      <c r="AJ144" s="16" t="s">
        <v>15</v>
      </c>
      <c r="AK144" s="7" t="s">
        <v>15</v>
      </c>
    </row>
    <row r="145" spans="2:37" ht="15" x14ac:dyDescent="0.25">
      <c r="B145" s="7" t="s">
        <v>32</v>
      </c>
      <c r="C145" s="7" t="s">
        <v>15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I145" s="17">
        <v>0</v>
      </c>
      <c r="AJ145" s="16" t="s">
        <v>15</v>
      </c>
      <c r="AK145" s="7" t="s">
        <v>15</v>
      </c>
    </row>
    <row r="146" spans="2:37" ht="15" x14ac:dyDescent="0.25">
      <c r="B146" s="7" t="s">
        <v>34</v>
      </c>
      <c r="C146" s="7" t="s">
        <v>15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I146" s="17">
        <v>0</v>
      </c>
      <c r="AJ146" s="16" t="s">
        <v>15</v>
      </c>
      <c r="AK146" s="7" t="s">
        <v>15</v>
      </c>
    </row>
    <row r="147" spans="2:37" ht="15" x14ac:dyDescent="0.25">
      <c r="B147" s="7" t="s">
        <v>56</v>
      </c>
      <c r="C147" s="7" t="s">
        <v>15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I147" s="17">
        <v>0</v>
      </c>
      <c r="AJ147" s="16" t="s">
        <v>15</v>
      </c>
      <c r="AK147" s="7" t="s">
        <v>15</v>
      </c>
    </row>
    <row r="148" spans="2:37" ht="15" x14ac:dyDescent="0.25">
      <c r="B148" s="7" t="s">
        <v>36</v>
      </c>
      <c r="C148" s="7" t="s">
        <v>15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I148" s="17">
        <v>0</v>
      </c>
      <c r="AJ148" s="16" t="s">
        <v>15</v>
      </c>
      <c r="AK148" s="7" t="s">
        <v>15</v>
      </c>
    </row>
    <row r="149" spans="2:37" ht="15" x14ac:dyDescent="0.25">
      <c r="B149" s="7" t="s">
        <v>60</v>
      </c>
      <c r="C149" s="7" t="s">
        <v>15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I149" s="17">
        <v>0</v>
      </c>
      <c r="AJ149" s="16" t="s">
        <v>15</v>
      </c>
      <c r="AK149" s="7" t="s">
        <v>15</v>
      </c>
    </row>
    <row r="150" spans="2:37" ht="15" x14ac:dyDescent="0.25">
      <c r="B150" s="7" t="s">
        <v>38</v>
      </c>
      <c r="C150" s="7" t="s">
        <v>15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I150" s="17">
        <v>0</v>
      </c>
      <c r="AJ150" s="16" t="s">
        <v>15</v>
      </c>
      <c r="AK150" s="7" t="s">
        <v>15</v>
      </c>
    </row>
    <row r="151" spans="2:37" ht="15" x14ac:dyDescent="0.25">
      <c r="B151" s="7" t="s">
        <v>40</v>
      </c>
      <c r="C151" s="7" t="s">
        <v>15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I151" s="17">
        <v>0</v>
      </c>
      <c r="AJ151" s="16" t="s">
        <v>15</v>
      </c>
      <c r="AK151" s="7" t="s">
        <v>15</v>
      </c>
    </row>
    <row r="152" spans="2:37" ht="15" x14ac:dyDescent="0.25">
      <c r="B152" s="7" t="s">
        <v>42</v>
      </c>
      <c r="C152" s="7" t="s">
        <v>15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I152" s="17">
        <v>0</v>
      </c>
      <c r="AJ152" s="16" t="s">
        <v>15</v>
      </c>
      <c r="AK152" s="7" t="s">
        <v>15</v>
      </c>
    </row>
    <row r="153" spans="2:37" ht="15" x14ac:dyDescent="0.25">
      <c r="B153" s="7" t="s">
        <v>44</v>
      </c>
      <c r="C153" s="7" t="s">
        <v>15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I153" s="17">
        <v>0</v>
      </c>
      <c r="AJ153" s="16" t="s">
        <v>15</v>
      </c>
      <c r="AK153" s="7" t="s">
        <v>15</v>
      </c>
    </row>
    <row r="154" spans="2:37" ht="15" x14ac:dyDescent="0.25">
      <c r="B154" s="7" t="s">
        <v>46</v>
      </c>
      <c r="C154" s="7" t="s">
        <v>15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I154" s="17">
        <v>0</v>
      </c>
      <c r="AJ154" s="16" t="s">
        <v>15</v>
      </c>
      <c r="AK154" s="7" t="s">
        <v>15</v>
      </c>
    </row>
    <row r="155" spans="2:37" ht="15" x14ac:dyDescent="0.25">
      <c r="B155" s="7" t="s">
        <v>48</v>
      </c>
      <c r="C155" s="7" t="s">
        <v>15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I155" s="17">
        <v>0</v>
      </c>
      <c r="AJ155" s="16" t="s">
        <v>15</v>
      </c>
      <c r="AK155" s="7" t="s">
        <v>15</v>
      </c>
    </row>
    <row r="156" spans="2:37" ht="15" x14ac:dyDescent="0.25">
      <c r="B156" s="7" t="s">
        <v>50</v>
      </c>
      <c r="C156" s="7" t="s">
        <v>15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I156" s="17">
        <v>0</v>
      </c>
      <c r="AJ156" s="16" t="s">
        <v>15</v>
      </c>
      <c r="AK156" s="7" t="s">
        <v>15</v>
      </c>
    </row>
    <row r="157" spans="2:37" ht="15" x14ac:dyDescent="0.25">
      <c r="B157" s="7" t="s">
        <v>52</v>
      </c>
      <c r="C157" s="7" t="s">
        <v>15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I157" s="17">
        <v>0</v>
      </c>
      <c r="AJ157" s="16" t="s">
        <v>15</v>
      </c>
      <c r="AK157" s="7" t="s">
        <v>15</v>
      </c>
    </row>
    <row r="158" spans="2:37" ht="15" x14ac:dyDescent="0.25">
      <c r="B158" s="7" t="s">
        <v>54</v>
      </c>
      <c r="C158" s="7" t="s">
        <v>15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I158" s="17">
        <v>0</v>
      </c>
      <c r="AJ158" s="16" t="s">
        <v>15</v>
      </c>
      <c r="AK158" s="7" t="s">
        <v>15</v>
      </c>
    </row>
    <row r="159" spans="2:37" ht="15" x14ac:dyDescent="0.25">
      <c r="B159" s="7" t="s">
        <v>28</v>
      </c>
      <c r="C159" s="7" t="s">
        <v>12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-6349999.9999999963</v>
      </c>
      <c r="V159" s="16">
        <v>-6558333.3333333302</v>
      </c>
      <c r="W159" s="16">
        <v>-6766666.6666666633</v>
      </c>
      <c r="X159" s="16">
        <v>-6935833.3333333293</v>
      </c>
      <c r="Y159" s="16">
        <v>-7109229.1666666623</v>
      </c>
      <c r="Z159" s="16">
        <v>-7286959.8958333284</v>
      </c>
      <c r="AA159" s="16">
        <v>-7469133.8932291614</v>
      </c>
      <c r="AB159" s="16">
        <v>-7655862.2405598899</v>
      </c>
      <c r="AC159" s="16">
        <v>-7847258.7965738866</v>
      </c>
      <c r="AD159" s="16">
        <v>-8043440.2664882336</v>
      </c>
      <c r="AE159" s="16">
        <v>-8244526.2731504384</v>
      </c>
      <c r="AF159" s="16">
        <v>-8450639.4299791995</v>
      </c>
      <c r="AG159" s="16">
        <v>-8661905.4157286789</v>
      </c>
      <c r="AI159" s="17">
        <v>-20610415.278612237</v>
      </c>
      <c r="AJ159" s="16" t="s">
        <v>12</v>
      </c>
      <c r="AK159" s="7" t="s">
        <v>13</v>
      </c>
    </row>
    <row r="160" spans="2:37" ht="15" x14ac:dyDescent="0.25">
      <c r="B160" s="7" t="s">
        <v>30</v>
      </c>
      <c r="C160" s="7" t="s">
        <v>12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-3204091.4960888885</v>
      </c>
      <c r="V160" s="16">
        <v>-3293613.9885037043</v>
      </c>
      <c r="W160" s="16">
        <v>-3383136.4809185187</v>
      </c>
      <c r="X160" s="16">
        <v>-3467714.8929414814</v>
      </c>
      <c r="Y160" s="16">
        <v>-3554407.7652650182</v>
      </c>
      <c r="Z160" s="16">
        <v>-3643267.9593966436</v>
      </c>
      <c r="AA160" s="16">
        <v>-3734349.6583815594</v>
      </c>
      <c r="AB160" s="16">
        <v>-3827708.3998410981</v>
      </c>
      <c r="AC160" s="16">
        <v>-3923401.1098371251</v>
      </c>
      <c r="AD160" s="16">
        <v>-4021486.1375830527</v>
      </c>
      <c r="AE160" s="16">
        <v>-4122023.2910226285</v>
      </c>
      <c r="AF160" s="16">
        <v>-4225073.8732981943</v>
      </c>
      <c r="AG160" s="16">
        <v>-4330700.7201306485</v>
      </c>
      <c r="AI160" s="17">
        <v>-10317958.956700493</v>
      </c>
      <c r="AJ160" s="16" t="s">
        <v>12</v>
      </c>
      <c r="AK160" s="7" t="s">
        <v>13</v>
      </c>
    </row>
    <row r="161" spans="2:37" ht="15" x14ac:dyDescent="0.25">
      <c r="B161" s="7" t="s">
        <v>32</v>
      </c>
      <c r="C161" s="7" t="s">
        <v>12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-1134136.0038666665</v>
      </c>
      <c r="M161" s="16">
        <v>-1200583.4261777776</v>
      </c>
      <c r="N161" s="16">
        <v>-1267030.8484888889</v>
      </c>
      <c r="O161" s="16">
        <v>-1333478.2707999998</v>
      </c>
      <c r="P161" s="16">
        <v>-1378239.5170074075</v>
      </c>
      <c r="Q161" s="16">
        <v>-1423000.7632148142</v>
      </c>
      <c r="R161" s="16">
        <v>-1467762.0094222224</v>
      </c>
      <c r="S161" s="16">
        <v>-3025046.5112592592</v>
      </c>
      <c r="T161" s="16">
        <v>-3114569.0036740736</v>
      </c>
      <c r="U161" s="16">
        <v>-3204091.4960888885</v>
      </c>
      <c r="V161" s="16">
        <v>-3293613.9885037043</v>
      </c>
      <c r="W161" s="16">
        <v>-3383136.4809185187</v>
      </c>
      <c r="X161" s="16">
        <v>-3467714.8929414814</v>
      </c>
      <c r="Y161" s="16">
        <v>-3554407.7652650182</v>
      </c>
      <c r="Z161" s="16">
        <v>-3643267.9593966436</v>
      </c>
      <c r="AA161" s="16">
        <v>-3734349.6583815594</v>
      </c>
      <c r="AB161" s="16">
        <v>-3827708.3998410981</v>
      </c>
      <c r="AC161" s="16">
        <v>-3923401.1098371251</v>
      </c>
      <c r="AD161" s="16">
        <v>-4021486.1375830527</v>
      </c>
      <c r="AE161" s="16">
        <v>-4122023.2910226285</v>
      </c>
      <c r="AF161" s="16">
        <v>-4225073.8732981943</v>
      </c>
      <c r="AG161" s="16">
        <v>-4330700.7201306485</v>
      </c>
      <c r="AI161" s="17">
        <v>-16629415.536259821</v>
      </c>
      <c r="AJ161" s="16" t="s">
        <v>12</v>
      </c>
      <c r="AK161" s="7" t="s">
        <v>13</v>
      </c>
    </row>
    <row r="162" spans="2:37" ht="15" x14ac:dyDescent="0.25">
      <c r="B162" s="7" t="s">
        <v>34</v>
      </c>
      <c r="C162" s="7" t="s">
        <v>12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-1134136.0038666665</v>
      </c>
      <c r="M162" s="16">
        <v>-1200583.4261777776</v>
      </c>
      <c r="N162" s="16">
        <v>-1267030.8484888889</v>
      </c>
      <c r="O162" s="16">
        <v>-1333478.2707999998</v>
      </c>
      <c r="P162" s="16">
        <v>-1378239.5170074075</v>
      </c>
      <c r="Q162" s="16">
        <v>-1423000.7632148142</v>
      </c>
      <c r="R162" s="16">
        <v>-1467762.0094222224</v>
      </c>
      <c r="S162" s="16">
        <v>-3025046.5112592592</v>
      </c>
      <c r="T162" s="16">
        <v>-3114569.0036740736</v>
      </c>
      <c r="U162" s="16">
        <v>-3204091.4960888885</v>
      </c>
      <c r="V162" s="16">
        <v>-3293613.9885037043</v>
      </c>
      <c r="W162" s="16">
        <v>-3383136.4809185187</v>
      </c>
      <c r="X162" s="16">
        <v>-3467714.8929414814</v>
      </c>
      <c r="Y162" s="16">
        <v>-3554407.7652650182</v>
      </c>
      <c r="Z162" s="16">
        <v>-3643267.9593966436</v>
      </c>
      <c r="AA162" s="16">
        <v>-3734349.6583815594</v>
      </c>
      <c r="AB162" s="16">
        <v>-3827708.3998410981</v>
      </c>
      <c r="AC162" s="16">
        <v>-3923401.1098371251</v>
      </c>
      <c r="AD162" s="16">
        <v>-4021486.1375830527</v>
      </c>
      <c r="AE162" s="16">
        <v>-4122023.2910226285</v>
      </c>
      <c r="AF162" s="16">
        <v>-4225073.8732981943</v>
      </c>
      <c r="AG162" s="16">
        <v>-4330700.7201306485</v>
      </c>
      <c r="AI162" s="17">
        <v>-16629415.536259821</v>
      </c>
      <c r="AJ162" s="16" t="s">
        <v>12</v>
      </c>
      <c r="AK162" s="7" t="s">
        <v>13</v>
      </c>
    </row>
    <row r="163" spans="2:37" ht="15" x14ac:dyDescent="0.25">
      <c r="B163" s="7" t="s">
        <v>56</v>
      </c>
      <c r="C163" s="7" t="s">
        <v>12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-1134136.0038666665</v>
      </c>
      <c r="M163" s="16">
        <v>-1200583.4261777776</v>
      </c>
      <c r="N163" s="16">
        <v>-1267030.8484888889</v>
      </c>
      <c r="O163" s="16">
        <v>-1333478.2707999998</v>
      </c>
      <c r="P163" s="16">
        <v>-1378239.5170074075</v>
      </c>
      <c r="Q163" s="16">
        <v>-1423000.7632148142</v>
      </c>
      <c r="R163" s="16">
        <v>-1467762.0094222224</v>
      </c>
      <c r="S163" s="16">
        <v>-3025046.5112592592</v>
      </c>
      <c r="T163" s="16">
        <v>-3114569.0036740736</v>
      </c>
      <c r="U163" s="16">
        <v>-3204091.4960888885</v>
      </c>
      <c r="V163" s="16">
        <v>-3293613.9885037043</v>
      </c>
      <c r="W163" s="16">
        <v>-3383136.4809185187</v>
      </c>
      <c r="X163" s="16">
        <v>-3467714.8929414814</v>
      </c>
      <c r="Y163" s="16">
        <v>-3554407.7652650182</v>
      </c>
      <c r="Z163" s="16">
        <v>-3643267.9593966436</v>
      </c>
      <c r="AA163" s="16">
        <v>-3734349.6583815594</v>
      </c>
      <c r="AB163" s="16">
        <v>-3827708.3998410981</v>
      </c>
      <c r="AC163" s="16">
        <v>-3923401.1098371251</v>
      </c>
      <c r="AD163" s="16">
        <v>-4021486.1375830527</v>
      </c>
      <c r="AE163" s="16">
        <v>-4122023.2910226285</v>
      </c>
      <c r="AF163" s="16">
        <v>-4225073.8732981943</v>
      </c>
      <c r="AG163" s="16">
        <v>-4330700.7201306485</v>
      </c>
      <c r="AI163" s="17">
        <v>-16629415.536259821</v>
      </c>
      <c r="AJ163" s="16" t="s">
        <v>12</v>
      </c>
      <c r="AK163" s="7" t="s">
        <v>13</v>
      </c>
    </row>
    <row r="164" spans="2:37" ht="15" x14ac:dyDescent="0.25">
      <c r="B164" s="7" t="s">
        <v>36</v>
      </c>
      <c r="C164" s="7" t="s">
        <v>12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-3106666.6666666665</v>
      </c>
      <c r="M164" s="16">
        <v>-3204444.4444444445</v>
      </c>
      <c r="N164" s="16">
        <v>-3302222.2222222225</v>
      </c>
      <c r="O164" s="16">
        <v>-3400000</v>
      </c>
      <c r="P164" s="16">
        <v>-3538888.8888888885</v>
      </c>
      <c r="Q164" s="16">
        <v>-3677777.7777777766</v>
      </c>
      <c r="R164" s="16">
        <v>-3816666.6666666656</v>
      </c>
      <c r="S164" s="16">
        <v>-5933333.3333333312</v>
      </c>
      <c r="T164" s="16">
        <v>-6141666.6666666642</v>
      </c>
      <c r="U164" s="16">
        <v>-6349999.9999999963</v>
      </c>
      <c r="V164" s="16">
        <v>-6558333.3333333302</v>
      </c>
      <c r="W164" s="16">
        <v>-6766666.6666666633</v>
      </c>
      <c r="X164" s="16">
        <v>-6935833.3333333293</v>
      </c>
      <c r="Y164" s="16">
        <v>-7109229.1666666623</v>
      </c>
      <c r="Z164" s="16">
        <v>-7286959.8958333284</v>
      </c>
      <c r="AA164" s="16">
        <v>-7469133.8932291614</v>
      </c>
      <c r="AB164" s="16">
        <v>-7655862.2405598899</v>
      </c>
      <c r="AC164" s="16">
        <v>-7847258.7965738866</v>
      </c>
      <c r="AD164" s="16">
        <v>-8043440.2664882336</v>
      </c>
      <c r="AE164" s="16">
        <v>-8244526.2731504384</v>
      </c>
      <c r="AF164" s="16">
        <v>-8450639.4299791995</v>
      </c>
      <c r="AG164" s="16">
        <v>-8661905.4157286789</v>
      </c>
      <c r="AI164" s="17">
        <v>-35765454.464399561</v>
      </c>
      <c r="AJ164" s="16" t="s">
        <v>12</v>
      </c>
      <c r="AK164" s="7" t="s">
        <v>13</v>
      </c>
    </row>
    <row r="165" spans="2:37" ht="15" x14ac:dyDescent="0.25">
      <c r="B165" s="7" t="s">
        <v>60</v>
      </c>
      <c r="C165" s="7" t="s">
        <v>12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-1134136.0038666665</v>
      </c>
      <c r="M165" s="16">
        <v>-1200583.4261777776</v>
      </c>
      <c r="N165" s="16">
        <v>-1267030.8484888889</v>
      </c>
      <c r="O165" s="16">
        <v>-1333478.2707999998</v>
      </c>
      <c r="P165" s="16">
        <v>-1378239.5170074075</v>
      </c>
      <c r="Q165" s="16">
        <v>-1423000.7632148142</v>
      </c>
      <c r="R165" s="16">
        <v>-1467762.0094222224</v>
      </c>
      <c r="S165" s="16">
        <v>-1512523.2556296296</v>
      </c>
      <c r="T165" s="16">
        <v>-1557284.5018370368</v>
      </c>
      <c r="U165" s="16">
        <v>-1602045.7480444442</v>
      </c>
      <c r="V165" s="16">
        <v>-1646806.9942518522</v>
      </c>
      <c r="W165" s="16">
        <v>-1691568.2404592594</v>
      </c>
      <c r="X165" s="16">
        <v>-1733857.4464707407</v>
      </c>
      <c r="Y165" s="16">
        <v>-1777203.8826325091</v>
      </c>
      <c r="Z165" s="16">
        <v>-1821633.9796983218</v>
      </c>
      <c r="AA165" s="16">
        <v>-1867174.8291907797</v>
      </c>
      <c r="AB165" s="16">
        <v>-1913854.1999205491</v>
      </c>
      <c r="AC165" s="16">
        <v>-1961700.5549185625</v>
      </c>
      <c r="AD165" s="16">
        <v>-2010743.0687915264</v>
      </c>
      <c r="AE165" s="16">
        <v>-2061011.6455113143</v>
      </c>
      <c r="AF165" s="16">
        <v>-2112536.9366490971</v>
      </c>
      <c r="AG165" s="16">
        <v>-2165350.3600653242</v>
      </c>
      <c r="AI165" s="17">
        <v>-10419523.61661322</v>
      </c>
      <c r="AJ165" s="16" t="s">
        <v>12</v>
      </c>
      <c r="AK165" s="7" t="s">
        <v>13</v>
      </c>
    </row>
    <row r="166" spans="2:37" ht="15" x14ac:dyDescent="0.25">
      <c r="B166" s="7" t="s">
        <v>38</v>
      </c>
      <c r="C166" s="7" t="s">
        <v>12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-3106666.6666666665</v>
      </c>
      <c r="M166" s="16">
        <v>-3204444.4444444445</v>
      </c>
      <c r="N166" s="16">
        <v>-3302222.2222222225</v>
      </c>
      <c r="O166" s="16">
        <v>-3400000</v>
      </c>
      <c r="P166" s="16">
        <v>-3538888.8888888885</v>
      </c>
      <c r="Q166" s="16">
        <v>-3677777.7777777766</v>
      </c>
      <c r="R166" s="16">
        <v>-3816666.6666666656</v>
      </c>
      <c r="S166" s="16">
        <v>-3955555.5555555541</v>
      </c>
      <c r="T166" s="16">
        <v>-4094444.4444444426</v>
      </c>
      <c r="U166" s="16">
        <v>-4233333.3333333312</v>
      </c>
      <c r="V166" s="16">
        <v>-4372222.2222222202</v>
      </c>
      <c r="W166" s="16">
        <v>-4511111.1111111082</v>
      </c>
      <c r="X166" s="16">
        <v>-4623888.8888888853</v>
      </c>
      <c r="Y166" s="16">
        <v>-4739486.1111111073</v>
      </c>
      <c r="Z166" s="16">
        <v>-4857973.2638888843</v>
      </c>
      <c r="AA166" s="16">
        <v>-4979422.5954861064</v>
      </c>
      <c r="AB166" s="16">
        <v>-5103908.1603732584</v>
      </c>
      <c r="AC166" s="16">
        <v>-5231505.8643825892</v>
      </c>
      <c r="AD166" s="16">
        <v>-5362293.5109921535</v>
      </c>
      <c r="AE166" s="16">
        <v>-5496350.8487669565</v>
      </c>
      <c r="AF166" s="16">
        <v>-5633759.6199861299</v>
      </c>
      <c r="AG166" s="16">
        <v>-5774603.6104857828</v>
      </c>
      <c r="AI166" s="17">
        <v>-27517524.435047653</v>
      </c>
      <c r="AJ166" s="16" t="s">
        <v>12</v>
      </c>
      <c r="AK166" s="7" t="s">
        <v>13</v>
      </c>
    </row>
    <row r="167" spans="2:37" ht="15" x14ac:dyDescent="0.25">
      <c r="B167" s="7" t="s">
        <v>40</v>
      </c>
      <c r="C167" s="7" t="s">
        <v>12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-2687469.3372</v>
      </c>
      <c r="M167" s="16">
        <v>-2802805.6483999998</v>
      </c>
      <c r="N167" s="16">
        <v>-2918141.9596000002</v>
      </c>
      <c r="O167" s="16">
        <v>-3033478.2708000001</v>
      </c>
      <c r="P167" s="16">
        <v>-3147683.9614518518</v>
      </c>
      <c r="Q167" s="16">
        <v>-3261889.6521037025</v>
      </c>
      <c r="R167" s="16">
        <v>-3376095.3427555552</v>
      </c>
      <c r="S167" s="16">
        <v>-3490301.0334074069</v>
      </c>
      <c r="T167" s="16">
        <v>-3604506.7240592581</v>
      </c>
      <c r="U167" s="16">
        <v>-3718712.4147111098</v>
      </c>
      <c r="V167" s="16">
        <v>-3832918.105362962</v>
      </c>
      <c r="W167" s="16">
        <v>-3947123.7960148137</v>
      </c>
      <c r="X167" s="16">
        <v>-4045801.8909151838</v>
      </c>
      <c r="Y167" s="16">
        <v>-4146946.938188063</v>
      </c>
      <c r="Z167" s="16">
        <v>-4250620.6116427639</v>
      </c>
      <c r="AA167" s="16">
        <v>-4356886.1269338327</v>
      </c>
      <c r="AB167" s="16">
        <v>-4465808.2801071778</v>
      </c>
      <c r="AC167" s="16">
        <v>-4577453.4871098567</v>
      </c>
      <c r="AD167" s="16">
        <v>-4691889.8242876027</v>
      </c>
      <c r="AE167" s="16">
        <v>-4809187.0698947925</v>
      </c>
      <c r="AF167" s="16">
        <v>-4929416.7466421621</v>
      </c>
      <c r="AG167" s="16">
        <v>-5052652.1653082157</v>
      </c>
      <c r="AI167" s="17">
        <v>-24178285.834137049</v>
      </c>
      <c r="AJ167" s="16" t="s">
        <v>12</v>
      </c>
      <c r="AK167" s="7" t="s">
        <v>13</v>
      </c>
    </row>
    <row r="168" spans="2:37" ht="15" x14ac:dyDescent="0.25">
      <c r="B168" s="7" t="s">
        <v>42</v>
      </c>
      <c r="C168" s="7" t="s">
        <v>12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-1553333.3333333333</v>
      </c>
      <c r="M168" s="16">
        <v>-1602222.2222222222</v>
      </c>
      <c r="N168" s="16">
        <v>-1651111.1111111112</v>
      </c>
      <c r="O168" s="16">
        <v>-1700000</v>
      </c>
      <c r="P168" s="16">
        <v>-1769444.4444444443</v>
      </c>
      <c r="Q168" s="16">
        <v>-1838888.8888888883</v>
      </c>
      <c r="R168" s="16">
        <v>-1908333.3333333328</v>
      </c>
      <c r="S168" s="16">
        <v>-1977777.7777777771</v>
      </c>
      <c r="T168" s="16">
        <v>-2047222.2222222213</v>
      </c>
      <c r="U168" s="16">
        <v>-2116666.6666666656</v>
      </c>
      <c r="V168" s="16">
        <v>-2186111.1111111101</v>
      </c>
      <c r="W168" s="16">
        <v>-2255555.5555555541</v>
      </c>
      <c r="X168" s="16">
        <v>-2311944.4444444426</v>
      </c>
      <c r="Y168" s="16">
        <v>-2369743.0555555536</v>
      </c>
      <c r="Z168" s="16">
        <v>-2428986.6319444422</v>
      </c>
      <c r="AA168" s="16">
        <v>-2489711.2977430532</v>
      </c>
      <c r="AB168" s="16">
        <v>-2551954.0801866292</v>
      </c>
      <c r="AC168" s="16">
        <v>-2615752.9321912946</v>
      </c>
      <c r="AD168" s="16">
        <v>-2681146.7554960768</v>
      </c>
      <c r="AE168" s="16">
        <v>-2748175.4243834782</v>
      </c>
      <c r="AF168" s="16">
        <v>-2816879.809993065</v>
      </c>
      <c r="AG168" s="16">
        <v>-2887301.8052428914</v>
      </c>
      <c r="AI168" s="17">
        <v>-13758762.217523826</v>
      </c>
      <c r="AJ168" s="16" t="s">
        <v>12</v>
      </c>
      <c r="AK168" s="7" t="s">
        <v>13</v>
      </c>
    </row>
    <row r="169" spans="2:37" ht="15" x14ac:dyDescent="0.25">
      <c r="B169" s="7" t="s">
        <v>44</v>
      </c>
      <c r="C169" s="7" t="s">
        <v>12</v>
      </c>
      <c r="D169" s="16">
        <v>0</v>
      </c>
      <c r="E169" s="16">
        <v>0</v>
      </c>
      <c r="F169" s="16">
        <v>0</v>
      </c>
      <c r="G169" s="16">
        <v>-801898.89231111098</v>
      </c>
      <c r="H169" s="16">
        <v>-868346.31462222221</v>
      </c>
      <c r="I169" s="16">
        <v>-934793.73693333298</v>
      </c>
      <c r="J169" s="16">
        <v>-1001241.1592444443</v>
      </c>
      <c r="K169" s="16">
        <v>-1067688.5815555556</v>
      </c>
      <c r="L169" s="16">
        <v>-1134136.0038666665</v>
      </c>
      <c r="M169" s="16">
        <v>-1200583.4261777776</v>
      </c>
      <c r="N169" s="16">
        <v>-2534061.6969777779</v>
      </c>
      <c r="O169" s="16">
        <v>-2666956.5415999996</v>
      </c>
      <c r="P169" s="16">
        <v>-2756479.034014815</v>
      </c>
      <c r="Q169" s="16">
        <v>-2846001.5264296285</v>
      </c>
      <c r="R169" s="16">
        <v>-2935524.0188444448</v>
      </c>
      <c r="S169" s="16">
        <v>-3025046.5112592592</v>
      </c>
      <c r="T169" s="16">
        <v>-3114569.0036740736</v>
      </c>
      <c r="U169" s="16">
        <v>-3204091.4960888885</v>
      </c>
      <c r="V169" s="16">
        <v>-3293613.9885037043</v>
      </c>
      <c r="W169" s="16">
        <v>-3383136.4809185187</v>
      </c>
      <c r="X169" s="16">
        <v>-3467714.8929414814</v>
      </c>
      <c r="Y169" s="16">
        <v>-3554407.7652650182</v>
      </c>
      <c r="Z169" s="16">
        <v>-3643267.9593966436</v>
      </c>
      <c r="AA169" s="16">
        <v>-3734349.6583815594</v>
      </c>
      <c r="AB169" s="16">
        <v>-3827708.3998410981</v>
      </c>
      <c r="AC169" s="16">
        <v>-3923401.1098371251</v>
      </c>
      <c r="AD169" s="16">
        <v>-4021486.1375830527</v>
      </c>
      <c r="AE169" s="16">
        <v>-4122023.2910226285</v>
      </c>
      <c r="AF169" s="16">
        <v>-4225073.8732981943</v>
      </c>
      <c r="AG169" s="16">
        <v>-4330700.7201306485</v>
      </c>
      <c r="AI169" s="17">
        <v>-22729277.230698742</v>
      </c>
      <c r="AJ169" s="16" t="s">
        <v>12</v>
      </c>
      <c r="AK169" s="7" t="s">
        <v>13</v>
      </c>
    </row>
    <row r="170" spans="2:37" ht="15" x14ac:dyDescent="0.25">
      <c r="B170" s="7" t="s">
        <v>46</v>
      </c>
      <c r="C170" s="7" t="s">
        <v>12</v>
      </c>
      <c r="D170" s="16">
        <v>0</v>
      </c>
      <c r="E170" s="16">
        <v>0</v>
      </c>
      <c r="F170" s="16">
        <v>0</v>
      </c>
      <c r="G170" s="16">
        <v>-1308888.8888888888</v>
      </c>
      <c r="H170" s="16">
        <v>-1357777.7777777778</v>
      </c>
      <c r="I170" s="16">
        <v>-1406666.6666666663</v>
      </c>
      <c r="J170" s="16">
        <v>-1455555.5555555555</v>
      </c>
      <c r="K170" s="16">
        <v>-3008888.888888889</v>
      </c>
      <c r="L170" s="16">
        <v>-3106666.6666666665</v>
      </c>
      <c r="M170" s="16">
        <v>-3204444.4444444445</v>
      </c>
      <c r="N170" s="16">
        <v>-4953333.333333334</v>
      </c>
      <c r="O170" s="16">
        <v>-5100000</v>
      </c>
      <c r="P170" s="16">
        <v>-5308333.333333333</v>
      </c>
      <c r="Q170" s="16">
        <v>-5516666.6666666651</v>
      </c>
      <c r="R170" s="16">
        <v>-5724999.9999999981</v>
      </c>
      <c r="S170" s="16">
        <v>-5933333.3333333312</v>
      </c>
      <c r="T170" s="16">
        <v>-6141666.6666666642</v>
      </c>
      <c r="U170" s="16">
        <v>-6349999.9999999963</v>
      </c>
      <c r="V170" s="16">
        <v>-6558333.3333333302</v>
      </c>
      <c r="W170" s="16">
        <v>-6766666.6666666633</v>
      </c>
      <c r="X170" s="16">
        <v>-6935833.3333333293</v>
      </c>
      <c r="Y170" s="16">
        <v>-7109229.1666666623</v>
      </c>
      <c r="Z170" s="16">
        <v>-7286959.8958333284</v>
      </c>
      <c r="AA170" s="16">
        <v>-7469133.8932291614</v>
      </c>
      <c r="AB170" s="16">
        <v>-7655862.2405598899</v>
      </c>
      <c r="AC170" s="16">
        <v>-7847258.7965738866</v>
      </c>
      <c r="AD170" s="16">
        <v>-8043440.2664882336</v>
      </c>
      <c r="AE170" s="16">
        <v>-8244526.2731504384</v>
      </c>
      <c r="AF170" s="16">
        <v>-8450639.4299791995</v>
      </c>
      <c r="AG170" s="16">
        <v>-8661905.4157286789</v>
      </c>
      <c r="AI170" s="17">
        <v>-45230020.959414691</v>
      </c>
      <c r="AJ170" s="16" t="s">
        <v>12</v>
      </c>
      <c r="AK170" s="7" t="s">
        <v>13</v>
      </c>
    </row>
    <row r="171" spans="2:37" ht="15" x14ac:dyDescent="0.25">
      <c r="B171" s="7" t="s">
        <v>48</v>
      </c>
      <c r="C171" s="7" t="s">
        <v>12</v>
      </c>
      <c r="D171" s="16">
        <v>0</v>
      </c>
      <c r="E171" s="16">
        <v>0</v>
      </c>
      <c r="F171" s="16">
        <v>0</v>
      </c>
      <c r="G171" s="16">
        <v>-801898.89231111098</v>
      </c>
      <c r="H171" s="16">
        <v>-868346.31462222221</v>
      </c>
      <c r="I171" s="16">
        <v>-934793.73693333298</v>
      </c>
      <c r="J171" s="16">
        <v>-1001241.1592444443</v>
      </c>
      <c r="K171" s="16">
        <v>-1067688.5815555556</v>
      </c>
      <c r="L171" s="16">
        <v>-1134136.0038666665</v>
      </c>
      <c r="M171" s="16">
        <v>-1200583.4261777776</v>
      </c>
      <c r="N171" s="16">
        <v>-1267030.8484888889</v>
      </c>
      <c r="O171" s="16">
        <v>-1333478.2707999998</v>
      </c>
      <c r="P171" s="16">
        <v>-1378239.5170074075</v>
      </c>
      <c r="Q171" s="16">
        <v>-1423000.7632148142</v>
      </c>
      <c r="R171" s="16">
        <v>-1467762.0094222224</v>
      </c>
      <c r="S171" s="16">
        <v>-1512523.2556296296</v>
      </c>
      <c r="T171" s="16">
        <v>-1557284.5018370368</v>
      </c>
      <c r="U171" s="16">
        <v>-1602045.7480444442</v>
      </c>
      <c r="V171" s="16">
        <v>-1646806.9942518522</v>
      </c>
      <c r="W171" s="16">
        <v>-1691568.2404592594</v>
      </c>
      <c r="X171" s="16">
        <v>-1733857.4464707407</v>
      </c>
      <c r="Y171" s="16">
        <v>-1777203.8826325091</v>
      </c>
      <c r="Z171" s="16">
        <v>-1821633.9796983218</v>
      </c>
      <c r="AA171" s="16">
        <v>-1867174.8291907797</v>
      </c>
      <c r="AB171" s="16">
        <v>-1913854.1999205491</v>
      </c>
      <c r="AC171" s="16">
        <v>-1961700.5549185625</v>
      </c>
      <c r="AD171" s="16">
        <v>-2010743.0687915264</v>
      </c>
      <c r="AE171" s="16">
        <v>-2061011.6455113143</v>
      </c>
      <c r="AF171" s="16">
        <v>-2112536.9366490971</v>
      </c>
      <c r="AG171" s="16">
        <v>-2165350.3600653242</v>
      </c>
      <c r="AI171" s="17">
        <v>-13568701.918668162</v>
      </c>
      <c r="AJ171" s="16" t="s">
        <v>12</v>
      </c>
      <c r="AK171" s="7" t="s">
        <v>13</v>
      </c>
    </row>
    <row r="172" spans="2:37" ht="15" x14ac:dyDescent="0.25">
      <c r="B172" s="7" t="s">
        <v>50</v>
      </c>
      <c r="C172" s="7" t="s">
        <v>12</v>
      </c>
      <c r="D172" s="16">
        <v>0</v>
      </c>
      <c r="E172" s="16">
        <v>0</v>
      </c>
      <c r="F172" s="16">
        <v>0</v>
      </c>
      <c r="G172" s="16">
        <v>-1308888.8888888888</v>
      </c>
      <c r="H172" s="16">
        <v>-1357777.7777777778</v>
      </c>
      <c r="I172" s="16">
        <v>-1406666.6666666663</v>
      </c>
      <c r="J172" s="16">
        <v>-1455555.5555555555</v>
      </c>
      <c r="K172" s="16">
        <v>-3008888.888888889</v>
      </c>
      <c r="L172" s="16">
        <v>-3106666.6666666665</v>
      </c>
      <c r="M172" s="16">
        <v>-3204444.4444444445</v>
      </c>
      <c r="N172" s="16">
        <v>-3302222.2222222225</v>
      </c>
      <c r="O172" s="16">
        <v>-3400000</v>
      </c>
      <c r="P172" s="16">
        <v>-3538888.8888888885</v>
      </c>
      <c r="Q172" s="16">
        <v>-3677777.7777777766</v>
      </c>
      <c r="R172" s="16">
        <v>-3816666.6666666656</v>
      </c>
      <c r="S172" s="16">
        <v>-3955555.5555555541</v>
      </c>
      <c r="T172" s="16">
        <v>-4094444.4444444426</v>
      </c>
      <c r="U172" s="16">
        <v>-4233333.3333333312</v>
      </c>
      <c r="V172" s="16">
        <v>-4372222.2222222202</v>
      </c>
      <c r="W172" s="16">
        <v>-4511111.1111111082</v>
      </c>
      <c r="X172" s="16">
        <v>-4623888.8888888853</v>
      </c>
      <c r="Y172" s="16">
        <v>-4739486.1111111073</v>
      </c>
      <c r="Z172" s="16">
        <v>-4857973.2638888843</v>
      </c>
      <c r="AA172" s="16">
        <v>-4979422.5954861064</v>
      </c>
      <c r="AB172" s="16">
        <v>-5103908.1603732584</v>
      </c>
      <c r="AC172" s="16">
        <v>-5231505.8643825892</v>
      </c>
      <c r="AD172" s="16">
        <v>-5362293.5109921535</v>
      </c>
      <c r="AE172" s="16">
        <v>-5496350.8487669565</v>
      </c>
      <c r="AF172" s="16">
        <v>-5633759.6199861299</v>
      </c>
      <c r="AG172" s="16">
        <v>-5774603.6104857828</v>
      </c>
      <c r="AI172" s="17">
        <v>-33173542.851411484</v>
      </c>
      <c r="AJ172" s="16" t="s">
        <v>12</v>
      </c>
      <c r="AK172" s="7" t="s">
        <v>13</v>
      </c>
    </row>
    <row r="173" spans="2:37" ht="15" x14ac:dyDescent="0.25">
      <c r="B173" s="7" t="s">
        <v>52</v>
      </c>
      <c r="C173" s="7" t="s">
        <v>12</v>
      </c>
      <c r="D173" s="16">
        <v>0</v>
      </c>
      <c r="E173" s="16">
        <v>0</v>
      </c>
      <c r="F173" s="16">
        <v>0</v>
      </c>
      <c r="G173" s="16">
        <v>-2110787.7811999996</v>
      </c>
      <c r="H173" s="16">
        <v>-2226124.0924</v>
      </c>
      <c r="I173" s="16">
        <v>-2341460.4035999994</v>
      </c>
      <c r="J173" s="16">
        <v>-2456796.7147999997</v>
      </c>
      <c r="K173" s="16">
        <v>-2572133.0260000001</v>
      </c>
      <c r="L173" s="16">
        <v>-2687469.3372</v>
      </c>
      <c r="M173" s="16">
        <v>-2802805.6483999998</v>
      </c>
      <c r="N173" s="16">
        <v>-2918141.9596000002</v>
      </c>
      <c r="O173" s="16">
        <v>-3033478.2708000001</v>
      </c>
      <c r="P173" s="16">
        <v>-3147683.9614518518</v>
      </c>
      <c r="Q173" s="16">
        <v>-3261889.6521037025</v>
      </c>
      <c r="R173" s="16">
        <v>-3376095.3427555552</v>
      </c>
      <c r="S173" s="16">
        <v>-3490301.0334074069</v>
      </c>
      <c r="T173" s="16">
        <v>-3604506.7240592581</v>
      </c>
      <c r="U173" s="16">
        <v>-3718712.4147111098</v>
      </c>
      <c r="V173" s="16">
        <v>-3832918.105362962</v>
      </c>
      <c r="W173" s="16">
        <v>-3947123.7960148137</v>
      </c>
      <c r="X173" s="16">
        <v>-4045801.8909151838</v>
      </c>
      <c r="Y173" s="16">
        <v>-4146946.938188063</v>
      </c>
      <c r="Z173" s="16">
        <v>-4250620.6116427639</v>
      </c>
      <c r="AA173" s="16">
        <v>-4356886.1269338327</v>
      </c>
      <c r="AB173" s="16">
        <v>-4465808.2801071778</v>
      </c>
      <c r="AC173" s="16">
        <v>-4577453.4871098567</v>
      </c>
      <c r="AD173" s="16">
        <v>-4691889.8242876027</v>
      </c>
      <c r="AE173" s="16">
        <v>-4809187.0698947925</v>
      </c>
      <c r="AF173" s="16">
        <v>-4929416.7466421621</v>
      </c>
      <c r="AG173" s="16">
        <v>-5052652.1653082157</v>
      </c>
      <c r="AI173" s="17">
        <v>-32088846.940027505</v>
      </c>
      <c r="AJ173" s="16" t="s">
        <v>12</v>
      </c>
      <c r="AK173" s="7" t="s">
        <v>13</v>
      </c>
    </row>
    <row r="174" spans="2:37" ht="15" x14ac:dyDescent="0.25">
      <c r="B174" s="7" t="s">
        <v>54</v>
      </c>
      <c r="C174" s="7" t="s">
        <v>12</v>
      </c>
      <c r="D174" s="16">
        <v>0</v>
      </c>
      <c r="E174" s="16">
        <v>0</v>
      </c>
      <c r="F174" s="16">
        <v>0</v>
      </c>
      <c r="G174" s="16">
        <v>-2110787.7811999996</v>
      </c>
      <c r="H174" s="16">
        <v>-2226124.0924</v>
      </c>
      <c r="I174" s="16">
        <v>-2341460.4035999994</v>
      </c>
      <c r="J174" s="16">
        <v>-2456796.7147999997</v>
      </c>
      <c r="K174" s="16">
        <v>-2572133.0260000001</v>
      </c>
      <c r="L174" s="16">
        <v>-2687469.3372</v>
      </c>
      <c r="M174" s="16">
        <v>-2802805.6483999998</v>
      </c>
      <c r="N174" s="16">
        <v>-2918141.9596000002</v>
      </c>
      <c r="O174" s="16">
        <v>-3033478.2708000001</v>
      </c>
      <c r="P174" s="16">
        <v>-3147683.9614518518</v>
      </c>
      <c r="Q174" s="16">
        <v>-3261889.6521037025</v>
      </c>
      <c r="R174" s="16">
        <v>-3376095.3427555552</v>
      </c>
      <c r="S174" s="16">
        <v>-3490301.0334074069</v>
      </c>
      <c r="T174" s="16">
        <v>-3604506.7240592581</v>
      </c>
      <c r="U174" s="16">
        <v>-3718712.4147111098</v>
      </c>
      <c r="V174" s="16">
        <v>-3832918.105362962</v>
      </c>
      <c r="W174" s="16">
        <v>-3947123.7960148137</v>
      </c>
      <c r="X174" s="16">
        <v>-4045801.8909151838</v>
      </c>
      <c r="Y174" s="16">
        <v>-4146946.938188063</v>
      </c>
      <c r="Z174" s="16">
        <v>-4250620.6116427639</v>
      </c>
      <c r="AA174" s="16">
        <v>-4356886.1269338327</v>
      </c>
      <c r="AB174" s="16">
        <v>-4465808.2801071778</v>
      </c>
      <c r="AC174" s="16">
        <v>-4577453.4871098567</v>
      </c>
      <c r="AD174" s="16">
        <v>-4691889.8242876027</v>
      </c>
      <c r="AE174" s="16">
        <v>-4809187.0698947925</v>
      </c>
      <c r="AF174" s="16">
        <v>-4929416.7466421621</v>
      </c>
      <c r="AG174" s="16">
        <v>-5052652.1653082157</v>
      </c>
      <c r="AI174" s="17">
        <v>-32088846.940027505</v>
      </c>
      <c r="AJ174" s="16" t="s">
        <v>12</v>
      </c>
      <c r="AK174" s="7" t="s">
        <v>13</v>
      </c>
    </row>
    <row r="175" spans="2:37" ht="15" x14ac:dyDescent="0.25">
      <c r="B175" s="7" t="s">
        <v>28</v>
      </c>
      <c r="C175" s="7" t="s">
        <v>14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I175" s="17">
        <v>0</v>
      </c>
      <c r="AJ175" s="16" t="s">
        <v>14</v>
      </c>
      <c r="AK175" s="7" t="s">
        <v>13</v>
      </c>
    </row>
    <row r="176" spans="2:37" ht="15" x14ac:dyDescent="0.25">
      <c r="B176" s="7" t="s">
        <v>30</v>
      </c>
      <c r="C176" s="7" t="s">
        <v>14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I176" s="17">
        <v>0</v>
      </c>
      <c r="AJ176" s="16" t="s">
        <v>14</v>
      </c>
      <c r="AK176" s="7" t="s">
        <v>13</v>
      </c>
    </row>
    <row r="177" spans="2:37" ht="15" x14ac:dyDescent="0.25">
      <c r="B177" s="7" t="s">
        <v>32</v>
      </c>
      <c r="C177" s="7" t="s">
        <v>14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I177" s="17">
        <v>0</v>
      </c>
      <c r="AJ177" s="16" t="s">
        <v>14</v>
      </c>
      <c r="AK177" s="7" t="s">
        <v>13</v>
      </c>
    </row>
    <row r="178" spans="2:37" ht="15" x14ac:dyDescent="0.25">
      <c r="B178" s="7" t="s">
        <v>34</v>
      </c>
      <c r="C178" s="7" t="s">
        <v>14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I178" s="17">
        <v>0</v>
      </c>
      <c r="AJ178" s="16" t="s">
        <v>14</v>
      </c>
      <c r="AK178" s="7" t="s">
        <v>13</v>
      </c>
    </row>
    <row r="179" spans="2:37" ht="15" x14ac:dyDescent="0.25">
      <c r="B179" s="7" t="s">
        <v>56</v>
      </c>
      <c r="C179" s="7" t="s">
        <v>14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I179" s="17">
        <v>0</v>
      </c>
      <c r="AJ179" s="16" t="s">
        <v>14</v>
      </c>
      <c r="AK179" s="7" t="s">
        <v>13</v>
      </c>
    </row>
    <row r="180" spans="2:37" ht="15" x14ac:dyDescent="0.25">
      <c r="B180" s="7" t="s">
        <v>36</v>
      </c>
      <c r="C180" s="7" t="s">
        <v>14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I180" s="17">
        <v>0</v>
      </c>
      <c r="AJ180" s="16" t="s">
        <v>14</v>
      </c>
      <c r="AK180" s="7" t="s">
        <v>13</v>
      </c>
    </row>
    <row r="181" spans="2:37" ht="15" x14ac:dyDescent="0.25">
      <c r="B181" s="7" t="s">
        <v>60</v>
      </c>
      <c r="C181" s="7" t="s">
        <v>14</v>
      </c>
      <c r="D181" s="16">
        <v>0</v>
      </c>
      <c r="E181" s="16">
        <v>0</v>
      </c>
      <c r="F181" s="16">
        <v>0</v>
      </c>
      <c r="G181" s="16">
        <v>-558261.16388906352</v>
      </c>
      <c r="H181" s="16">
        <v>-572217.69298628997</v>
      </c>
      <c r="I181" s="16">
        <v>-586523.1353109472</v>
      </c>
      <c r="J181" s="16">
        <v>-601186.21369372099</v>
      </c>
      <c r="K181" s="16">
        <v>-616215.8690360639</v>
      </c>
      <c r="L181" s="16">
        <v>-631621.26576196542</v>
      </c>
      <c r="M181" s="16">
        <v>-1294823.5948120293</v>
      </c>
      <c r="N181" s="16">
        <v>-1327194.1846823297</v>
      </c>
      <c r="O181" s="16">
        <v>-1360374.039299388</v>
      </c>
      <c r="P181" s="16">
        <v>-1394383.3902818726</v>
      </c>
      <c r="Q181" s="16">
        <v>-1923980.9279370066</v>
      </c>
      <c r="R181" s="16">
        <v>-1972080.4511354321</v>
      </c>
      <c r="S181" s="16">
        <v>-2021382.4624138179</v>
      </c>
      <c r="T181" s="16">
        <v>-2071917.023974163</v>
      </c>
      <c r="U181" s="16">
        <v>-2669813.0794638502</v>
      </c>
      <c r="V181" s="16">
        <v>-2736558.4064504462</v>
      </c>
      <c r="W181" s="16">
        <v>-2804972.3666117075</v>
      </c>
      <c r="X181" s="16">
        <v>-2875096.6757769999</v>
      </c>
      <c r="Y181" s="16">
        <v>-2946974.0926714246</v>
      </c>
      <c r="Z181" s="16">
        <v>-3020648.4449882098</v>
      </c>
      <c r="AA181" s="16">
        <v>-3096164.6561129149</v>
      </c>
      <c r="AB181" s="16">
        <v>-3173568.7725157375</v>
      </c>
      <c r="AC181" s="16">
        <v>-3252907.9918286307</v>
      </c>
      <c r="AD181" s="16">
        <v>-3334230.6916243462</v>
      </c>
      <c r="AE181" s="16">
        <v>-3417586.4589149547</v>
      </c>
      <c r="AF181" s="16">
        <v>-3503026.1203878284</v>
      </c>
      <c r="AG181" s="16">
        <v>-3590601.7733975239</v>
      </c>
      <c r="AI181" s="29"/>
      <c r="AJ181" s="28"/>
      <c r="AK181" s="27"/>
    </row>
    <row r="182" spans="2:37" ht="15" x14ac:dyDescent="0.25">
      <c r="B182" s="7" t="s">
        <v>38</v>
      </c>
      <c r="C182" s="7" t="s">
        <v>14</v>
      </c>
      <c r="D182" s="16">
        <v>0</v>
      </c>
      <c r="E182" s="16">
        <v>0</v>
      </c>
      <c r="F182" s="16">
        <v>0</v>
      </c>
      <c r="G182" s="16">
        <v>-585588.63345006655</v>
      </c>
      <c r="H182" s="16">
        <v>-600228.34928631817</v>
      </c>
      <c r="I182" s="16">
        <v>-615234.05801847612</v>
      </c>
      <c r="J182" s="16">
        <v>-630614.90946893801</v>
      </c>
      <c r="K182" s="16">
        <v>-646380.28220566153</v>
      </c>
      <c r="L182" s="16">
        <v>-662539.78926080279</v>
      </c>
      <c r="M182" s="16">
        <v>-1358206.567984646</v>
      </c>
      <c r="N182" s="16">
        <v>-1392161.732184262</v>
      </c>
      <c r="O182" s="16">
        <v>-1426965.7754888684</v>
      </c>
      <c r="P182" s="16">
        <v>-1462639.91987609</v>
      </c>
      <c r="Q182" s="16">
        <v>-1998941.2238306561</v>
      </c>
      <c r="R182" s="16">
        <v>-2048914.754426423</v>
      </c>
      <c r="S182" s="16">
        <v>-2100137.6232870836</v>
      </c>
      <c r="T182" s="16">
        <v>-2152641.0638692603</v>
      </c>
      <c r="U182" s="16">
        <v>-2758071.3630824895</v>
      </c>
      <c r="V182" s="16">
        <v>-2827023.1471595517</v>
      </c>
      <c r="W182" s="16">
        <v>-2897698.7258385401</v>
      </c>
      <c r="X182" s="16">
        <v>-2970141.1939845034</v>
      </c>
      <c r="Y182" s="16">
        <v>-3044394.7238341155</v>
      </c>
      <c r="Z182" s="16">
        <v>-3120504.591929968</v>
      </c>
      <c r="AA182" s="16">
        <v>-3198517.2067282167</v>
      </c>
      <c r="AB182" s="16">
        <v>-3278480.1368964217</v>
      </c>
      <c r="AC182" s="16">
        <v>-3360442.1403188319</v>
      </c>
      <c r="AD182" s="16">
        <v>-3444453.1938268025</v>
      </c>
      <c r="AE182" s="16">
        <v>-3530564.5236724722</v>
      </c>
      <c r="AF182" s="16">
        <v>-3618828.6367642838</v>
      </c>
      <c r="AG182" s="16">
        <v>-3709299.3526833905</v>
      </c>
      <c r="AI182" s="29"/>
      <c r="AJ182" s="28"/>
      <c r="AK182" s="27"/>
    </row>
    <row r="183" spans="2:37" ht="15" x14ac:dyDescent="0.25">
      <c r="B183" s="7" t="s">
        <v>40</v>
      </c>
      <c r="C183" s="7" t="s">
        <v>14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I183" s="29"/>
      <c r="AJ183" s="28"/>
      <c r="AK183" s="27"/>
    </row>
    <row r="184" spans="2:37" ht="15" x14ac:dyDescent="0.25">
      <c r="B184" s="7" t="s">
        <v>42</v>
      </c>
      <c r="C184" s="7" t="s">
        <v>14</v>
      </c>
      <c r="D184" s="16">
        <v>0</v>
      </c>
      <c r="E184" s="16">
        <v>0</v>
      </c>
      <c r="F184" s="16">
        <v>0</v>
      </c>
      <c r="G184" s="16">
        <v>-558261.16388906352</v>
      </c>
      <c r="H184" s="16">
        <v>-572217.69298628997</v>
      </c>
      <c r="I184" s="16">
        <v>-586523.1353109472</v>
      </c>
      <c r="J184" s="16">
        <v>-601186.21369372099</v>
      </c>
      <c r="K184" s="16">
        <v>-616215.8690360639</v>
      </c>
      <c r="L184" s="16">
        <v>-631621.26576196542</v>
      </c>
      <c r="M184" s="16">
        <v>-1326515.0813983376</v>
      </c>
      <c r="N184" s="16">
        <v>-1359677.9584332958</v>
      </c>
      <c r="O184" s="16">
        <v>-1393669.9073941282</v>
      </c>
      <c r="P184" s="16">
        <v>-1428511.6550789813</v>
      </c>
      <c r="Q184" s="16">
        <v>-1958962.399354043</v>
      </c>
      <c r="R184" s="16">
        <v>-2007936.4593378943</v>
      </c>
      <c r="S184" s="16">
        <v>-2058134.8708213419</v>
      </c>
      <c r="T184" s="16">
        <v>-2109588.2425918751</v>
      </c>
      <c r="U184" s="16">
        <v>-2713942.2212731699</v>
      </c>
      <c r="V184" s="16">
        <v>-2781790.776804999</v>
      </c>
      <c r="W184" s="16">
        <v>-2851335.546225124</v>
      </c>
      <c r="X184" s="16">
        <v>-2922618.9348807521</v>
      </c>
      <c r="Y184" s="16">
        <v>-2995684.4082527705</v>
      </c>
      <c r="Z184" s="16">
        <v>-3070576.5184590896</v>
      </c>
      <c r="AA184" s="16">
        <v>-3147340.9314205665</v>
      </c>
      <c r="AB184" s="16">
        <v>-3226024.4547060803</v>
      </c>
      <c r="AC184" s="16">
        <v>-3306675.066073732</v>
      </c>
      <c r="AD184" s="16">
        <v>-3389341.9427255751</v>
      </c>
      <c r="AE184" s="16">
        <v>-3474075.4912937139</v>
      </c>
      <c r="AF184" s="16">
        <v>-3560927.3785760566</v>
      </c>
      <c r="AG184" s="16">
        <v>-3649950.5630404577</v>
      </c>
      <c r="AI184" s="29"/>
      <c r="AJ184" s="28"/>
      <c r="AK184" s="27"/>
    </row>
    <row r="185" spans="2:37" ht="15" x14ac:dyDescent="0.25">
      <c r="B185" s="7" t="s">
        <v>44</v>
      </c>
      <c r="C185" s="7" t="s">
        <v>14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I185" s="29"/>
      <c r="AJ185" s="28"/>
      <c r="AK185" s="27"/>
    </row>
    <row r="186" spans="2:37" ht="15" x14ac:dyDescent="0.25">
      <c r="B186" s="7" t="s">
        <v>46</v>
      </c>
      <c r="C186" s="7" t="s">
        <v>14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I186" s="29"/>
      <c r="AJ186" s="28"/>
      <c r="AK186" s="27"/>
    </row>
    <row r="187" spans="2:37" ht="15" x14ac:dyDescent="0.25">
      <c r="B187" s="7" t="s">
        <v>48</v>
      </c>
      <c r="C187" s="7" t="s">
        <v>14</v>
      </c>
      <c r="D187" s="16">
        <v>0</v>
      </c>
      <c r="E187" s="16">
        <v>0</v>
      </c>
      <c r="F187" s="16">
        <v>0</v>
      </c>
      <c r="G187" s="16">
        <v>-558261.16388906352</v>
      </c>
      <c r="H187" s="16">
        <v>-572217.69298628997</v>
      </c>
      <c r="I187" s="16">
        <v>-586523.1353109472</v>
      </c>
      <c r="J187" s="16">
        <v>-601186.21369372099</v>
      </c>
      <c r="K187" s="16">
        <v>-616215.8690360639</v>
      </c>
      <c r="L187" s="16">
        <v>-631621.26576196542</v>
      </c>
      <c r="M187" s="16">
        <v>-1294823.5948120293</v>
      </c>
      <c r="N187" s="16">
        <v>-1327194.1846823297</v>
      </c>
      <c r="O187" s="16">
        <v>-1360374.039299388</v>
      </c>
      <c r="P187" s="16">
        <v>-1394383.3902818726</v>
      </c>
      <c r="Q187" s="16">
        <v>-1923980.9279370066</v>
      </c>
      <c r="R187" s="16">
        <v>-1972080.4511354321</v>
      </c>
      <c r="S187" s="16">
        <v>-2021382.4624138179</v>
      </c>
      <c r="T187" s="16">
        <v>-2071917.023974163</v>
      </c>
      <c r="U187" s="16">
        <v>-2669813.0794638502</v>
      </c>
      <c r="V187" s="16">
        <v>-2736558.4064504462</v>
      </c>
      <c r="W187" s="16">
        <v>-2804972.3666117075</v>
      </c>
      <c r="X187" s="16">
        <v>-2875096.6757769999</v>
      </c>
      <c r="Y187" s="16">
        <v>-2946974.0926714246</v>
      </c>
      <c r="Z187" s="16">
        <v>-3020648.4449882098</v>
      </c>
      <c r="AA187" s="16">
        <v>-3096164.6561129149</v>
      </c>
      <c r="AB187" s="16">
        <v>-3173568.7725157375</v>
      </c>
      <c r="AC187" s="16">
        <v>-3252907.9918286307</v>
      </c>
      <c r="AD187" s="16">
        <v>-3334230.6916243462</v>
      </c>
      <c r="AE187" s="16">
        <v>-3417586.4589149547</v>
      </c>
      <c r="AF187" s="16">
        <v>-3503026.1203878284</v>
      </c>
      <c r="AG187" s="16">
        <v>-3590601.7733975239</v>
      </c>
      <c r="AI187" s="29"/>
      <c r="AJ187" s="28"/>
      <c r="AK187" s="27"/>
    </row>
    <row r="188" spans="2:37" ht="15" x14ac:dyDescent="0.25">
      <c r="B188" s="7" t="s">
        <v>50</v>
      </c>
      <c r="C188" s="7" t="s">
        <v>14</v>
      </c>
      <c r="D188" s="16">
        <v>0</v>
      </c>
      <c r="E188" s="16">
        <v>0</v>
      </c>
      <c r="F188" s="16">
        <v>0</v>
      </c>
      <c r="G188" s="16">
        <v>-585588.63345006655</v>
      </c>
      <c r="H188" s="16">
        <v>-600228.34928631817</v>
      </c>
      <c r="I188" s="16">
        <v>-615234.05801847612</v>
      </c>
      <c r="J188" s="16">
        <v>-630614.90946893801</v>
      </c>
      <c r="K188" s="16">
        <v>-646380.28220566153</v>
      </c>
      <c r="L188" s="16">
        <v>-662539.78926080279</v>
      </c>
      <c r="M188" s="16">
        <v>-1358206.567984646</v>
      </c>
      <c r="N188" s="16">
        <v>-1392161.732184262</v>
      </c>
      <c r="O188" s="16">
        <v>-1426965.7754888684</v>
      </c>
      <c r="P188" s="16">
        <v>-1462639.91987609</v>
      </c>
      <c r="Q188" s="16">
        <v>-1998941.2238306561</v>
      </c>
      <c r="R188" s="16">
        <v>-2048914.754426423</v>
      </c>
      <c r="S188" s="16">
        <v>-2100137.6232870836</v>
      </c>
      <c r="T188" s="16">
        <v>-2152641.0638692603</v>
      </c>
      <c r="U188" s="16">
        <v>-2758071.3630824895</v>
      </c>
      <c r="V188" s="16">
        <v>-2827023.1471595517</v>
      </c>
      <c r="W188" s="16">
        <v>-2897698.7258385401</v>
      </c>
      <c r="X188" s="16">
        <v>-2970141.1939845034</v>
      </c>
      <c r="Y188" s="16">
        <v>-3044394.7238341155</v>
      </c>
      <c r="Z188" s="16">
        <v>-3120504.591929968</v>
      </c>
      <c r="AA188" s="16">
        <v>-3198517.2067282167</v>
      </c>
      <c r="AB188" s="16">
        <v>-3278480.1368964217</v>
      </c>
      <c r="AC188" s="16">
        <v>-3360442.1403188319</v>
      </c>
      <c r="AD188" s="16">
        <v>-3444453.1938268025</v>
      </c>
      <c r="AE188" s="16">
        <v>-3530564.5236724722</v>
      </c>
      <c r="AF188" s="16">
        <v>-3618828.6367642838</v>
      </c>
      <c r="AG188" s="16">
        <v>-3709299.3526833905</v>
      </c>
      <c r="AI188" s="29"/>
      <c r="AJ188" s="28"/>
      <c r="AK188" s="27"/>
    </row>
    <row r="189" spans="2:37" ht="15" x14ac:dyDescent="0.25">
      <c r="B189" s="7" t="s">
        <v>52</v>
      </c>
      <c r="C189" s="7" t="s">
        <v>14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I189" s="29"/>
      <c r="AJ189" s="28"/>
      <c r="AK189" s="27"/>
    </row>
    <row r="190" spans="2:37" ht="15" x14ac:dyDescent="0.25">
      <c r="B190" s="7" t="s">
        <v>54</v>
      </c>
      <c r="C190" s="7" t="s">
        <v>14</v>
      </c>
      <c r="D190" s="16">
        <v>0</v>
      </c>
      <c r="E190" s="16">
        <v>0</v>
      </c>
      <c r="F190" s="16">
        <v>0</v>
      </c>
      <c r="G190" s="16">
        <v>-558261.16388906352</v>
      </c>
      <c r="H190" s="16">
        <v>-572217.69298628997</v>
      </c>
      <c r="I190" s="16">
        <v>-586523.1353109472</v>
      </c>
      <c r="J190" s="16">
        <v>-601186.21369372099</v>
      </c>
      <c r="K190" s="16">
        <v>-616215.8690360639</v>
      </c>
      <c r="L190" s="16">
        <v>-631621.26576196542</v>
      </c>
      <c r="M190" s="16">
        <v>-1326515.0813983376</v>
      </c>
      <c r="N190" s="16">
        <v>-1359677.9584332958</v>
      </c>
      <c r="O190" s="16">
        <v>-1393669.9073941282</v>
      </c>
      <c r="P190" s="16">
        <v>-1428511.6550789813</v>
      </c>
      <c r="Q190" s="16">
        <v>-1958962.399354043</v>
      </c>
      <c r="R190" s="16">
        <v>-2007936.4593378943</v>
      </c>
      <c r="S190" s="16">
        <v>-2058134.8708213419</v>
      </c>
      <c r="T190" s="16">
        <v>-2109588.2425918751</v>
      </c>
      <c r="U190" s="16">
        <v>-2713942.2212731699</v>
      </c>
      <c r="V190" s="16">
        <v>-2781790.776804999</v>
      </c>
      <c r="W190" s="16">
        <v>-2851335.546225124</v>
      </c>
      <c r="X190" s="16">
        <v>-2922618.9348807521</v>
      </c>
      <c r="Y190" s="16">
        <v>-2995684.4082527705</v>
      </c>
      <c r="Z190" s="16">
        <v>-3070576.5184590896</v>
      </c>
      <c r="AA190" s="16">
        <v>-3147340.9314205665</v>
      </c>
      <c r="AB190" s="16">
        <v>-3226024.4547060803</v>
      </c>
      <c r="AC190" s="16">
        <v>-3306675.066073732</v>
      </c>
      <c r="AD190" s="16">
        <v>-3389341.9427255751</v>
      </c>
      <c r="AE190" s="16">
        <v>-3474075.4912937139</v>
      </c>
      <c r="AF190" s="16">
        <v>-3560927.3785760566</v>
      </c>
      <c r="AG190" s="16">
        <v>-3649950.5630404577</v>
      </c>
      <c r="AI190" s="29"/>
      <c r="AJ190" s="28"/>
      <c r="AK190" s="27"/>
    </row>
    <row r="191" spans="2:37" ht="15" x14ac:dyDescent="0.25">
      <c r="B191" s="27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I191" s="29"/>
      <c r="AJ191" s="28"/>
      <c r="AK191" s="27"/>
    </row>
    <row r="192" spans="2:37" ht="15" x14ac:dyDescent="0.25">
      <c r="B192" s="4" t="s">
        <v>26</v>
      </c>
    </row>
    <row r="193" spans="2:37" ht="15" x14ac:dyDescent="0.25">
      <c r="B193" s="7"/>
      <c r="C193" s="7"/>
      <c r="D193" s="5">
        <v>2019</v>
      </c>
      <c r="E193" s="5">
        <v>2020</v>
      </c>
      <c r="F193" s="5">
        <v>2021</v>
      </c>
      <c r="G193" s="5">
        <v>2022</v>
      </c>
      <c r="H193" s="5">
        <v>2023</v>
      </c>
      <c r="I193" s="5">
        <v>2024</v>
      </c>
      <c r="J193" s="5">
        <v>2025</v>
      </c>
      <c r="K193" s="5">
        <v>2026</v>
      </c>
      <c r="L193" s="5">
        <v>2027</v>
      </c>
      <c r="M193" s="5">
        <v>2028</v>
      </c>
      <c r="N193" s="5">
        <v>2029</v>
      </c>
      <c r="O193" s="5">
        <v>2030</v>
      </c>
      <c r="P193" s="5">
        <v>2031</v>
      </c>
      <c r="Q193" s="5">
        <v>2032</v>
      </c>
      <c r="R193" s="5">
        <v>2033</v>
      </c>
      <c r="S193" s="5">
        <v>2034</v>
      </c>
      <c r="T193" s="5">
        <v>2035</v>
      </c>
      <c r="U193" s="5">
        <v>2036</v>
      </c>
      <c r="V193" s="5">
        <v>2037</v>
      </c>
      <c r="W193" s="5">
        <v>2038</v>
      </c>
      <c r="X193" s="5">
        <v>2039</v>
      </c>
      <c r="Y193" s="5">
        <v>2040</v>
      </c>
      <c r="Z193" s="5">
        <v>2041</v>
      </c>
      <c r="AA193" s="5">
        <v>2042</v>
      </c>
      <c r="AB193" s="5">
        <v>2043</v>
      </c>
      <c r="AC193" s="5">
        <v>2044</v>
      </c>
      <c r="AD193" s="5">
        <v>2045</v>
      </c>
      <c r="AE193" s="5">
        <v>2046</v>
      </c>
      <c r="AF193" s="5">
        <v>2047</v>
      </c>
      <c r="AG193" s="5">
        <v>2048</v>
      </c>
      <c r="AI193" s="15" t="s">
        <v>21</v>
      </c>
      <c r="AJ193" s="7"/>
      <c r="AK193" s="7"/>
    </row>
    <row r="194" spans="2:37" ht="15" x14ac:dyDescent="0.25">
      <c r="B194" s="7" t="s">
        <v>28</v>
      </c>
      <c r="C194" s="7" t="s">
        <v>22</v>
      </c>
      <c r="D194" s="16">
        <v>93223859.375</v>
      </c>
      <c r="E194" s="16">
        <v>89702859.375</v>
      </c>
      <c r="F194" s="16">
        <v>97736539.0625</v>
      </c>
      <c r="G194" s="16">
        <v>117137601.5625</v>
      </c>
      <c r="H194" s="16">
        <v>123489851.5625</v>
      </c>
      <c r="I194" s="16">
        <v>129489156.25</v>
      </c>
      <c r="J194" s="16">
        <v>135704562.5</v>
      </c>
      <c r="K194" s="16">
        <v>140949937.5</v>
      </c>
      <c r="L194" s="16">
        <v>144289687.5</v>
      </c>
      <c r="M194" s="16">
        <v>153963531.25</v>
      </c>
      <c r="N194" s="16">
        <v>152659921.875</v>
      </c>
      <c r="O194" s="16">
        <v>156767375</v>
      </c>
      <c r="P194" s="16">
        <v>165019687.5</v>
      </c>
      <c r="Q194" s="16">
        <v>162420312.5</v>
      </c>
      <c r="R194" s="16">
        <v>171296562.5</v>
      </c>
      <c r="S194" s="16">
        <v>183826671.875</v>
      </c>
      <c r="T194" s="16">
        <v>186924718.75</v>
      </c>
      <c r="U194" s="16">
        <v>168598046.875</v>
      </c>
      <c r="V194" s="16">
        <v>171706531.25</v>
      </c>
      <c r="W194" s="16">
        <v>174497859.375</v>
      </c>
      <c r="X194" s="16">
        <v>178860305.85937497</v>
      </c>
      <c r="Y194" s="16">
        <v>183331813.50585932</v>
      </c>
      <c r="Z194" s="16">
        <v>187915108.84350577</v>
      </c>
      <c r="AA194" s="16">
        <v>192612986.5645934</v>
      </c>
      <c r="AB194" s="16">
        <v>197428311.22870824</v>
      </c>
      <c r="AC194" s="16">
        <v>202364019.00942594</v>
      </c>
      <c r="AD194" s="16">
        <v>207423119.48466158</v>
      </c>
      <c r="AE194" s="16">
        <v>212608697.47177809</v>
      </c>
      <c r="AF194" s="16">
        <v>217923914.90857252</v>
      </c>
      <c r="AG194" s="16">
        <v>223372012.78128681</v>
      </c>
      <c r="AI194" s="17">
        <v>1852808115.7965932</v>
      </c>
      <c r="AJ194" s="16" t="s">
        <v>22</v>
      </c>
      <c r="AK194" s="18" t="s">
        <v>22</v>
      </c>
    </row>
    <row r="195" spans="2:37" ht="15" x14ac:dyDescent="0.25">
      <c r="B195" s="7" t="s">
        <v>30</v>
      </c>
      <c r="C195" s="7" t="s">
        <v>22</v>
      </c>
      <c r="D195" s="16">
        <v>93223859.375</v>
      </c>
      <c r="E195" s="16">
        <v>89702859.375</v>
      </c>
      <c r="F195" s="16">
        <v>97736539.0625</v>
      </c>
      <c r="G195" s="16">
        <v>117137601.5625</v>
      </c>
      <c r="H195" s="16">
        <v>123489851.5625</v>
      </c>
      <c r="I195" s="16">
        <v>129489156.25</v>
      </c>
      <c r="J195" s="16">
        <v>135704562.5</v>
      </c>
      <c r="K195" s="16">
        <v>140949937.5</v>
      </c>
      <c r="L195" s="16">
        <v>144289687.5</v>
      </c>
      <c r="M195" s="16">
        <v>153963531.25</v>
      </c>
      <c r="N195" s="16">
        <v>152659921.875</v>
      </c>
      <c r="O195" s="16">
        <v>156767375</v>
      </c>
      <c r="P195" s="16">
        <v>165019687.5</v>
      </c>
      <c r="Q195" s="16">
        <v>162420312.5</v>
      </c>
      <c r="R195" s="16">
        <v>171296562.5</v>
      </c>
      <c r="S195" s="16">
        <v>183826671.875</v>
      </c>
      <c r="T195" s="16">
        <v>186924718.75</v>
      </c>
      <c r="U195" s="16">
        <v>160392750</v>
      </c>
      <c r="V195" s="16">
        <v>162949906.25</v>
      </c>
      <c r="W195" s="16">
        <v>165554031.25</v>
      </c>
      <c r="X195" s="16">
        <v>169692882.03125</v>
      </c>
      <c r="Y195" s="16">
        <v>173935204.08203122</v>
      </c>
      <c r="Z195" s="16">
        <v>178283584.18408197</v>
      </c>
      <c r="AA195" s="16">
        <v>182740673.78868401</v>
      </c>
      <c r="AB195" s="16">
        <v>187309190.6334011</v>
      </c>
      <c r="AC195" s="16">
        <v>191991920.39923611</v>
      </c>
      <c r="AD195" s="16">
        <v>196791718.409217</v>
      </c>
      <c r="AE195" s="16">
        <v>201711511.36944741</v>
      </c>
      <c r="AF195" s="16">
        <v>206754299.15368357</v>
      </c>
      <c r="AG195" s="16">
        <v>211923156.63252565</v>
      </c>
      <c r="AI195" s="17">
        <v>1825599004.8608708</v>
      </c>
      <c r="AJ195" s="16" t="s">
        <v>22</v>
      </c>
      <c r="AK195" s="18" t="s">
        <v>22</v>
      </c>
    </row>
    <row r="196" spans="2:37" ht="15" x14ac:dyDescent="0.25">
      <c r="B196" s="7" t="s">
        <v>32</v>
      </c>
      <c r="C196" s="7" t="s">
        <v>22</v>
      </c>
      <c r="D196" s="16">
        <v>93223859.375</v>
      </c>
      <c r="E196" s="16">
        <v>80133210.9375</v>
      </c>
      <c r="F196" s="16">
        <v>85032960.9375</v>
      </c>
      <c r="G196" s="16">
        <v>99610132.8125</v>
      </c>
      <c r="H196" s="16">
        <v>104381343.75</v>
      </c>
      <c r="I196" s="16">
        <v>108699773.4375</v>
      </c>
      <c r="J196" s="16">
        <v>113870078.125</v>
      </c>
      <c r="K196" s="16">
        <v>117325671.875</v>
      </c>
      <c r="L196" s="16">
        <v>118279570.3125</v>
      </c>
      <c r="M196" s="16">
        <v>125895406.25</v>
      </c>
      <c r="N196" s="16">
        <v>126043367.1875</v>
      </c>
      <c r="O196" s="16">
        <v>129153421.875</v>
      </c>
      <c r="P196" s="16">
        <v>136703843.75</v>
      </c>
      <c r="Q196" s="16">
        <v>134032328.125</v>
      </c>
      <c r="R196" s="16">
        <v>139825375</v>
      </c>
      <c r="S196" s="16">
        <v>147397796.875</v>
      </c>
      <c r="T196" s="16">
        <v>151660515.625</v>
      </c>
      <c r="U196" s="16">
        <v>160392750</v>
      </c>
      <c r="V196" s="16">
        <v>162949906.25</v>
      </c>
      <c r="W196" s="16">
        <v>165554031.25</v>
      </c>
      <c r="X196" s="16">
        <v>169692882.03125</v>
      </c>
      <c r="Y196" s="16">
        <v>173935204.08203122</v>
      </c>
      <c r="Z196" s="16">
        <v>178283584.18408197</v>
      </c>
      <c r="AA196" s="16">
        <v>182740673.78868401</v>
      </c>
      <c r="AB196" s="16">
        <v>187309190.6334011</v>
      </c>
      <c r="AC196" s="16">
        <v>191991920.39923611</v>
      </c>
      <c r="AD196" s="16">
        <v>196791718.409217</v>
      </c>
      <c r="AE196" s="16">
        <v>201711511.36944741</v>
      </c>
      <c r="AF196" s="16">
        <v>206754299.15368357</v>
      </c>
      <c r="AG196" s="16">
        <v>211923156.63252565</v>
      </c>
      <c r="AI196" s="17">
        <v>1622551985.4146202</v>
      </c>
      <c r="AJ196" s="16" t="s">
        <v>22</v>
      </c>
      <c r="AK196" s="18" t="s">
        <v>22</v>
      </c>
    </row>
    <row r="197" spans="2:37" ht="15" x14ac:dyDescent="0.25">
      <c r="B197" s="7" t="s">
        <v>34</v>
      </c>
      <c r="C197" s="7" t="s">
        <v>22</v>
      </c>
      <c r="D197" s="16">
        <v>93223859.375</v>
      </c>
      <c r="E197" s="16">
        <v>80133210.9375</v>
      </c>
      <c r="F197" s="16">
        <v>85032960.9375</v>
      </c>
      <c r="G197" s="16">
        <v>99610132.8125</v>
      </c>
      <c r="H197" s="16">
        <v>104381343.75</v>
      </c>
      <c r="I197" s="16">
        <v>108699773.4375</v>
      </c>
      <c r="J197" s="16">
        <v>113870078.125</v>
      </c>
      <c r="K197" s="16">
        <v>117325671.875</v>
      </c>
      <c r="L197" s="16">
        <v>118279570.3125</v>
      </c>
      <c r="M197" s="16">
        <v>125895406.25</v>
      </c>
      <c r="N197" s="16">
        <v>126043367.1875</v>
      </c>
      <c r="O197" s="16">
        <v>129153421.875</v>
      </c>
      <c r="P197" s="16">
        <v>136703843.75</v>
      </c>
      <c r="Q197" s="16">
        <v>134032328.125</v>
      </c>
      <c r="R197" s="16">
        <v>139825375</v>
      </c>
      <c r="S197" s="16">
        <v>147397796.875</v>
      </c>
      <c r="T197" s="16">
        <v>151660515.625</v>
      </c>
      <c r="U197" s="16">
        <v>160392750</v>
      </c>
      <c r="V197" s="16">
        <v>162949906.25</v>
      </c>
      <c r="W197" s="16">
        <v>165554031.25</v>
      </c>
      <c r="X197" s="16">
        <v>169692882.03125</v>
      </c>
      <c r="Y197" s="16">
        <v>173935204.08203122</v>
      </c>
      <c r="Z197" s="16">
        <v>178283584.18408197</v>
      </c>
      <c r="AA197" s="16">
        <v>182740673.78868401</v>
      </c>
      <c r="AB197" s="16">
        <v>187309190.6334011</v>
      </c>
      <c r="AC197" s="16">
        <v>191991920.39923611</v>
      </c>
      <c r="AD197" s="16">
        <v>196791718.409217</v>
      </c>
      <c r="AE197" s="16">
        <v>201711511.36944741</v>
      </c>
      <c r="AF197" s="16">
        <v>206754299.15368357</v>
      </c>
      <c r="AG197" s="16">
        <v>211923156.63252565</v>
      </c>
      <c r="AI197" s="17">
        <v>1622551985.4146202</v>
      </c>
      <c r="AJ197" s="16" t="s">
        <v>22</v>
      </c>
      <c r="AK197" s="18" t="s">
        <v>22</v>
      </c>
    </row>
    <row r="198" spans="2:37" ht="15" x14ac:dyDescent="0.25">
      <c r="B198" s="7" t="s">
        <v>56</v>
      </c>
      <c r="C198" s="7" t="s">
        <v>22</v>
      </c>
      <c r="D198" s="16">
        <v>93223859.375</v>
      </c>
      <c r="E198" s="16">
        <v>80133210.9375</v>
      </c>
      <c r="F198" s="16">
        <v>85032960.9375</v>
      </c>
      <c r="G198" s="16">
        <v>99610132.8125</v>
      </c>
      <c r="H198" s="16">
        <v>104381343.75</v>
      </c>
      <c r="I198" s="16">
        <v>108699773.4375</v>
      </c>
      <c r="J198" s="16">
        <v>113870078.125</v>
      </c>
      <c r="K198" s="16">
        <v>117325671.875</v>
      </c>
      <c r="L198" s="16">
        <v>118279570.3125</v>
      </c>
      <c r="M198" s="16">
        <v>125895406.25</v>
      </c>
      <c r="N198" s="16">
        <v>126043367.1875</v>
      </c>
      <c r="O198" s="16">
        <v>129153421.875</v>
      </c>
      <c r="P198" s="16">
        <v>136703843.75</v>
      </c>
      <c r="Q198" s="16">
        <v>134032328.125</v>
      </c>
      <c r="R198" s="16">
        <v>139825375</v>
      </c>
      <c r="S198" s="16">
        <v>147397796.875</v>
      </c>
      <c r="T198" s="16">
        <v>151660515.625</v>
      </c>
      <c r="U198" s="16">
        <v>160392750</v>
      </c>
      <c r="V198" s="16">
        <v>162949906.25</v>
      </c>
      <c r="W198" s="16">
        <v>165554031.25</v>
      </c>
      <c r="X198" s="16">
        <v>169692882.03125</v>
      </c>
      <c r="Y198" s="16">
        <v>173935204.08203122</v>
      </c>
      <c r="Z198" s="16">
        <v>178283584.18408197</v>
      </c>
      <c r="AA198" s="16">
        <v>182740673.78868401</v>
      </c>
      <c r="AB198" s="16">
        <v>187309190.6334011</v>
      </c>
      <c r="AC198" s="16">
        <v>191991920.39923611</v>
      </c>
      <c r="AD198" s="16">
        <v>196791718.409217</v>
      </c>
      <c r="AE198" s="16">
        <v>201711511.36944741</v>
      </c>
      <c r="AF198" s="16">
        <v>206754299.15368357</v>
      </c>
      <c r="AG198" s="16">
        <v>211923156.63252565</v>
      </c>
      <c r="AI198" s="17">
        <v>1622551985.4146202</v>
      </c>
      <c r="AJ198" s="16" t="s">
        <v>22</v>
      </c>
      <c r="AK198" s="18" t="s">
        <v>22</v>
      </c>
    </row>
    <row r="199" spans="2:37" ht="15" x14ac:dyDescent="0.25">
      <c r="B199" s="7" t="s">
        <v>36</v>
      </c>
      <c r="C199" s="7" t="s">
        <v>22</v>
      </c>
      <c r="D199" s="16">
        <v>93223859.375</v>
      </c>
      <c r="E199" s="16">
        <v>80133210.9375</v>
      </c>
      <c r="F199" s="16">
        <v>85032960.9375</v>
      </c>
      <c r="G199" s="16">
        <v>99610132.8125</v>
      </c>
      <c r="H199" s="16">
        <v>104381343.75</v>
      </c>
      <c r="I199" s="16">
        <v>108699773.4375</v>
      </c>
      <c r="J199" s="16">
        <v>113870078.125</v>
      </c>
      <c r="K199" s="16">
        <v>117325671.875</v>
      </c>
      <c r="L199" s="16">
        <v>122065984.375</v>
      </c>
      <c r="M199" s="16">
        <v>129692726.5625</v>
      </c>
      <c r="N199" s="16">
        <v>130197226.5625</v>
      </c>
      <c r="O199" s="16">
        <v>133624984.375</v>
      </c>
      <c r="P199" s="16">
        <v>141288328.125</v>
      </c>
      <c r="Q199" s="16">
        <v>138512812.5</v>
      </c>
      <c r="R199" s="16">
        <v>144181140.625</v>
      </c>
      <c r="S199" s="16">
        <v>154588968.75</v>
      </c>
      <c r="T199" s="16">
        <v>159488031.25</v>
      </c>
      <c r="U199" s="16">
        <v>168598046.875</v>
      </c>
      <c r="V199" s="16">
        <v>171706531.25</v>
      </c>
      <c r="W199" s="16">
        <v>174497859.375</v>
      </c>
      <c r="X199" s="16">
        <v>178860305.85937497</v>
      </c>
      <c r="Y199" s="16">
        <v>183331813.50585932</v>
      </c>
      <c r="Z199" s="16">
        <v>187915108.84350577</v>
      </c>
      <c r="AA199" s="16">
        <v>192612986.5645934</v>
      </c>
      <c r="AB199" s="16">
        <v>197428311.22870824</v>
      </c>
      <c r="AC199" s="16">
        <v>202364019.00942594</v>
      </c>
      <c r="AD199" s="16">
        <v>207423119.48466158</v>
      </c>
      <c r="AE199" s="16">
        <v>212608697.47177809</v>
      </c>
      <c r="AF199" s="16">
        <v>217923914.90857252</v>
      </c>
      <c r="AG199" s="16">
        <v>223372012.78128681</v>
      </c>
      <c r="AI199" s="17">
        <v>1668492112.2742937</v>
      </c>
      <c r="AJ199" s="16" t="s">
        <v>22</v>
      </c>
      <c r="AK199" s="18" t="s">
        <v>22</v>
      </c>
    </row>
    <row r="200" spans="2:37" ht="15" x14ac:dyDescent="0.25">
      <c r="B200" s="7" t="s">
        <v>60</v>
      </c>
      <c r="C200" s="7" t="s">
        <v>22</v>
      </c>
      <c r="D200" s="16">
        <v>93223859.375</v>
      </c>
      <c r="E200" s="16">
        <v>80133210.9375</v>
      </c>
      <c r="F200" s="16">
        <v>85032960.9375</v>
      </c>
      <c r="G200" s="16">
        <v>99610132.8125</v>
      </c>
      <c r="H200" s="16">
        <v>104381343.75</v>
      </c>
      <c r="I200" s="16">
        <v>108699773.4375</v>
      </c>
      <c r="J200" s="16">
        <v>113870078.125</v>
      </c>
      <c r="K200" s="16">
        <v>117325671.875</v>
      </c>
      <c r="L200" s="16">
        <v>118279570.3125</v>
      </c>
      <c r="M200" s="16">
        <v>125895406.25</v>
      </c>
      <c r="N200" s="16">
        <v>126043367.1875</v>
      </c>
      <c r="O200" s="16">
        <v>129153421.875</v>
      </c>
      <c r="P200" s="16">
        <v>136703843.75</v>
      </c>
      <c r="Q200" s="16">
        <v>134032328.125</v>
      </c>
      <c r="R200" s="16">
        <v>139825375</v>
      </c>
      <c r="S200" s="16">
        <v>147397796.875</v>
      </c>
      <c r="T200" s="16">
        <v>151660515.625</v>
      </c>
      <c r="U200" s="16">
        <v>160392750</v>
      </c>
      <c r="V200" s="16">
        <v>162949906.25</v>
      </c>
      <c r="W200" s="16">
        <v>165554031.25</v>
      </c>
      <c r="X200" s="16">
        <v>169692882.03125</v>
      </c>
      <c r="Y200" s="16">
        <v>173935204.08203122</v>
      </c>
      <c r="Z200" s="16">
        <v>178283584.18408197</v>
      </c>
      <c r="AA200" s="16">
        <v>182740673.78868401</v>
      </c>
      <c r="AB200" s="16">
        <v>187309190.6334011</v>
      </c>
      <c r="AC200" s="16">
        <v>191991920.39923611</v>
      </c>
      <c r="AD200" s="16">
        <v>196791718.409217</v>
      </c>
      <c r="AE200" s="16">
        <v>201711511.36944741</v>
      </c>
      <c r="AF200" s="16">
        <v>206754299.15368357</v>
      </c>
      <c r="AG200" s="16">
        <v>211923156.63252565</v>
      </c>
      <c r="AI200" s="17">
        <v>1622551985.4146202</v>
      </c>
      <c r="AJ200" s="16" t="s">
        <v>22</v>
      </c>
      <c r="AK200" s="18" t="s">
        <v>22</v>
      </c>
    </row>
    <row r="201" spans="2:37" ht="15" x14ac:dyDescent="0.25">
      <c r="B201" s="7" t="s">
        <v>38</v>
      </c>
      <c r="C201" s="7" t="s">
        <v>22</v>
      </c>
      <c r="D201" s="16">
        <v>93223859.375</v>
      </c>
      <c r="E201" s="16">
        <v>80133210.9375</v>
      </c>
      <c r="F201" s="16">
        <v>85032960.9375</v>
      </c>
      <c r="G201" s="16">
        <v>99617773.4375</v>
      </c>
      <c r="H201" s="16">
        <v>104397039.0625</v>
      </c>
      <c r="I201" s="16">
        <v>108716351.5625</v>
      </c>
      <c r="J201" s="16">
        <v>113882828.125</v>
      </c>
      <c r="K201" s="16">
        <v>117339382.8125</v>
      </c>
      <c r="L201" s="16">
        <v>122092164.0625</v>
      </c>
      <c r="M201" s="16">
        <v>129751882.8125</v>
      </c>
      <c r="N201" s="16">
        <v>130279343.75</v>
      </c>
      <c r="O201" s="16">
        <v>133664140.625</v>
      </c>
      <c r="P201" s="16">
        <v>141348187.5</v>
      </c>
      <c r="Q201" s="16">
        <v>138628328.125</v>
      </c>
      <c r="R201" s="16">
        <v>144359031.25</v>
      </c>
      <c r="S201" s="16">
        <v>152362437.5</v>
      </c>
      <c r="T201" s="16">
        <v>157094015.625</v>
      </c>
      <c r="U201" s="16">
        <v>166056125</v>
      </c>
      <c r="V201" s="16">
        <v>169073359.375</v>
      </c>
      <c r="W201" s="16">
        <v>171882718.75</v>
      </c>
      <c r="X201" s="16">
        <v>176179786.71874997</v>
      </c>
      <c r="Y201" s="16">
        <v>180584281.38671869</v>
      </c>
      <c r="Z201" s="16">
        <v>185098888.42138663</v>
      </c>
      <c r="AA201" s="16">
        <v>189726360.63192129</v>
      </c>
      <c r="AB201" s="16">
        <v>194469519.64771929</v>
      </c>
      <c r="AC201" s="16">
        <v>199331257.63891226</v>
      </c>
      <c r="AD201" s="16">
        <v>204314539.07988504</v>
      </c>
      <c r="AE201" s="16">
        <v>209422402.55688214</v>
      </c>
      <c r="AF201" s="16">
        <v>214657962.62080419</v>
      </c>
      <c r="AG201" s="16">
        <v>220024411.68632427</v>
      </c>
      <c r="AI201" s="17">
        <v>1659177795.114697</v>
      </c>
      <c r="AJ201" s="16" t="s">
        <v>22</v>
      </c>
      <c r="AK201" s="18" t="s">
        <v>22</v>
      </c>
    </row>
    <row r="202" spans="2:37" ht="15" x14ac:dyDescent="0.25">
      <c r="B202" s="7" t="s">
        <v>40</v>
      </c>
      <c r="C202" s="7" t="s">
        <v>22</v>
      </c>
      <c r="D202" s="16">
        <v>93223859.375</v>
      </c>
      <c r="E202" s="16">
        <v>80133210.9375</v>
      </c>
      <c r="F202" s="16">
        <v>85032960.9375</v>
      </c>
      <c r="G202" s="16">
        <v>99610132.8125</v>
      </c>
      <c r="H202" s="16">
        <v>104381343.75</v>
      </c>
      <c r="I202" s="16">
        <v>108699773.4375</v>
      </c>
      <c r="J202" s="16">
        <v>113870078.125</v>
      </c>
      <c r="K202" s="16">
        <v>117325671.875</v>
      </c>
      <c r="L202" s="16">
        <v>120172773.4375</v>
      </c>
      <c r="M202" s="16">
        <v>127794070.3125</v>
      </c>
      <c r="N202" s="16">
        <v>128120296.875</v>
      </c>
      <c r="O202" s="16">
        <v>131389203.125</v>
      </c>
      <c r="P202" s="16">
        <v>138996093.75</v>
      </c>
      <c r="Q202" s="16">
        <v>136272578.125</v>
      </c>
      <c r="R202" s="16">
        <v>142003250</v>
      </c>
      <c r="S202" s="16">
        <v>149794859.375</v>
      </c>
      <c r="T202" s="16">
        <v>154269687.5</v>
      </c>
      <c r="U202" s="16">
        <v>163127859.375</v>
      </c>
      <c r="V202" s="16">
        <v>165868781.25</v>
      </c>
      <c r="W202" s="16">
        <v>168535296.875</v>
      </c>
      <c r="X202" s="16">
        <v>172748679.29687497</v>
      </c>
      <c r="Y202" s="16">
        <v>177067396.27929682</v>
      </c>
      <c r="Z202" s="16">
        <v>181494081.18627921</v>
      </c>
      <c r="AA202" s="16">
        <v>186031433.21593618</v>
      </c>
      <c r="AB202" s="16">
        <v>190682219.04633456</v>
      </c>
      <c r="AC202" s="16">
        <v>195449274.52249292</v>
      </c>
      <c r="AD202" s="16">
        <v>200335506.38555521</v>
      </c>
      <c r="AE202" s="16">
        <v>205343894.04519406</v>
      </c>
      <c r="AF202" s="16">
        <v>210477491.39632389</v>
      </c>
      <c r="AG202" s="16">
        <v>215739428.68123198</v>
      </c>
      <c r="AI202" s="17">
        <v>1640131041.6925831</v>
      </c>
      <c r="AJ202" s="16" t="s">
        <v>22</v>
      </c>
      <c r="AK202" s="18" t="s">
        <v>22</v>
      </c>
    </row>
    <row r="203" spans="2:37" ht="15" x14ac:dyDescent="0.25">
      <c r="B203" s="7" t="s">
        <v>42</v>
      </c>
      <c r="C203" s="7" t="s">
        <v>22</v>
      </c>
      <c r="D203" s="16">
        <v>93223859.375</v>
      </c>
      <c r="E203" s="16">
        <v>80133210.9375</v>
      </c>
      <c r="F203" s="16">
        <v>85032960.9375</v>
      </c>
      <c r="G203" s="16">
        <v>99610132.8125</v>
      </c>
      <c r="H203" s="16">
        <v>104381343.75</v>
      </c>
      <c r="I203" s="16">
        <v>108699773.4375</v>
      </c>
      <c r="J203" s="16">
        <v>113870078.125</v>
      </c>
      <c r="K203" s="16">
        <v>117325671.875</v>
      </c>
      <c r="L203" s="16">
        <v>120172773.4375</v>
      </c>
      <c r="M203" s="16">
        <v>127823648.4375</v>
      </c>
      <c r="N203" s="16">
        <v>128161359.375</v>
      </c>
      <c r="O203" s="16">
        <v>131408781.25</v>
      </c>
      <c r="P203" s="16">
        <v>139026015.625</v>
      </c>
      <c r="Q203" s="16">
        <v>136305171.875</v>
      </c>
      <c r="R203" s="16">
        <v>142060734.375</v>
      </c>
      <c r="S203" s="16">
        <v>149849265.625</v>
      </c>
      <c r="T203" s="16">
        <v>154338953.125</v>
      </c>
      <c r="U203" s="16">
        <v>163224437.5</v>
      </c>
      <c r="V203" s="16">
        <v>166012078.125</v>
      </c>
      <c r="W203" s="16">
        <v>168718671.875</v>
      </c>
      <c r="X203" s="16">
        <v>172936638.67187497</v>
      </c>
      <c r="Y203" s="16">
        <v>177260054.63867182</v>
      </c>
      <c r="Z203" s="16">
        <v>181691556.00463858</v>
      </c>
      <c r="AA203" s="16">
        <v>186233844.90475452</v>
      </c>
      <c r="AB203" s="16">
        <v>190889691.02737337</v>
      </c>
      <c r="AC203" s="16">
        <v>195661933.3030577</v>
      </c>
      <c r="AD203" s="16">
        <v>200553481.63563412</v>
      </c>
      <c r="AE203" s="16">
        <v>205567318.67652497</v>
      </c>
      <c r="AF203" s="16">
        <v>210706501.64343807</v>
      </c>
      <c r="AG203" s="16">
        <v>215974164.184524</v>
      </c>
      <c r="AI203" s="17">
        <v>1640790497.9494741</v>
      </c>
      <c r="AJ203" s="16" t="s">
        <v>22</v>
      </c>
      <c r="AK203" s="18" t="s">
        <v>22</v>
      </c>
    </row>
    <row r="204" spans="2:37" ht="15" x14ac:dyDescent="0.25">
      <c r="B204" s="7" t="s">
        <v>44</v>
      </c>
      <c r="C204" s="7" t="s">
        <v>22</v>
      </c>
      <c r="D204" s="16">
        <v>93223859.375</v>
      </c>
      <c r="E204" s="16">
        <v>80133210.9375</v>
      </c>
      <c r="F204" s="16">
        <v>85032960.9375</v>
      </c>
      <c r="G204" s="16">
        <v>99610132.8125</v>
      </c>
      <c r="H204" s="16">
        <v>104227625</v>
      </c>
      <c r="I204" s="16">
        <v>108568804.6875</v>
      </c>
      <c r="J204" s="16">
        <v>113870078.125</v>
      </c>
      <c r="K204" s="16">
        <v>117189328.125</v>
      </c>
      <c r="L204" s="16">
        <v>118279570.3125</v>
      </c>
      <c r="M204" s="16">
        <v>125895406.25</v>
      </c>
      <c r="N204" s="16">
        <v>126043367.1875</v>
      </c>
      <c r="O204" s="16">
        <v>129153421.875</v>
      </c>
      <c r="P204" s="16">
        <v>136703843.75</v>
      </c>
      <c r="Q204" s="16">
        <v>134032328.125</v>
      </c>
      <c r="R204" s="16">
        <v>139825375</v>
      </c>
      <c r="S204" s="16">
        <v>147397796.875</v>
      </c>
      <c r="T204" s="16">
        <v>151660515.625</v>
      </c>
      <c r="U204" s="16">
        <v>160392750</v>
      </c>
      <c r="V204" s="16">
        <v>162949906.25</v>
      </c>
      <c r="W204" s="16">
        <v>165554031.25</v>
      </c>
      <c r="X204" s="16">
        <v>169692882.03125</v>
      </c>
      <c r="Y204" s="16">
        <v>173935204.08203122</v>
      </c>
      <c r="Z204" s="16">
        <v>178283584.18408197</v>
      </c>
      <c r="AA204" s="16">
        <v>182740673.78868401</v>
      </c>
      <c r="AB204" s="16">
        <v>187309190.6334011</v>
      </c>
      <c r="AC204" s="16">
        <v>191991920.39923611</v>
      </c>
      <c r="AD204" s="16">
        <v>196791718.409217</v>
      </c>
      <c r="AE204" s="16">
        <v>201711511.36944741</v>
      </c>
      <c r="AF204" s="16">
        <v>206754299.15368357</v>
      </c>
      <c r="AG204" s="16">
        <v>211923156.63252565</v>
      </c>
      <c r="AI204" s="17">
        <v>1622271135.415345</v>
      </c>
      <c r="AJ204" s="16" t="s">
        <v>22</v>
      </c>
      <c r="AK204" s="18" t="s">
        <v>22</v>
      </c>
    </row>
    <row r="205" spans="2:37" ht="15" x14ac:dyDescent="0.25">
      <c r="B205" s="7" t="s">
        <v>46</v>
      </c>
      <c r="C205" s="7" t="s">
        <v>22</v>
      </c>
      <c r="D205" s="16">
        <v>93223859.375</v>
      </c>
      <c r="E205" s="16">
        <v>80133210.9375</v>
      </c>
      <c r="F205" s="16">
        <v>85032960.9375</v>
      </c>
      <c r="G205" s="16">
        <v>100885703.125</v>
      </c>
      <c r="H205" s="16">
        <v>105720671.875</v>
      </c>
      <c r="I205" s="16">
        <v>110299562.5</v>
      </c>
      <c r="J205" s="16">
        <v>115723140.625</v>
      </c>
      <c r="K205" s="16">
        <v>120961132.8125</v>
      </c>
      <c r="L205" s="16">
        <v>122065984.375</v>
      </c>
      <c r="M205" s="16">
        <v>129692726.5625</v>
      </c>
      <c r="N205" s="16">
        <v>132274156.25</v>
      </c>
      <c r="O205" s="16">
        <v>135860781.25</v>
      </c>
      <c r="P205" s="16">
        <v>143580562.5</v>
      </c>
      <c r="Q205" s="16">
        <v>140753062.5</v>
      </c>
      <c r="R205" s="16">
        <v>146359015.625</v>
      </c>
      <c r="S205" s="16">
        <v>154588968.75</v>
      </c>
      <c r="T205" s="16">
        <v>159488031.25</v>
      </c>
      <c r="U205" s="16">
        <v>168598046.875</v>
      </c>
      <c r="V205" s="16">
        <v>171706531.25</v>
      </c>
      <c r="W205" s="16">
        <v>174497859.375</v>
      </c>
      <c r="X205" s="16">
        <v>178860305.85937497</v>
      </c>
      <c r="Y205" s="16">
        <v>183331813.50585932</v>
      </c>
      <c r="Z205" s="16">
        <v>187915108.84350577</v>
      </c>
      <c r="AA205" s="16">
        <v>192612986.5645934</v>
      </c>
      <c r="AB205" s="16">
        <v>197428311.22870824</v>
      </c>
      <c r="AC205" s="16">
        <v>202364019.00942594</v>
      </c>
      <c r="AD205" s="16">
        <v>207423119.48466158</v>
      </c>
      <c r="AE205" s="16">
        <v>212608697.47177809</v>
      </c>
      <c r="AF205" s="16">
        <v>217923914.90857252</v>
      </c>
      <c r="AG205" s="16">
        <v>223372012.78128681</v>
      </c>
      <c r="AI205" s="17">
        <v>1679615348.71663</v>
      </c>
      <c r="AJ205" s="16" t="s">
        <v>22</v>
      </c>
      <c r="AK205" s="18" t="s">
        <v>22</v>
      </c>
    </row>
    <row r="206" spans="2:37" ht="15" x14ac:dyDescent="0.25">
      <c r="B206" s="7" t="s">
        <v>48</v>
      </c>
      <c r="C206" s="7" t="s">
        <v>22</v>
      </c>
      <c r="D206" s="16">
        <v>93223859.375</v>
      </c>
      <c r="E206" s="16">
        <v>80133210.9375</v>
      </c>
      <c r="F206" s="16">
        <v>85032960.9375</v>
      </c>
      <c r="G206" s="16">
        <v>99610132.8125</v>
      </c>
      <c r="H206" s="16">
        <v>104227625</v>
      </c>
      <c r="I206" s="16">
        <v>108568804.6875</v>
      </c>
      <c r="J206" s="16">
        <v>113870078.125</v>
      </c>
      <c r="K206" s="16">
        <v>117189328.125</v>
      </c>
      <c r="L206" s="16">
        <v>118279570.3125</v>
      </c>
      <c r="M206" s="16">
        <v>125895406.25</v>
      </c>
      <c r="N206" s="16">
        <v>126043367.1875</v>
      </c>
      <c r="O206" s="16">
        <v>129153421.875</v>
      </c>
      <c r="P206" s="16">
        <v>136703843.75</v>
      </c>
      <c r="Q206" s="16">
        <v>134032328.125</v>
      </c>
      <c r="R206" s="16">
        <v>139825375</v>
      </c>
      <c r="S206" s="16">
        <v>147397796.875</v>
      </c>
      <c r="T206" s="16">
        <v>151660515.625</v>
      </c>
      <c r="U206" s="16">
        <v>160392750</v>
      </c>
      <c r="V206" s="16">
        <v>162949906.25</v>
      </c>
      <c r="W206" s="16">
        <v>165554031.25</v>
      </c>
      <c r="X206" s="16">
        <v>169692882.03125</v>
      </c>
      <c r="Y206" s="16">
        <v>173935204.08203122</v>
      </c>
      <c r="Z206" s="16">
        <v>178283584.18408197</v>
      </c>
      <c r="AA206" s="16">
        <v>182740673.78868401</v>
      </c>
      <c r="AB206" s="16">
        <v>187309190.6334011</v>
      </c>
      <c r="AC206" s="16">
        <v>191991920.39923611</v>
      </c>
      <c r="AD206" s="16">
        <v>196791718.409217</v>
      </c>
      <c r="AE206" s="16">
        <v>201711511.36944741</v>
      </c>
      <c r="AF206" s="16">
        <v>206754299.15368357</v>
      </c>
      <c r="AG206" s="16">
        <v>211923156.63252565</v>
      </c>
      <c r="AI206" s="17">
        <v>1622271135.415345</v>
      </c>
      <c r="AJ206" s="16" t="s">
        <v>22</v>
      </c>
      <c r="AK206" s="18" t="s">
        <v>22</v>
      </c>
    </row>
    <row r="207" spans="2:37" ht="15" x14ac:dyDescent="0.25">
      <c r="B207" s="7" t="s">
        <v>50</v>
      </c>
      <c r="C207" s="7" t="s">
        <v>22</v>
      </c>
      <c r="D207" s="16">
        <v>93223859.375</v>
      </c>
      <c r="E207" s="16">
        <v>80133210.9375</v>
      </c>
      <c r="F207" s="16">
        <v>85032960.9375</v>
      </c>
      <c r="G207" s="16">
        <v>100893335.9375</v>
      </c>
      <c r="H207" s="16">
        <v>105736375</v>
      </c>
      <c r="I207" s="16">
        <v>110316140.625</v>
      </c>
      <c r="J207" s="16">
        <v>115735890.625</v>
      </c>
      <c r="K207" s="16">
        <v>120974843.75</v>
      </c>
      <c r="L207" s="16">
        <v>122092164.0625</v>
      </c>
      <c r="M207" s="16">
        <v>129751882.8125</v>
      </c>
      <c r="N207" s="16">
        <v>130279343.75</v>
      </c>
      <c r="O207" s="16">
        <v>133664140.625</v>
      </c>
      <c r="P207" s="16">
        <v>141348187.5</v>
      </c>
      <c r="Q207" s="16">
        <v>138628328.125</v>
      </c>
      <c r="R207" s="16">
        <v>144359031.25</v>
      </c>
      <c r="S207" s="16">
        <v>152362437.5</v>
      </c>
      <c r="T207" s="16">
        <v>157094015.625</v>
      </c>
      <c r="U207" s="16">
        <v>166056125</v>
      </c>
      <c r="V207" s="16">
        <v>169073359.375</v>
      </c>
      <c r="W207" s="16">
        <v>171882718.75</v>
      </c>
      <c r="X207" s="16">
        <v>176179786.71874997</v>
      </c>
      <c r="Y207" s="16">
        <v>180584281.38671869</v>
      </c>
      <c r="Z207" s="16">
        <v>185098888.42138663</v>
      </c>
      <c r="AA207" s="16">
        <v>189726360.63192129</v>
      </c>
      <c r="AB207" s="16">
        <v>194469519.64771929</v>
      </c>
      <c r="AC207" s="16">
        <v>199331257.63891226</v>
      </c>
      <c r="AD207" s="16">
        <v>204314539.07988504</v>
      </c>
      <c r="AE207" s="16">
        <v>209422402.55688214</v>
      </c>
      <c r="AF207" s="16">
        <v>214657962.62080419</v>
      </c>
      <c r="AG207" s="16">
        <v>220024411.68632427</v>
      </c>
      <c r="AI207" s="17">
        <v>1665550413.8882372</v>
      </c>
      <c r="AJ207" s="16" t="s">
        <v>22</v>
      </c>
      <c r="AK207" s="18" t="s">
        <v>22</v>
      </c>
    </row>
    <row r="208" spans="2:37" ht="15" x14ac:dyDescent="0.25">
      <c r="B208" s="7" t="s">
        <v>52</v>
      </c>
      <c r="C208" s="7" t="s">
        <v>22</v>
      </c>
      <c r="D208" s="16">
        <v>93223859.375</v>
      </c>
      <c r="E208" s="16">
        <v>80133210.9375</v>
      </c>
      <c r="F208" s="16">
        <v>85032960.9375</v>
      </c>
      <c r="G208" s="16">
        <v>100885703.125</v>
      </c>
      <c r="H208" s="16">
        <v>105720671.875</v>
      </c>
      <c r="I208" s="16">
        <v>110299562.5</v>
      </c>
      <c r="J208" s="16">
        <v>115723140.625</v>
      </c>
      <c r="K208" s="16">
        <v>119075226.5625</v>
      </c>
      <c r="L208" s="16">
        <v>120172773.4375</v>
      </c>
      <c r="M208" s="16">
        <v>127794070.3125</v>
      </c>
      <c r="N208" s="16">
        <v>128120296.875</v>
      </c>
      <c r="O208" s="16">
        <v>131389203.125</v>
      </c>
      <c r="P208" s="16">
        <v>138996093.75</v>
      </c>
      <c r="Q208" s="16">
        <v>136272578.125</v>
      </c>
      <c r="R208" s="16">
        <v>142003250</v>
      </c>
      <c r="S208" s="16">
        <v>149794859.375</v>
      </c>
      <c r="T208" s="16">
        <v>154269687.5</v>
      </c>
      <c r="U208" s="16">
        <v>163127859.375</v>
      </c>
      <c r="V208" s="16">
        <v>165868781.25</v>
      </c>
      <c r="W208" s="16">
        <v>168535296.875</v>
      </c>
      <c r="X208" s="16">
        <v>172748679.29687497</v>
      </c>
      <c r="Y208" s="16">
        <v>177067396.27929682</v>
      </c>
      <c r="Z208" s="16">
        <v>181494081.18627921</v>
      </c>
      <c r="AA208" s="16">
        <v>186031433.21593618</v>
      </c>
      <c r="AB208" s="16">
        <v>190682219.04633456</v>
      </c>
      <c r="AC208" s="16">
        <v>195449274.52249292</v>
      </c>
      <c r="AD208" s="16">
        <v>200335506.38555521</v>
      </c>
      <c r="AE208" s="16">
        <v>205343894.04519406</v>
      </c>
      <c r="AF208" s="16">
        <v>210477491.39632389</v>
      </c>
      <c r="AG208" s="16">
        <v>215739428.68123198</v>
      </c>
      <c r="AI208" s="17">
        <v>1645382184.4759488</v>
      </c>
      <c r="AJ208" s="16" t="s">
        <v>22</v>
      </c>
      <c r="AK208" s="18" t="s">
        <v>22</v>
      </c>
    </row>
    <row r="209" spans="2:37" ht="15" x14ac:dyDescent="0.25">
      <c r="B209" s="7" t="s">
        <v>54</v>
      </c>
      <c r="C209" s="7" t="s">
        <v>22</v>
      </c>
      <c r="D209" s="16">
        <v>93223859.375</v>
      </c>
      <c r="E209" s="16">
        <v>80133210.9375</v>
      </c>
      <c r="F209" s="16">
        <v>85032960.9375</v>
      </c>
      <c r="G209" s="16">
        <v>100885703.125</v>
      </c>
      <c r="H209" s="16">
        <v>105720671.875</v>
      </c>
      <c r="I209" s="16">
        <v>110299562.5</v>
      </c>
      <c r="J209" s="16">
        <v>115723140.625</v>
      </c>
      <c r="K209" s="16">
        <v>119075226.5625</v>
      </c>
      <c r="L209" s="16">
        <v>120172773.4375</v>
      </c>
      <c r="M209" s="16">
        <v>127823648.4375</v>
      </c>
      <c r="N209" s="16">
        <v>128161359.375</v>
      </c>
      <c r="O209" s="16">
        <v>131408781.25</v>
      </c>
      <c r="P209" s="16">
        <v>139026015.625</v>
      </c>
      <c r="Q209" s="16">
        <v>136305171.875</v>
      </c>
      <c r="R209" s="16">
        <v>142060734.375</v>
      </c>
      <c r="S209" s="16">
        <v>149849265.625</v>
      </c>
      <c r="T209" s="16">
        <v>154338953.125</v>
      </c>
      <c r="U209" s="16">
        <v>163224437.5</v>
      </c>
      <c r="V209" s="16">
        <v>166012078.125</v>
      </c>
      <c r="W209" s="16">
        <v>168718671.875</v>
      </c>
      <c r="X209" s="16">
        <v>172936638.67187497</v>
      </c>
      <c r="Y209" s="16">
        <v>177260054.63867182</v>
      </c>
      <c r="Z209" s="16">
        <v>181691556.00463858</v>
      </c>
      <c r="AA209" s="16">
        <v>186233844.90475452</v>
      </c>
      <c r="AB209" s="16">
        <v>190889691.02737337</v>
      </c>
      <c r="AC209" s="16">
        <v>195661933.3030577</v>
      </c>
      <c r="AD209" s="16">
        <v>200553481.63563412</v>
      </c>
      <c r="AE209" s="16">
        <v>205567318.67652497</v>
      </c>
      <c r="AF209" s="16">
        <v>210706501.64343807</v>
      </c>
      <c r="AG209" s="16">
        <v>215974164.184524</v>
      </c>
      <c r="AI209" s="17">
        <v>1646041640.7328403</v>
      </c>
      <c r="AJ209" s="16" t="s">
        <v>22</v>
      </c>
      <c r="AK209" s="18" t="s">
        <v>22</v>
      </c>
    </row>
    <row r="210" spans="2:37" ht="15" x14ac:dyDescent="0.25">
      <c r="B210" s="7" t="s">
        <v>28</v>
      </c>
      <c r="C210" s="7" t="s">
        <v>16</v>
      </c>
      <c r="D210" s="16">
        <v>-17762801.7578125</v>
      </c>
      <c r="E210" s="16">
        <v>-26625023.4375</v>
      </c>
      <c r="F210" s="16">
        <v>-67383010.986328125</v>
      </c>
      <c r="G210" s="16">
        <v>-92288045.166015625</v>
      </c>
      <c r="H210" s="16">
        <v>-99001572.265625</v>
      </c>
      <c r="I210" s="16">
        <v>-103817876.953125</v>
      </c>
      <c r="J210" s="16">
        <v>-109850387.6953125</v>
      </c>
      <c r="K210" s="16">
        <v>-95770625.9765625</v>
      </c>
      <c r="L210" s="16">
        <v>-97879547.36328125</v>
      </c>
      <c r="M210" s="16">
        <v>-105599705.078125</v>
      </c>
      <c r="N210" s="16">
        <v>-89580776.85546875</v>
      </c>
      <c r="O210" s="16">
        <v>-91278444.3359375</v>
      </c>
      <c r="P210" s="16">
        <v>-98915093.75</v>
      </c>
      <c r="Q210" s="16">
        <v>-93563500.9765625</v>
      </c>
      <c r="R210" s="16">
        <v>-98815419.921875</v>
      </c>
      <c r="S210" s="16">
        <v>-109897041.9921875</v>
      </c>
      <c r="T210" s="16">
        <v>-108872943.359375</v>
      </c>
      <c r="U210" s="16">
        <v>-80083479.4921875</v>
      </c>
      <c r="V210" s="16">
        <v>-78660744.140625</v>
      </c>
      <c r="W210" s="16">
        <v>-76599054.6875</v>
      </c>
      <c r="X210" s="16">
        <v>-78514031.0546875</v>
      </c>
      <c r="Y210" s="16">
        <v>-80476881.831054688</v>
      </c>
      <c r="Z210" s="16">
        <v>-82488803.876831055</v>
      </c>
      <c r="AA210" s="16">
        <v>-84551023.973751828</v>
      </c>
      <c r="AB210" s="16">
        <v>-86664799.57309562</v>
      </c>
      <c r="AC210" s="16">
        <v>-88831419.562423006</v>
      </c>
      <c r="AD210" s="16">
        <v>-91052205.051483572</v>
      </c>
      <c r="AE210" s="16">
        <v>-93328510.177770659</v>
      </c>
      <c r="AF210" s="16">
        <v>-95661722.932214916</v>
      </c>
      <c r="AG210" s="16">
        <v>-98053266.005520284</v>
      </c>
      <c r="AI210" s="17">
        <v>-1060087215.065262</v>
      </c>
      <c r="AJ210" s="16" t="s">
        <v>16</v>
      </c>
      <c r="AK210" s="18" t="s">
        <v>16</v>
      </c>
    </row>
    <row r="211" spans="2:37" ht="15" x14ac:dyDescent="0.25">
      <c r="B211" s="7" t="s">
        <v>30</v>
      </c>
      <c r="C211" s="7" t="s">
        <v>16</v>
      </c>
      <c r="D211" s="16">
        <v>-17762801.7578125</v>
      </c>
      <c r="E211" s="16">
        <v>-26625023.4375</v>
      </c>
      <c r="F211" s="16">
        <v>-67383010.986328125</v>
      </c>
      <c r="G211" s="16">
        <v>-92288045.166015625</v>
      </c>
      <c r="H211" s="16">
        <v>-99001572.265625</v>
      </c>
      <c r="I211" s="16">
        <v>-103817876.953125</v>
      </c>
      <c r="J211" s="16">
        <v>-109850387.6953125</v>
      </c>
      <c r="K211" s="16">
        <v>-95770625.9765625</v>
      </c>
      <c r="L211" s="16">
        <v>-97879547.36328125</v>
      </c>
      <c r="M211" s="16">
        <v>-105599705.078125</v>
      </c>
      <c r="N211" s="16">
        <v>-89580776.85546875</v>
      </c>
      <c r="O211" s="16">
        <v>-91278444.3359375</v>
      </c>
      <c r="P211" s="16">
        <v>-98915093.75</v>
      </c>
      <c r="Q211" s="16">
        <v>-93563500.9765625</v>
      </c>
      <c r="R211" s="16">
        <v>-98815419.921875</v>
      </c>
      <c r="S211" s="16">
        <v>-109897041.9921875</v>
      </c>
      <c r="T211" s="16">
        <v>-108872943.359375</v>
      </c>
      <c r="U211" s="16">
        <v>-96416041.015625</v>
      </c>
      <c r="V211" s="16">
        <v>-94999944.3359375</v>
      </c>
      <c r="W211" s="16">
        <v>-93675791.9921875</v>
      </c>
      <c r="X211" s="16">
        <v>-96017686.791992173</v>
      </c>
      <c r="Y211" s="16">
        <v>-98418128.961791962</v>
      </c>
      <c r="Z211" s="16">
        <v>-100878582.18583675</v>
      </c>
      <c r="AA211" s="16">
        <v>-103400546.74048266</v>
      </c>
      <c r="AB211" s="16">
        <v>-105985560.40899472</v>
      </c>
      <c r="AC211" s="16">
        <v>-108635199.41921958</v>
      </c>
      <c r="AD211" s="16">
        <v>-111351079.40470007</v>
      </c>
      <c r="AE211" s="16">
        <v>-114134856.38981757</v>
      </c>
      <c r="AF211" s="16">
        <v>-116988227.79956299</v>
      </c>
      <c r="AG211" s="16">
        <v>-119912933.49455206</v>
      </c>
      <c r="AI211" s="17">
        <v>-1112134623.3369246</v>
      </c>
      <c r="AJ211" s="16" t="s">
        <v>16</v>
      </c>
      <c r="AK211" s="18" t="s">
        <v>16</v>
      </c>
    </row>
    <row r="212" spans="2:37" ht="15" x14ac:dyDescent="0.25">
      <c r="B212" s="7" t="s">
        <v>32</v>
      </c>
      <c r="C212" s="7" t="s">
        <v>16</v>
      </c>
      <c r="D212" s="16">
        <v>-17762801.7578125</v>
      </c>
      <c r="E212" s="16">
        <v>-15538877.9296875</v>
      </c>
      <c r="F212" s="16">
        <v>-52352436.767578125</v>
      </c>
      <c r="G212" s="16">
        <v>-70909290.0390625</v>
      </c>
      <c r="H212" s="16">
        <v>-78874370.361328125</v>
      </c>
      <c r="I212" s="16">
        <v>-81585967.529296875</v>
      </c>
      <c r="J212" s="16">
        <v>-86201946.044921875</v>
      </c>
      <c r="K212" s="16">
        <v>-69879193.84765625</v>
      </c>
      <c r="L212" s="16">
        <v>-76441361.81640625</v>
      </c>
      <c r="M212" s="16">
        <v>-82308027.34375</v>
      </c>
      <c r="N212" s="16">
        <v>-72505195.3125</v>
      </c>
      <c r="O212" s="16">
        <v>-73279268.5546875</v>
      </c>
      <c r="P212" s="16">
        <v>-80081549.8046875</v>
      </c>
      <c r="Q212" s="16">
        <v>-74912752.9296875</v>
      </c>
      <c r="R212" s="16">
        <v>-77052681.640625</v>
      </c>
      <c r="S212" s="16">
        <v>-87168755.859375</v>
      </c>
      <c r="T212" s="16">
        <v>-87388308.59375</v>
      </c>
      <c r="U212" s="16">
        <v>-95365737.3046875</v>
      </c>
      <c r="V212" s="16">
        <v>-93920618.1640625</v>
      </c>
      <c r="W212" s="16">
        <v>-92554578.125</v>
      </c>
      <c r="X212" s="16">
        <v>-94868442.578124985</v>
      </c>
      <c r="Y212" s="16">
        <v>-97240153.642578095</v>
      </c>
      <c r="Z212" s="16">
        <v>-99671157.483642533</v>
      </c>
      <c r="AA212" s="16">
        <v>-102162936.42073359</v>
      </c>
      <c r="AB212" s="16">
        <v>-104717009.83125192</v>
      </c>
      <c r="AC212" s="16">
        <v>-107334935.07703321</v>
      </c>
      <c r="AD212" s="16">
        <v>-110018308.45395903</v>
      </c>
      <c r="AE212" s="16">
        <v>-112768766.165308</v>
      </c>
      <c r="AF212" s="16">
        <v>-115587985.31944069</v>
      </c>
      <c r="AG212" s="16">
        <v>-118477684.9524267</v>
      </c>
      <c r="AI212" s="17">
        <v>-930436926.83264911</v>
      </c>
      <c r="AJ212" s="16" t="s">
        <v>16</v>
      </c>
      <c r="AK212" s="18" t="s">
        <v>16</v>
      </c>
    </row>
    <row r="213" spans="2:37" ht="15" x14ac:dyDescent="0.25">
      <c r="B213" s="7" t="s">
        <v>34</v>
      </c>
      <c r="C213" s="7" t="s">
        <v>16</v>
      </c>
      <c r="D213" s="16">
        <v>-17762801.7578125</v>
      </c>
      <c r="E213" s="16">
        <v>-15538877.9296875</v>
      </c>
      <c r="F213" s="16">
        <v>-52352436.767578125</v>
      </c>
      <c r="G213" s="16">
        <v>-70909290.0390625</v>
      </c>
      <c r="H213" s="16">
        <v>-85890285.64453125</v>
      </c>
      <c r="I213" s="16">
        <v>-88936269.04296875</v>
      </c>
      <c r="J213" s="16">
        <v>-93846427.001953125</v>
      </c>
      <c r="K213" s="16">
        <v>-77782864.74609375</v>
      </c>
      <c r="L213" s="16">
        <v>-80461614.74609375</v>
      </c>
      <c r="M213" s="16">
        <v>-86490480.95703125</v>
      </c>
      <c r="N213" s="16">
        <v>-72283067.3828125</v>
      </c>
      <c r="O213" s="16">
        <v>-73051595.21484375</v>
      </c>
      <c r="P213" s="16">
        <v>-79850056.15234375</v>
      </c>
      <c r="Q213" s="16">
        <v>-74678548.828125</v>
      </c>
      <c r="R213" s="16">
        <v>-76811404.296875</v>
      </c>
      <c r="S213" s="16">
        <v>-86914389.6484375</v>
      </c>
      <c r="T213" s="16">
        <v>-87125330.078125</v>
      </c>
      <c r="U213" s="16">
        <v>-95095538.0859375</v>
      </c>
      <c r="V213" s="16">
        <v>-93642959.9609375</v>
      </c>
      <c r="W213" s="16">
        <v>-92266134.765625</v>
      </c>
      <c r="X213" s="16">
        <v>-94572788.13476561</v>
      </c>
      <c r="Y213" s="16">
        <v>-96937107.838134736</v>
      </c>
      <c r="Z213" s="16">
        <v>-99360535.53408809</v>
      </c>
      <c r="AA213" s="16">
        <v>-101844548.92244029</v>
      </c>
      <c r="AB213" s="16">
        <v>-104390662.64550129</v>
      </c>
      <c r="AC213" s="16">
        <v>-107000429.21163881</v>
      </c>
      <c r="AD213" s="16">
        <v>-109675439.94192977</v>
      </c>
      <c r="AE213" s="16">
        <v>-112417325.94047801</v>
      </c>
      <c r="AF213" s="16">
        <v>-115227759.08898996</v>
      </c>
      <c r="AG213" s="16">
        <v>-118108453.0662147</v>
      </c>
      <c r="AI213" s="17">
        <v>-952906864.70883048</v>
      </c>
      <c r="AJ213" s="16" t="s">
        <v>16</v>
      </c>
      <c r="AK213" s="18" t="s">
        <v>16</v>
      </c>
    </row>
    <row r="214" spans="2:37" ht="15" x14ac:dyDescent="0.25">
      <c r="B214" s="7" t="s">
        <v>56</v>
      </c>
      <c r="C214" s="7" t="s">
        <v>16</v>
      </c>
      <c r="D214" s="16">
        <v>-17762801.7578125</v>
      </c>
      <c r="E214" s="16">
        <v>-15595630.859375</v>
      </c>
      <c r="F214" s="16">
        <v>-52507906.005859375</v>
      </c>
      <c r="G214" s="16">
        <v>-71166412.109375</v>
      </c>
      <c r="H214" s="16">
        <v>-79214770.5078125</v>
      </c>
      <c r="I214" s="16">
        <v>-82004685.791015625</v>
      </c>
      <c r="J214" s="16">
        <v>-86700062.744140625</v>
      </c>
      <c r="K214" s="16">
        <v>-70457818.84765625</v>
      </c>
      <c r="L214" s="16">
        <v>-77113800.29296875</v>
      </c>
      <c r="M214" s="16">
        <v>-83078465.8203125</v>
      </c>
      <c r="N214" s="16">
        <v>-73352515.625</v>
      </c>
      <c r="O214" s="16">
        <v>-74202001.46484375</v>
      </c>
      <c r="P214" s="16">
        <v>-81081886.71875</v>
      </c>
      <c r="Q214" s="16">
        <v>-75991535.15625</v>
      </c>
      <c r="R214" s="16">
        <v>-78233613.28125</v>
      </c>
      <c r="S214" s="16">
        <v>-88482175.78125</v>
      </c>
      <c r="T214" s="16">
        <v>-88789675.78125</v>
      </c>
      <c r="U214" s="16">
        <v>-96815526.3671875</v>
      </c>
      <c r="V214" s="16">
        <v>-95444514.6484375</v>
      </c>
      <c r="W214" s="16">
        <v>-94169104.4921875</v>
      </c>
      <c r="X214" s="16">
        <v>-96523332.104492173</v>
      </c>
      <c r="Y214" s="16">
        <v>-98936415.407104462</v>
      </c>
      <c r="Z214" s="16">
        <v>-101409825.79228206</v>
      </c>
      <c r="AA214" s="16">
        <v>-103945071.4370891</v>
      </c>
      <c r="AB214" s="16">
        <v>-106543698.22301632</v>
      </c>
      <c r="AC214" s="16">
        <v>-109207290.67859171</v>
      </c>
      <c r="AD214" s="16">
        <v>-111937472.94555649</v>
      </c>
      <c r="AE214" s="16">
        <v>-114735909.76919539</v>
      </c>
      <c r="AF214" s="16">
        <v>-117604307.51342526</v>
      </c>
      <c r="AG214" s="16">
        <v>-120544415.20126088</v>
      </c>
      <c r="AI214" s="17">
        <v>-940741720.12630272</v>
      </c>
      <c r="AJ214" s="16" t="s">
        <v>16</v>
      </c>
      <c r="AK214" s="18" t="s">
        <v>16</v>
      </c>
    </row>
    <row r="215" spans="2:37" ht="15" x14ac:dyDescent="0.25">
      <c r="B215" s="7" t="s">
        <v>36</v>
      </c>
      <c r="C215" s="7" t="s">
        <v>16</v>
      </c>
      <c r="D215" s="16">
        <v>-17762801.7578125</v>
      </c>
      <c r="E215" s="16">
        <v>-15538877.9296875</v>
      </c>
      <c r="F215" s="16">
        <v>-52352436.767578125</v>
      </c>
      <c r="G215" s="16">
        <v>-70909290.0390625</v>
      </c>
      <c r="H215" s="16">
        <v>-75366411.865234375</v>
      </c>
      <c r="I215" s="16">
        <v>-77910822.509765625</v>
      </c>
      <c r="J215" s="16">
        <v>-82379711.669921875</v>
      </c>
      <c r="K215" s="16">
        <v>-65927357.421875</v>
      </c>
      <c r="L215" s="16">
        <v>-69308708.0078125</v>
      </c>
      <c r="M215" s="16">
        <v>-74753210.44921875</v>
      </c>
      <c r="N215" s="16">
        <v>-60551930.6640625</v>
      </c>
      <c r="O215" s="16">
        <v>-61187172.8515625</v>
      </c>
      <c r="P215" s="16">
        <v>-67886079.1015625</v>
      </c>
      <c r="Q215" s="16">
        <v>-62521146.484375</v>
      </c>
      <c r="R215" s="16">
        <v>-64020533.203125</v>
      </c>
      <c r="S215" s="16">
        <v>-72204763.671875</v>
      </c>
      <c r="T215" s="16">
        <v>-72424587.890625</v>
      </c>
      <c r="U215" s="16">
        <v>-80083479.4921875</v>
      </c>
      <c r="V215" s="16">
        <v>-78660744.140625</v>
      </c>
      <c r="W215" s="16">
        <v>-76599054.6875</v>
      </c>
      <c r="X215" s="16">
        <v>-78514031.0546875</v>
      </c>
      <c r="Y215" s="16">
        <v>-80476881.831054688</v>
      </c>
      <c r="Z215" s="16">
        <v>-82488803.876831055</v>
      </c>
      <c r="AA215" s="16">
        <v>-84551023.973751828</v>
      </c>
      <c r="AB215" s="16">
        <v>-86664799.57309562</v>
      </c>
      <c r="AC215" s="16">
        <v>-88831419.562423006</v>
      </c>
      <c r="AD215" s="16">
        <v>-91052205.051483572</v>
      </c>
      <c r="AE215" s="16">
        <v>-93328510.177770659</v>
      </c>
      <c r="AF215" s="16">
        <v>-95661722.932214916</v>
      </c>
      <c r="AG215" s="16">
        <v>-98053266.005520284</v>
      </c>
      <c r="AI215" s="17">
        <v>-827289654.94194841</v>
      </c>
      <c r="AJ215" s="16" t="s">
        <v>16</v>
      </c>
      <c r="AK215" s="18" t="s">
        <v>16</v>
      </c>
    </row>
    <row r="216" spans="2:37" ht="15" x14ac:dyDescent="0.25">
      <c r="B216" s="7" t="s">
        <v>60</v>
      </c>
      <c r="C216" s="7" t="s">
        <v>16</v>
      </c>
      <c r="D216" s="16">
        <v>-17762801.7578125</v>
      </c>
      <c r="E216" s="16">
        <v>-15538877.9296875</v>
      </c>
      <c r="F216" s="16">
        <v>-52352436.767578125</v>
      </c>
      <c r="G216" s="16">
        <v>-71784528.3203125</v>
      </c>
      <c r="H216" s="16">
        <v>-79817593.994140625</v>
      </c>
      <c r="I216" s="16">
        <v>-82572919.189453125</v>
      </c>
      <c r="J216" s="16">
        <v>-87227030.517578125</v>
      </c>
      <c r="K216" s="16">
        <v>-70938630.37109375</v>
      </c>
      <c r="L216" s="16">
        <v>-73355912.59765625</v>
      </c>
      <c r="M216" s="16">
        <v>-80275219.23828125</v>
      </c>
      <c r="N216" s="16">
        <v>-65912371.58203125</v>
      </c>
      <c r="O216" s="16">
        <v>-66517585.9375</v>
      </c>
      <c r="P216" s="16">
        <v>-73204735.3515625</v>
      </c>
      <c r="Q216" s="16">
        <v>-68848300.78125</v>
      </c>
      <c r="R216" s="16">
        <v>-70809003.90625</v>
      </c>
      <c r="S216" s="16">
        <v>-81605541.015625</v>
      </c>
      <c r="T216" s="16">
        <v>-81633753.90625</v>
      </c>
      <c r="U216" s="16">
        <v>-90502976.5625</v>
      </c>
      <c r="V216" s="16">
        <v>-88924714.84375</v>
      </c>
      <c r="W216" s="16">
        <v>-87366636.71875</v>
      </c>
      <c r="X216" s="16">
        <v>-89550802.636718735</v>
      </c>
      <c r="Y216" s="16">
        <v>-91789572.702636689</v>
      </c>
      <c r="Z216" s="16">
        <v>-94084312.020202592</v>
      </c>
      <c r="AA216" s="16">
        <v>-96436419.820707649</v>
      </c>
      <c r="AB216" s="16">
        <v>-98847330.316225335</v>
      </c>
      <c r="AC216" s="16">
        <v>-101318513.57413095</v>
      </c>
      <c r="AD216" s="16">
        <v>-103851476.41348422</v>
      </c>
      <c r="AE216" s="16">
        <v>-106447763.32382131</v>
      </c>
      <c r="AF216" s="16">
        <v>-109108957.40691683</v>
      </c>
      <c r="AG216" s="16">
        <v>-111836681.34208974</v>
      </c>
      <c r="AI216" s="17">
        <v>-897216290.6751256</v>
      </c>
      <c r="AJ216" s="16" t="s">
        <v>16</v>
      </c>
      <c r="AK216" s="18" t="s">
        <v>16</v>
      </c>
    </row>
    <row r="217" spans="2:37" ht="15" x14ac:dyDescent="0.25">
      <c r="B217" s="7" t="s">
        <v>38</v>
      </c>
      <c r="C217" s="7" t="s">
        <v>16</v>
      </c>
      <c r="D217" s="16">
        <v>-17762801.7578125</v>
      </c>
      <c r="E217" s="16">
        <v>-15538877.9296875</v>
      </c>
      <c r="F217" s="16">
        <v>-52352436.767578125</v>
      </c>
      <c r="G217" s="16">
        <v>-70917235.3515625</v>
      </c>
      <c r="H217" s="16">
        <v>-75382521.240234375</v>
      </c>
      <c r="I217" s="16">
        <v>-77927822.509765625</v>
      </c>
      <c r="J217" s="16">
        <v>-82392922.607421875</v>
      </c>
      <c r="K217" s="16">
        <v>-65941404.296875</v>
      </c>
      <c r="L217" s="16">
        <v>-69335817.3828125</v>
      </c>
      <c r="M217" s="16">
        <v>-74811726.07421875</v>
      </c>
      <c r="N217" s="16">
        <v>-60634993.1640625</v>
      </c>
      <c r="O217" s="16">
        <v>-61225657.2265625</v>
      </c>
      <c r="P217" s="16">
        <v>-67946500.9765625</v>
      </c>
      <c r="Q217" s="16">
        <v>-62637552.734375</v>
      </c>
      <c r="R217" s="16">
        <v>-64199728.515625</v>
      </c>
      <c r="S217" s="16">
        <v>-69474614.2578125</v>
      </c>
      <c r="T217" s="16">
        <v>-69477446.2890625</v>
      </c>
      <c r="U217" s="16">
        <v>-76991071.2890625</v>
      </c>
      <c r="V217" s="16">
        <v>-75425955.078125</v>
      </c>
      <c r="W217" s="16">
        <v>-73338906.25</v>
      </c>
      <c r="X217" s="16">
        <v>-75172378.90625</v>
      </c>
      <c r="Y217" s="16">
        <v>-77051688.37890625</v>
      </c>
      <c r="Z217" s="16">
        <v>-78977980.588378906</v>
      </c>
      <c r="AA217" s="16">
        <v>-80952430.103088379</v>
      </c>
      <c r="AB217" s="16">
        <v>-82976240.855665579</v>
      </c>
      <c r="AC217" s="16">
        <v>-85050646.87705721</v>
      </c>
      <c r="AD217" s="16">
        <v>-87176913.048983634</v>
      </c>
      <c r="AE217" s="16">
        <v>-89356335.875208214</v>
      </c>
      <c r="AF217" s="16">
        <v>-91590244.272088408</v>
      </c>
      <c r="AG217" s="16">
        <v>-93880000.378890604</v>
      </c>
      <c r="AI217" s="17">
        <v>-815675949.69247997</v>
      </c>
      <c r="AJ217" s="16" t="s">
        <v>16</v>
      </c>
      <c r="AK217" s="18" t="s">
        <v>16</v>
      </c>
    </row>
    <row r="218" spans="2:37" ht="15" x14ac:dyDescent="0.25">
      <c r="B218" s="7" t="s">
        <v>40</v>
      </c>
      <c r="C218" s="7" t="s">
        <v>16</v>
      </c>
      <c r="D218" s="16">
        <v>-17762801.7578125</v>
      </c>
      <c r="E218" s="16">
        <v>-15538877.9296875</v>
      </c>
      <c r="F218" s="16">
        <v>-52352436.767578125</v>
      </c>
      <c r="G218" s="16">
        <v>-70909290.0390625</v>
      </c>
      <c r="H218" s="16">
        <v>-78874370.361328125</v>
      </c>
      <c r="I218" s="16">
        <v>-81585967.529296875</v>
      </c>
      <c r="J218" s="16">
        <v>-86201946.044921875</v>
      </c>
      <c r="K218" s="16">
        <v>-69879193.84765625</v>
      </c>
      <c r="L218" s="16">
        <v>-74521091.796875</v>
      </c>
      <c r="M218" s="16">
        <v>-80242531.25</v>
      </c>
      <c r="N218" s="16">
        <v>-66028671.38671875</v>
      </c>
      <c r="O218" s="16">
        <v>-66720369.140625</v>
      </c>
      <c r="P218" s="16">
        <v>-73462168.9453125</v>
      </c>
      <c r="Q218" s="16">
        <v>-68190133.7890625</v>
      </c>
      <c r="R218" s="16">
        <v>-69993883.7890625</v>
      </c>
      <c r="S218" s="16">
        <v>-86118199.21875</v>
      </c>
      <c r="T218" s="16">
        <v>-86470546.875</v>
      </c>
      <c r="U218" s="16">
        <v>-94453776.3671875</v>
      </c>
      <c r="V218" s="16">
        <v>-93130872.0703125</v>
      </c>
      <c r="W218" s="16">
        <v>-91699706.0546875</v>
      </c>
      <c r="X218" s="16">
        <v>-93992198.706054673</v>
      </c>
      <c r="Y218" s="16">
        <v>-96342003.673706025</v>
      </c>
      <c r="Z218" s="16">
        <v>-98750553.765548661</v>
      </c>
      <c r="AA218" s="16">
        <v>-101219317.60968737</v>
      </c>
      <c r="AB218" s="16">
        <v>-103749800.54992954</v>
      </c>
      <c r="AC218" s="16">
        <v>-106343545.56367777</v>
      </c>
      <c r="AD218" s="16">
        <v>-109002134.20276971</v>
      </c>
      <c r="AE218" s="16">
        <v>-111727187.55783895</v>
      </c>
      <c r="AF218" s="16">
        <v>-114520367.24678491</v>
      </c>
      <c r="AG218" s="16">
        <v>-117383376.42795452</v>
      </c>
      <c r="AI218" s="17">
        <v>-910593638.19324803</v>
      </c>
      <c r="AJ218" s="16" t="s">
        <v>16</v>
      </c>
      <c r="AK218" s="18" t="s">
        <v>16</v>
      </c>
    </row>
    <row r="219" spans="2:37" ht="15" x14ac:dyDescent="0.25">
      <c r="B219" s="7" t="s">
        <v>42</v>
      </c>
      <c r="C219" s="7" t="s">
        <v>16</v>
      </c>
      <c r="D219" s="16">
        <v>-17762801.7578125</v>
      </c>
      <c r="E219" s="16">
        <v>-15538877.9296875</v>
      </c>
      <c r="F219" s="16">
        <v>-52352436.767578125</v>
      </c>
      <c r="G219" s="16">
        <v>-71784528.3203125</v>
      </c>
      <c r="H219" s="16">
        <v>-79817593.994140625</v>
      </c>
      <c r="I219" s="16">
        <v>-82572919.189453125</v>
      </c>
      <c r="J219" s="16">
        <v>-87227030.517578125</v>
      </c>
      <c r="K219" s="16">
        <v>-70938630.37109375</v>
      </c>
      <c r="L219" s="16">
        <v>-72246875.48828125</v>
      </c>
      <c r="M219" s="16">
        <v>-77905334.47265625</v>
      </c>
      <c r="N219" s="16">
        <v>-63644627.9296875</v>
      </c>
      <c r="O219" s="16">
        <v>-64252351.5625</v>
      </c>
      <c r="P219" s="16">
        <v>-70962938.4765625</v>
      </c>
      <c r="Q219" s="16">
        <v>-66556828.125</v>
      </c>
      <c r="R219" s="16">
        <v>-68337615.234375</v>
      </c>
      <c r="S219" s="16">
        <v>-84360029.296875</v>
      </c>
      <c r="T219" s="16">
        <v>-84665830.078125</v>
      </c>
      <c r="U219" s="16">
        <v>-92621328.125</v>
      </c>
      <c r="V219" s="16">
        <v>-91294096.6796875</v>
      </c>
      <c r="W219" s="16">
        <v>-89825271.484375</v>
      </c>
      <c r="X219" s="16">
        <v>-92070903.27148436</v>
      </c>
      <c r="Y219" s="16">
        <v>-94372675.853271455</v>
      </c>
      <c r="Z219" s="16">
        <v>-96731992.749603227</v>
      </c>
      <c r="AA219" s="16">
        <v>-99150292.568343297</v>
      </c>
      <c r="AB219" s="16">
        <v>-101629049.88255186</v>
      </c>
      <c r="AC219" s="16">
        <v>-104169776.12961565</v>
      </c>
      <c r="AD219" s="16">
        <v>-106774020.53285603</v>
      </c>
      <c r="AE219" s="16">
        <v>-109443371.04617742</v>
      </c>
      <c r="AF219" s="16">
        <v>-112179455.32233185</v>
      </c>
      <c r="AG219" s="16">
        <v>-114983941.70539013</v>
      </c>
      <c r="AI219" s="17">
        <v>-899798417.9771626</v>
      </c>
      <c r="AJ219" s="16" t="s">
        <v>16</v>
      </c>
      <c r="AK219" s="18" t="s">
        <v>16</v>
      </c>
    </row>
    <row r="220" spans="2:37" ht="15" x14ac:dyDescent="0.25">
      <c r="B220" s="7" t="s">
        <v>44</v>
      </c>
      <c r="C220" s="7" t="s">
        <v>16</v>
      </c>
      <c r="D220" s="16">
        <v>-17762801.7578125</v>
      </c>
      <c r="E220" s="16">
        <v>-15538877.9296875</v>
      </c>
      <c r="F220" s="16">
        <v>-52352436.767578125</v>
      </c>
      <c r="G220" s="16">
        <v>-79968552.978515625</v>
      </c>
      <c r="H220" s="16">
        <v>-88499763.671875</v>
      </c>
      <c r="I220" s="16">
        <v>-91700768.310546875</v>
      </c>
      <c r="J220" s="16">
        <v>-96873766.357421875</v>
      </c>
      <c r="K220" s="16">
        <v>-80766958.0078125</v>
      </c>
      <c r="L220" s="16">
        <v>-80337655.76171875</v>
      </c>
      <c r="M220" s="16">
        <v>-86361527.34375</v>
      </c>
      <c r="N220" s="16">
        <v>-75783290.52734375</v>
      </c>
      <c r="O220" s="16">
        <v>-76638159.66796875</v>
      </c>
      <c r="P220" s="16">
        <v>-83496341.796875</v>
      </c>
      <c r="Q220" s="16">
        <v>-78369439.453125</v>
      </c>
      <c r="R220" s="16">
        <v>-80613770.5078125</v>
      </c>
      <c r="S220" s="16">
        <v>-86658260.7421875</v>
      </c>
      <c r="T220" s="16">
        <v>-86860534.1796875</v>
      </c>
      <c r="U220" s="16">
        <v>-94823463.8671875</v>
      </c>
      <c r="V220" s="16">
        <v>-93363373.046875</v>
      </c>
      <c r="W220" s="16">
        <v>-91975698.2421875</v>
      </c>
      <c r="X220" s="16">
        <v>-94275090.698242173</v>
      </c>
      <c r="Y220" s="16">
        <v>-96631967.965698212</v>
      </c>
      <c r="Z220" s="16">
        <v>-99047767.164840654</v>
      </c>
      <c r="AA220" s="16">
        <v>-101523961.34396166</v>
      </c>
      <c r="AB220" s="16">
        <v>-104062060.37756069</v>
      </c>
      <c r="AC220" s="16">
        <v>-106663611.8869997</v>
      </c>
      <c r="AD220" s="16">
        <v>-109330202.18417469</v>
      </c>
      <c r="AE220" s="16">
        <v>-112063457.23877904</v>
      </c>
      <c r="AF220" s="16">
        <v>-114865043.6697485</v>
      </c>
      <c r="AG220" s="16">
        <v>-117736669.76149221</v>
      </c>
      <c r="AI220" s="17">
        <v>-973993133.51926601</v>
      </c>
      <c r="AJ220" s="16" t="s">
        <v>16</v>
      </c>
      <c r="AK220" s="18" t="s">
        <v>16</v>
      </c>
    </row>
    <row r="221" spans="2:37" ht="15" x14ac:dyDescent="0.25">
      <c r="B221" s="7" t="s">
        <v>46</v>
      </c>
      <c r="C221" s="7" t="s">
        <v>16</v>
      </c>
      <c r="D221" s="16">
        <v>-17762801.7578125</v>
      </c>
      <c r="E221" s="16">
        <v>-15538877.9296875</v>
      </c>
      <c r="F221" s="16">
        <v>-52352436.767578125</v>
      </c>
      <c r="G221" s="16">
        <v>-72371079.1015625</v>
      </c>
      <c r="H221" s="16">
        <v>-76938091.552734375</v>
      </c>
      <c r="I221" s="16">
        <v>-79764821.533203125</v>
      </c>
      <c r="J221" s="16">
        <v>-84518172.119140625</v>
      </c>
      <c r="K221" s="16">
        <v>-70170362.3046875</v>
      </c>
      <c r="L221" s="16">
        <v>-69308708.0078125</v>
      </c>
      <c r="M221" s="16">
        <v>-74753210.44921875</v>
      </c>
      <c r="N221" s="16">
        <v>-63045579.1015625</v>
      </c>
      <c r="O221" s="16">
        <v>-63822241.2109375</v>
      </c>
      <c r="P221" s="16">
        <v>-70614756.8359375</v>
      </c>
      <c r="Q221" s="16">
        <v>-65256130.859375</v>
      </c>
      <c r="R221" s="16">
        <v>-66704940.4296875</v>
      </c>
      <c r="S221" s="16">
        <v>-72204763.671875</v>
      </c>
      <c r="T221" s="16">
        <v>-72424587.890625</v>
      </c>
      <c r="U221" s="16">
        <v>-80083479.4921875</v>
      </c>
      <c r="V221" s="16">
        <v>-78660744.140625</v>
      </c>
      <c r="W221" s="16">
        <v>-76599054.6875</v>
      </c>
      <c r="X221" s="16">
        <v>-78514031.0546875</v>
      </c>
      <c r="Y221" s="16">
        <v>-80476881.831054688</v>
      </c>
      <c r="Z221" s="16">
        <v>-82488803.876831055</v>
      </c>
      <c r="AA221" s="16">
        <v>-84551023.973751828</v>
      </c>
      <c r="AB221" s="16">
        <v>-86664799.57309562</v>
      </c>
      <c r="AC221" s="16">
        <v>-88831419.562423006</v>
      </c>
      <c r="AD221" s="16">
        <v>-91052205.051483572</v>
      </c>
      <c r="AE221" s="16">
        <v>-93328510.177770659</v>
      </c>
      <c r="AF221" s="16">
        <v>-95661722.932214916</v>
      </c>
      <c r="AG221" s="16">
        <v>-98053266.005520284</v>
      </c>
      <c r="AI221" s="17">
        <v>-840403870.38370073</v>
      </c>
      <c r="AJ221" s="16" t="s">
        <v>16</v>
      </c>
      <c r="AK221" s="18" t="s">
        <v>16</v>
      </c>
    </row>
    <row r="222" spans="2:37" ht="15" x14ac:dyDescent="0.25">
      <c r="B222" s="7" t="s">
        <v>48</v>
      </c>
      <c r="C222" s="7" t="s">
        <v>16</v>
      </c>
      <c r="D222" s="16">
        <v>-17762801.7578125</v>
      </c>
      <c r="E222" s="16">
        <v>-15538877.9296875</v>
      </c>
      <c r="F222" s="16">
        <v>-52352436.767578125</v>
      </c>
      <c r="G222" s="16">
        <v>-80843788.818359375</v>
      </c>
      <c r="H222" s="16">
        <v>-85935030.029296875</v>
      </c>
      <c r="I222" s="16">
        <v>-89012560.546875</v>
      </c>
      <c r="J222" s="16">
        <v>-94076607.177734375</v>
      </c>
      <c r="K222" s="16">
        <v>-77874565.4296875</v>
      </c>
      <c r="L222" s="16">
        <v>-77335309.08203125</v>
      </c>
      <c r="M222" s="16">
        <v>-84415179.19921875</v>
      </c>
      <c r="N222" s="16">
        <v>-70154260.7421875</v>
      </c>
      <c r="O222" s="16">
        <v>-70865300.78125</v>
      </c>
      <c r="P222" s="16">
        <v>-77625322.265625</v>
      </c>
      <c r="Q222" s="16">
        <v>-73320692.3828125</v>
      </c>
      <c r="R222" s="16">
        <v>-75416450.1953125</v>
      </c>
      <c r="S222" s="16">
        <v>-81170309.5703125</v>
      </c>
      <c r="T222" s="16">
        <v>-81183786.1328125</v>
      </c>
      <c r="U222" s="16">
        <v>-90040664.0625</v>
      </c>
      <c r="V222" s="16">
        <v>-88449623.046875</v>
      </c>
      <c r="W222" s="16">
        <v>-86873108.3984375</v>
      </c>
      <c r="X222" s="16">
        <v>-89044936.108398423</v>
      </c>
      <c r="Y222" s="16">
        <v>-91271059.511108369</v>
      </c>
      <c r="Z222" s="16">
        <v>-93552835.998886064</v>
      </c>
      <c r="AA222" s="16">
        <v>-95891656.898858204</v>
      </c>
      <c r="AB222" s="16">
        <v>-98288948.321329653</v>
      </c>
      <c r="AC222" s="16">
        <v>-100746172.02936289</v>
      </c>
      <c r="AD222" s="16">
        <v>-103264826.33009695</v>
      </c>
      <c r="AE222" s="16">
        <v>-105846446.98834936</v>
      </c>
      <c r="AF222" s="16">
        <v>-108492608.16305809</v>
      </c>
      <c r="AG222" s="16">
        <v>-111204923.36713453</v>
      </c>
      <c r="AI222" s="17">
        <v>-933538049.41424453</v>
      </c>
      <c r="AJ222" s="16" t="s">
        <v>16</v>
      </c>
      <c r="AK222" s="18" t="s">
        <v>16</v>
      </c>
    </row>
    <row r="223" spans="2:37" ht="15" x14ac:dyDescent="0.25">
      <c r="B223" s="7" t="s">
        <v>50</v>
      </c>
      <c r="C223" s="7" t="s">
        <v>16</v>
      </c>
      <c r="D223" s="16">
        <v>-17762801.7578125</v>
      </c>
      <c r="E223" s="16">
        <v>-15538877.9296875</v>
      </c>
      <c r="F223" s="16">
        <v>-52352436.767578125</v>
      </c>
      <c r="G223" s="16">
        <v>-72379016.6015625</v>
      </c>
      <c r="H223" s="16">
        <v>-76954200.927734375</v>
      </c>
      <c r="I223" s="16">
        <v>-79781821.533203125</v>
      </c>
      <c r="J223" s="16">
        <v>-84531383.056640625</v>
      </c>
      <c r="K223" s="16">
        <v>-70184409.1796875</v>
      </c>
      <c r="L223" s="16">
        <v>-69335817.3828125</v>
      </c>
      <c r="M223" s="16">
        <v>-74811726.07421875</v>
      </c>
      <c r="N223" s="16">
        <v>-60634993.1640625</v>
      </c>
      <c r="O223" s="16">
        <v>-61225657.2265625</v>
      </c>
      <c r="P223" s="16">
        <v>-67946500.9765625</v>
      </c>
      <c r="Q223" s="16">
        <v>-62637552.734375</v>
      </c>
      <c r="R223" s="16">
        <v>-64199728.515625</v>
      </c>
      <c r="S223" s="16">
        <v>-69474614.2578125</v>
      </c>
      <c r="T223" s="16">
        <v>-69477446.2890625</v>
      </c>
      <c r="U223" s="16">
        <v>-76991071.2890625</v>
      </c>
      <c r="V223" s="16">
        <v>-75425955.078125</v>
      </c>
      <c r="W223" s="16">
        <v>-73338906.25</v>
      </c>
      <c r="X223" s="16">
        <v>-75172378.90625</v>
      </c>
      <c r="Y223" s="16">
        <v>-77051688.37890625</v>
      </c>
      <c r="Z223" s="16">
        <v>-78977980.588378906</v>
      </c>
      <c r="AA223" s="16">
        <v>-80952430.103088379</v>
      </c>
      <c r="AB223" s="16">
        <v>-82976240.855665579</v>
      </c>
      <c r="AC223" s="16">
        <v>-85050646.87705721</v>
      </c>
      <c r="AD223" s="16">
        <v>-87176913.048983634</v>
      </c>
      <c r="AE223" s="16">
        <v>-89356335.875208214</v>
      </c>
      <c r="AF223" s="16">
        <v>-91590244.272088408</v>
      </c>
      <c r="AG223" s="16">
        <v>-93880000.378890604</v>
      </c>
      <c r="AI223" s="17">
        <v>-823074605.63760293</v>
      </c>
      <c r="AJ223" s="16" t="s">
        <v>16</v>
      </c>
      <c r="AK223" s="18" t="s">
        <v>16</v>
      </c>
    </row>
    <row r="224" spans="2:37" ht="15" x14ac:dyDescent="0.25">
      <c r="B224" s="7" t="s">
        <v>52</v>
      </c>
      <c r="C224" s="7" t="s">
        <v>16</v>
      </c>
      <c r="D224" s="16">
        <v>-17762801.7578125</v>
      </c>
      <c r="E224" s="16">
        <v>-15538877.9296875</v>
      </c>
      <c r="F224" s="16">
        <v>-52352436.767578125</v>
      </c>
      <c r="G224" s="16">
        <v>-81430334.228515625</v>
      </c>
      <c r="H224" s="16">
        <v>-90241708.984375</v>
      </c>
      <c r="I224" s="16">
        <v>-93702541.748046875</v>
      </c>
      <c r="J224" s="16">
        <v>-99012227.294921875</v>
      </c>
      <c r="K224" s="16">
        <v>-82961606.4453125</v>
      </c>
      <c r="L224" s="16">
        <v>-82603843.26171875</v>
      </c>
      <c r="M224" s="16">
        <v>-88651394.53125</v>
      </c>
      <c r="N224" s="16">
        <v>-74644583.49609375</v>
      </c>
      <c r="O224" s="16">
        <v>-75551229.00390625</v>
      </c>
      <c r="P224" s="16">
        <v>-82441043.9453125</v>
      </c>
      <c r="Q224" s="16">
        <v>-77274220.703125</v>
      </c>
      <c r="R224" s="16">
        <v>-79352296.875</v>
      </c>
      <c r="S224" s="16">
        <v>-85399038.0859375</v>
      </c>
      <c r="T224" s="16">
        <v>-85727046.875</v>
      </c>
      <c r="U224" s="16">
        <v>-93689856.4453125</v>
      </c>
      <c r="V224" s="16">
        <v>-92345851.5625</v>
      </c>
      <c r="W224" s="16">
        <v>-90884221.6796875</v>
      </c>
      <c r="X224" s="16">
        <v>-93156327.221679673</v>
      </c>
      <c r="Y224" s="16">
        <v>-95485235.40222165</v>
      </c>
      <c r="Z224" s="16">
        <v>-97872366.287277177</v>
      </c>
      <c r="AA224" s="16">
        <v>-100319175.4444591</v>
      </c>
      <c r="AB224" s="16">
        <v>-102827154.83057056</v>
      </c>
      <c r="AC224" s="16">
        <v>-105397833.70133482</v>
      </c>
      <c r="AD224" s="16">
        <v>-108032779.54386818</v>
      </c>
      <c r="AE224" s="16">
        <v>-110733599.03246488</v>
      </c>
      <c r="AF224" s="16">
        <v>-113501939.00827649</v>
      </c>
      <c r="AG224" s="16">
        <v>-116339487.48348339</v>
      </c>
      <c r="AI224" s="17">
        <v>-976261606.49594033</v>
      </c>
      <c r="AJ224" s="16" t="s">
        <v>16</v>
      </c>
      <c r="AK224" s="18" t="s">
        <v>16</v>
      </c>
    </row>
    <row r="225" spans="2:37" ht="15" x14ac:dyDescent="0.25">
      <c r="B225" s="7" t="s">
        <v>54</v>
      </c>
      <c r="C225" s="7" t="s">
        <v>16</v>
      </c>
      <c r="D225" s="16">
        <v>-17762801.7578125</v>
      </c>
      <c r="E225" s="16">
        <v>-15538877.9296875</v>
      </c>
      <c r="F225" s="16">
        <v>-52352436.767578125</v>
      </c>
      <c r="G225" s="16">
        <v>-82305570.068359375</v>
      </c>
      <c r="H225" s="16">
        <v>-91184934.326171875</v>
      </c>
      <c r="I225" s="16">
        <v>-94689486.572265625</v>
      </c>
      <c r="J225" s="16">
        <v>-100037310.05859375</v>
      </c>
      <c r="K225" s="16">
        <v>-84021049.31640625</v>
      </c>
      <c r="L225" s="16">
        <v>-83704845.21484375</v>
      </c>
      <c r="M225" s="16">
        <v>-89824469.23828125</v>
      </c>
      <c r="N225" s="16">
        <v>-75856920.8984375</v>
      </c>
      <c r="O225" s="16">
        <v>-76768325.1953125</v>
      </c>
      <c r="P225" s="16">
        <v>-83688292.48046875</v>
      </c>
      <c r="Q225" s="16">
        <v>-79433176.7578125</v>
      </c>
      <c r="R225" s="16">
        <v>-81602830.078125</v>
      </c>
      <c r="S225" s="16">
        <v>-87757713.8671875</v>
      </c>
      <c r="T225" s="16">
        <v>-88180196.2890625</v>
      </c>
      <c r="U225" s="16">
        <v>-96231447.265625</v>
      </c>
      <c r="V225" s="16">
        <v>-95006288.0859375</v>
      </c>
      <c r="W225" s="16">
        <v>-93681582.03125</v>
      </c>
      <c r="X225" s="16">
        <v>-96023621.582031235</v>
      </c>
      <c r="Y225" s="16">
        <v>-98424212.121582001</v>
      </c>
      <c r="Z225" s="16">
        <v>-100884817.42462154</v>
      </c>
      <c r="AA225" s="16">
        <v>-103406937.86023706</v>
      </c>
      <c r="AB225" s="16">
        <v>-105992111.30674298</v>
      </c>
      <c r="AC225" s="16">
        <v>-108641914.08941154</v>
      </c>
      <c r="AD225" s="16">
        <v>-111357961.94164681</v>
      </c>
      <c r="AE225" s="16">
        <v>-114141910.99018797</v>
      </c>
      <c r="AF225" s="16">
        <v>-116995458.76494266</v>
      </c>
      <c r="AG225" s="16">
        <v>-119920345.23406622</v>
      </c>
      <c r="AI225" s="17">
        <v>-994325810.09972775</v>
      </c>
      <c r="AJ225" s="16" t="s">
        <v>16</v>
      </c>
      <c r="AK225" s="18" t="s">
        <v>16</v>
      </c>
    </row>
    <row r="226" spans="2:37" ht="15" x14ac:dyDescent="0.25">
      <c r="B226" s="7" t="s">
        <v>28</v>
      </c>
      <c r="C226" s="7" t="s">
        <v>17</v>
      </c>
      <c r="D226" s="16">
        <v>39589582.03125</v>
      </c>
      <c r="E226" s="16">
        <v>41113675.78125</v>
      </c>
      <c r="F226" s="16">
        <v>42127597.65625</v>
      </c>
      <c r="G226" s="16">
        <v>42568292.96875</v>
      </c>
      <c r="H226" s="16">
        <v>43533773.4375</v>
      </c>
      <c r="I226" s="16">
        <v>43918621.09375</v>
      </c>
      <c r="J226" s="16">
        <v>44111410.15625</v>
      </c>
      <c r="K226" s="16">
        <v>19306568.359375</v>
      </c>
      <c r="L226" s="16">
        <v>19344572.265625</v>
      </c>
      <c r="M226" s="16">
        <v>19519714.84375</v>
      </c>
      <c r="N226" s="16">
        <v>3632059.5703125</v>
      </c>
      <c r="O226" s="16">
        <v>3662575.439453125</v>
      </c>
      <c r="P226" s="16">
        <v>3549628.173828125</v>
      </c>
      <c r="Q226" s="16">
        <v>3541086.9140625</v>
      </c>
      <c r="R226" s="16">
        <v>3606216.30859375</v>
      </c>
      <c r="S226" s="16">
        <v>3732279.78515625</v>
      </c>
      <c r="T226" s="16">
        <v>3713325.68359375</v>
      </c>
      <c r="U226" s="16">
        <v>3763909.66796875</v>
      </c>
      <c r="V226" s="16">
        <v>3783564.697265625</v>
      </c>
      <c r="W226" s="16">
        <v>3918157.470703125</v>
      </c>
      <c r="X226" s="16">
        <v>4016111.4074707027</v>
      </c>
      <c r="Y226" s="16">
        <v>4116514.1926574698</v>
      </c>
      <c r="Z226" s="16">
        <v>4219427.0474739065</v>
      </c>
      <c r="AA226" s="16">
        <v>4324912.723660754</v>
      </c>
      <c r="AB226" s="16">
        <v>4433035.5417522723</v>
      </c>
      <c r="AC226" s="16">
        <v>4543861.4302960783</v>
      </c>
      <c r="AD226" s="16">
        <v>4657457.9660534803</v>
      </c>
      <c r="AE226" s="16">
        <v>4773894.4152048165</v>
      </c>
      <c r="AF226" s="16">
        <v>4893241.7755849361</v>
      </c>
      <c r="AG226" s="16">
        <v>5015572.8199745594</v>
      </c>
      <c r="AI226" s="17">
        <v>284618913.11951405</v>
      </c>
      <c r="AJ226" s="16" t="s">
        <v>17</v>
      </c>
      <c r="AK226" s="18" t="s">
        <v>17</v>
      </c>
    </row>
    <row r="227" spans="2:37" ht="15" x14ac:dyDescent="0.25">
      <c r="B227" s="7" t="s">
        <v>30</v>
      </c>
      <c r="C227" s="7" t="s">
        <v>17</v>
      </c>
      <c r="D227" s="16">
        <v>39589582.03125</v>
      </c>
      <c r="E227" s="16">
        <v>41113675.78125</v>
      </c>
      <c r="F227" s="16">
        <v>42127597.65625</v>
      </c>
      <c r="G227" s="16">
        <v>42568292.96875</v>
      </c>
      <c r="H227" s="16">
        <v>43533773.4375</v>
      </c>
      <c r="I227" s="16">
        <v>43918621.09375</v>
      </c>
      <c r="J227" s="16">
        <v>44111410.15625</v>
      </c>
      <c r="K227" s="16">
        <v>19306568.359375</v>
      </c>
      <c r="L227" s="16">
        <v>19344572.265625</v>
      </c>
      <c r="M227" s="16">
        <v>19519714.84375</v>
      </c>
      <c r="N227" s="16">
        <v>3632059.5703125</v>
      </c>
      <c r="O227" s="16">
        <v>3662575.439453125</v>
      </c>
      <c r="P227" s="16">
        <v>3549628.173828125</v>
      </c>
      <c r="Q227" s="16">
        <v>3541086.9140625</v>
      </c>
      <c r="R227" s="16">
        <v>3606216.30859375</v>
      </c>
      <c r="S227" s="16">
        <v>3732279.78515625</v>
      </c>
      <c r="T227" s="16">
        <v>3713325.68359375</v>
      </c>
      <c r="U227" s="16">
        <v>3763909.66796875</v>
      </c>
      <c r="V227" s="16">
        <v>3783564.697265625</v>
      </c>
      <c r="W227" s="16">
        <v>3918157.470703125</v>
      </c>
      <c r="X227" s="16">
        <v>4016111.4074707027</v>
      </c>
      <c r="Y227" s="16">
        <v>4116514.1926574698</v>
      </c>
      <c r="Z227" s="16">
        <v>4219427.0474739065</v>
      </c>
      <c r="AA227" s="16">
        <v>4324912.723660754</v>
      </c>
      <c r="AB227" s="16">
        <v>4433035.5417522723</v>
      </c>
      <c r="AC227" s="16">
        <v>4543861.4302960783</v>
      </c>
      <c r="AD227" s="16">
        <v>4657457.9660534803</v>
      </c>
      <c r="AE227" s="16">
        <v>4773894.4152048165</v>
      </c>
      <c r="AF227" s="16">
        <v>4893241.7755849361</v>
      </c>
      <c r="AG227" s="16">
        <v>5015572.8199745594</v>
      </c>
      <c r="AI227" s="17">
        <v>284618913.11951405</v>
      </c>
      <c r="AJ227" s="16" t="s">
        <v>17</v>
      </c>
      <c r="AK227" s="18" t="s">
        <v>17</v>
      </c>
    </row>
    <row r="228" spans="2:37" ht="15" x14ac:dyDescent="0.25">
      <c r="B228" s="7" t="s">
        <v>32</v>
      </c>
      <c r="C228" s="7" t="s">
        <v>17</v>
      </c>
      <c r="D228" s="16">
        <v>39589582.03125</v>
      </c>
      <c r="E228" s="16">
        <v>41113675.78125</v>
      </c>
      <c r="F228" s="16">
        <v>42127597.65625</v>
      </c>
      <c r="G228" s="16">
        <v>42568292.96875</v>
      </c>
      <c r="H228" s="16">
        <v>43533773.4375</v>
      </c>
      <c r="I228" s="16">
        <v>43918621.09375</v>
      </c>
      <c r="J228" s="16">
        <v>44111410.15625</v>
      </c>
      <c r="K228" s="16">
        <v>19306568.359375</v>
      </c>
      <c r="L228" s="16">
        <v>19344572.265625</v>
      </c>
      <c r="M228" s="16">
        <v>19519714.84375</v>
      </c>
      <c r="N228" s="16">
        <v>3632059.5703125</v>
      </c>
      <c r="O228" s="16">
        <v>3662575.439453125</v>
      </c>
      <c r="P228" s="16">
        <v>3549628.173828125</v>
      </c>
      <c r="Q228" s="16">
        <v>3541086.9140625</v>
      </c>
      <c r="R228" s="16">
        <v>3606216.30859375</v>
      </c>
      <c r="S228" s="16">
        <v>3732279.78515625</v>
      </c>
      <c r="T228" s="16">
        <v>3713325.68359375</v>
      </c>
      <c r="U228" s="16">
        <v>3763909.66796875</v>
      </c>
      <c r="V228" s="16">
        <v>3783564.697265625</v>
      </c>
      <c r="W228" s="16">
        <v>3918157.470703125</v>
      </c>
      <c r="X228" s="16">
        <v>4016111.4074707027</v>
      </c>
      <c r="Y228" s="16">
        <v>4116514.1926574698</v>
      </c>
      <c r="Z228" s="16">
        <v>4219427.0474739065</v>
      </c>
      <c r="AA228" s="16">
        <v>4324912.723660754</v>
      </c>
      <c r="AB228" s="16">
        <v>4433035.5417522723</v>
      </c>
      <c r="AC228" s="16">
        <v>4543861.4302960783</v>
      </c>
      <c r="AD228" s="16">
        <v>4657457.9660534803</v>
      </c>
      <c r="AE228" s="16">
        <v>4773894.4152048165</v>
      </c>
      <c r="AF228" s="16">
        <v>4893241.7755849361</v>
      </c>
      <c r="AG228" s="16">
        <v>5015572.8199745594</v>
      </c>
      <c r="AI228" s="17">
        <v>284618913.11951405</v>
      </c>
      <c r="AJ228" s="16" t="s">
        <v>17</v>
      </c>
      <c r="AK228" s="18" t="s">
        <v>17</v>
      </c>
    </row>
    <row r="229" spans="2:37" ht="15" x14ac:dyDescent="0.25">
      <c r="B229" s="7" t="s">
        <v>34</v>
      </c>
      <c r="C229" s="7" t="s">
        <v>17</v>
      </c>
      <c r="D229" s="16">
        <v>39589582.03125</v>
      </c>
      <c r="E229" s="16">
        <v>41113675.78125</v>
      </c>
      <c r="F229" s="16">
        <v>42127597.65625</v>
      </c>
      <c r="G229" s="16">
        <v>42568292.96875</v>
      </c>
      <c r="H229" s="16">
        <v>43533773.4375</v>
      </c>
      <c r="I229" s="16">
        <v>43918621.09375</v>
      </c>
      <c r="J229" s="16">
        <v>44111410.15625</v>
      </c>
      <c r="K229" s="16">
        <v>19306568.359375</v>
      </c>
      <c r="L229" s="16">
        <v>19344572.265625</v>
      </c>
      <c r="M229" s="16">
        <v>19519714.84375</v>
      </c>
      <c r="N229" s="16">
        <v>3632059.5703125</v>
      </c>
      <c r="O229" s="16">
        <v>3662575.439453125</v>
      </c>
      <c r="P229" s="16">
        <v>3549628.173828125</v>
      </c>
      <c r="Q229" s="16">
        <v>3541086.9140625</v>
      </c>
      <c r="R229" s="16">
        <v>3606216.30859375</v>
      </c>
      <c r="S229" s="16">
        <v>3732279.78515625</v>
      </c>
      <c r="T229" s="16">
        <v>3713325.68359375</v>
      </c>
      <c r="U229" s="16">
        <v>3763909.66796875</v>
      </c>
      <c r="V229" s="16">
        <v>3783564.697265625</v>
      </c>
      <c r="W229" s="16">
        <v>3918157.470703125</v>
      </c>
      <c r="X229" s="16">
        <v>4016111.4074707027</v>
      </c>
      <c r="Y229" s="16">
        <v>4116514.1926574698</v>
      </c>
      <c r="Z229" s="16">
        <v>4219427.0474739065</v>
      </c>
      <c r="AA229" s="16">
        <v>4324912.723660754</v>
      </c>
      <c r="AB229" s="16">
        <v>4433035.5417522723</v>
      </c>
      <c r="AC229" s="16">
        <v>4543861.4302960783</v>
      </c>
      <c r="AD229" s="16">
        <v>4657457.9660534803</v>
      </c>
      <c r="AE229" s="16">
        <v>4773894.4152048165</v>
      </c>
      <c r="AF229" s="16">
        <v>4893241.7755849361</v>
      </c>
      <c r="AG229" s="16">
        <v>5015572.8199745594</v>
      </c>
      <c r="AI229" s="17">
        <v>284618913.11951405</v>
      </c>
      <c r="AJ229" s="16" t="s">
        <v>17</v>
      </c>
      <c r="AK229" s="18" t="s">
        <v>17</v>
      </c>
    </row>
    <row r="230" spans="2:37" ht="15" x14ac:dyDescent="0.25">
      <c r="B230" s="7" t="s">
        <v>56</v>
      </c>
      <c r="C230" s="7" t="s">
        <v>17</v>
      </c>
      <c r="D230" s="16">
        <v>39589582.03125</v>
      </c>
      <c r="E230" s="16">
        <v>41772613.28125</v>
      </c>
      <c r="F230" s="16">
        <v>42997011.71875</v>
      </c>
      <c r="G230" s="16">
        <v>43555867.1875</v>
      </c>
      <c r="H230" s="16">
        <v>44495023.4375</v>
      </c>
      <c r="I230" s="16">
        <v>44854906.25</v>
      </c>
      <c r="J230" s="16">
        <v>45027125</v>
      </c>
      <c r="K230" s="16">
        <v>20201382.8125</v>
      </c>
      <c r="L230" s="16">
        <v>20249519.53125</v>
      </c>
      <c r="M230" s="16">
        <v>20442121.09375</v>
      </c>
      <c r="N230" s="16">
        <v>4484826.66015625</v>
      </c>
      <c r="O230" s="16">
        <v>4646437.98828125</v>
      </c>
      <c r="P230" s="16">
        <v>4527325.68359375</v>
      </c>
      <c r="Q230" s="16">
        <v>4547669.921875</v>
      </c>
      <c r="R230" s="16">
        <v>4610793.45703125</v>
      </c>
      <c r="S230" s="16">
        <v>4705856.4453125</v>
      </c>
      <c r="T230" s="16">
        <v>4692627.9296875</v>
      </c>
      <c r="U230" s="16">
        <v>4741601.5625</v>
      </c>
      <c r="V230" s="16">
        <v>4798396.97265625</v>
      </c>
      <c r="W230" s="16">
        <v>4896030.2734375</v>
      </c>
      <c r="X230" s="16">
        <v>5018431.0302734375</v>
      </c>
      <c r="Y230" s="16">
        <v>5143891.8060302734</v>
      </c>
      <c r="Z230" s="16">
        <v>5272489.1011810303</v>
      </c>
      <c r="AA230" s="16">
        <v>5404301.3287105551</v>
      </c>
      <c r="AB230" s="16">
        <v>5539408.8619283186</v>
      </c>
      <c r="AC230" s="16">
        <v>5677894.0834765257</v>
      </c>
      <c r="AD230" s="16">
        <v>5819841.4355634386</v>
      </c>
      <c r="AE230" s="16">
        <v>5965337.471452524</v>
      </c>
      <c r="AF230" s="16">
        <v>6114470.9082388366</v>
      </c>
      <c r="AG230" s="16">
        <v>6267332.6809448069</v>
      </c>
      <c r="AI230" s="17">
        <v>295860879.57466841</v>
      </c>
      <c r="AJ230" s="16" t="s">
        <v>17</v>
      </c>
      <c r="AK230" s="18" t="s">
        <v>17</v>
      </c>
    </row>
    <row r="231" spans="2:37" ht="15" x14ac:dyDescent="0.25">
      <c r="B231" s="7" t="s">
        <v>36</v>
      </c>
      <c r="C231" s="7" t="s">
        <v>17</v>
      </c>
      <c r="D231" s="16">
        <v>39589582.03125</v>
      </c>
      <c r="E231" s="16">
        <v>41113675.78125</v>
      </c>
      <c r="F231" s="16">
        <v>42127597.65625</v>
      </c>
      <c r="G231" s="16">
        <v>42568292.96875</v>
      </c>
      <c r="H231" s="16">
        <v>43533773.4375</v>
      </c>
      <c r="I231" s="16">
        <v>43918621.09375</v>
      </c>
      <c r="J231" s="16">
        <v>44111410.15625</v>
      </c>
      <c r="K231" s="16">
        <v>19306568.359375</v>
      </c>
      <c r="L231" s="16">
        <v>19344572.265625</v>
      </c>
      <c r="M231" s="16">
        <v>19519714.84375</v>
      </c>
      <c r="N231" s="16">
        <v>3632059.5703125</v>
      </c>
      <c r="O231" s="16">
        <v>3662575.439453125</v>
      </c>
      <c r="P231" s="16">
        <v>3549628.173828125</v>
      </c>
      <c r="Q231" s="16">
        <v>3541086.9140625</v>
      </c>
      <c r="R231" s="16">
        <v>3606216.30859375</v>
      </c>
      <c r="S231" s="16">
        <v>3732279.78515625</v>
      </c>
      <c r="T231" s="16">
        <v>3713325.68359375</v>
      </c>
      <c r="U231" s="16">
        <v>3763909.66796875</v>
      </c>
      <c r="V231" s="16">
        <v>3783564.697265625</v>
      </c>
      <c r="W231" s="16">
        <v>3918157.470703125</v>
      </c>
      <c r="X231" s="16">
        <v>4016111.4074707027</v>
      </c>
      <c r="Y231" s="16">
        <v>4116514.1926574698</v>
      </c>
      <c r="Z231" s="16">
        <v>4219427.0474739065</v>
      </c>
      <c r="AA231" s="16">
        <v>4324912.723660754</v>
      </c>
      <c r="AB231" s="16">
        <v>4433035.5417522723</v>
      </c>
      <c r="AC231" s="16">
        <v>4543861.4302960783</v>
      </c>
      <c r="AD231" s="16">
        <v>4657457.9660534803</v>
      </c>
      <c r="AE231" s="16">
        <v>4773894.4152048165</v>
      </c>
      <c r="AF231" s="16">
        <v>4893241.7755849361</v>
      </c>
      <c r="AG231" s="16">
        <v>5015572.8199745594</v>
      </c>
      <c r="AI231" s="17">
        <v>284618913.11951405</v>
      </c>
      <c r="AJ231" s="16" t="s">
        <v>17</v>
      </c>
      <c r="AK231" s="18" t="s">
        <v>17</v>
      </c>
    </row>
    <row r="232" spans="2:37" ht="15" x14ac:dyDescent="0.25">
      <c r="B232" s="7" t="s">
        <v>60</v>
      </c>
      <c r="C232" s="7" t="s">
        <v>17</v>
      </c>
      <c r="D232" s="16">
        <v>39589582.03125</v>
      </c>
      <c r="E232" s="16">
        <v>41113675.78125</v>
      </c>
      <c r="F232" s="16">
        <v>42127597.65625</v>
      </c>
      <c r="G232" s="16">
        <v>42568292.96875</v>
      </c>
      <c r="H232" s="16">
        <v>43533773.4375</v>
      </c>
      <c r="I232" s="16">
        <v>43918621.09375</v>
      </c>
      <c r="J232" s="16">
        <v>44111410.15625</v>
      </c>
      <c r="K232" s="16">
        <v>19306568.359375</v>
      </c>
      <c r="L232" s="16">
        <v>19344572.265625</v>
      </c>
      <c r="M232" s="16">
        <v>19519714.84375</v>
      </c>
      <c r="N232" s="16">
        <v>3632059.5703125</v>
      </c>
      <c r="O232" s="16">
        <v>3662575.439453125</v>
      </c>
      <c r="P232" s="16">
        <v>3549628.173828125</v>
      </c>
      <c r="Q232" s="16">
        <v>3541086.9140625</v>
      </c>
      <c r="R232" s="16">
        <v>3606216.30859375</v>
      </c>
      <c r="S232" s="16">
        <v>3732279.78515625</v>
      </c>
      <c r="T232" s="16">
        <v>3713325.68359375</v>
      </c>
      <c r="U232" s="16">
        <v>3763909.66796875</v>
      </c>
      <c r="V232" s="16">
        <v>3783564.697265625</v>
      </c>
      <c r="W232" s="16">
        <v>3918157.470703125</v>
      </c>
      <c r="X232" s="16">
        <v>4016111.4074707027</v>
      </c>
      <c r="Y232" s="16">
        <v>4116514.1926574698</v>
      </c>
      <c r="Z232" s="16">
        <v>4219427.0474739065</v>
      </c>
      <c r="AA232" s="16">
        <v>4324912.723660754</v>
      </c>
      <c r="AB232" s="16">
        <v>4433035.5417522723</v>
      </c>
      <c r="AC232" s="16">
        <v>4543861.4302960783</v>
      </c>
      <c r="AD232" s="16">
        <v>4657457.9660534803</v>
      </c>
      <c r="AE232" s="16">
        <v>4773894.4152048165</v>
      </c>
      <c r="AF232" s="16">
        <v>4893241.7755849361</v>
      </c>
      <c r="AG232" s="16">
        <v>5015572.8199745594</v>
      </c>
      <c r="AI232" s="17">
        <v>284618913.11951405</v>
      </c>
      <c r="AJ232" s="16" t="s">
        <v>17</v>
      </c>
      <c r="AK232" s="18" t="s">
        <v>17</v>
      </c>
    </row>
    <row r="233" spans="2:37" ht="15" x14ac:dyDescent="0.25">
      <c r="B233" s="7" t="s">
        <v>38</v>
      </c>
      <c r="C233" s="7" t="s">
        <v>17</v>
      </c>
      <c r="D233" s="16">
        <v>39589582.03125</v>
      </c>
      <c r="E233" s="16">
        <v>41113675.78125</v>
      </c>
      <c r="F233" s="16">
        <v>42127597.65625</v>
      </c>
      <c r="G233" s="16">
        <v>42568292.96875</v>
      </c>
      <c r="H233" s="16">
        <v>43533773.4375</v>
      </c>
      <c r="I233" s="16">
        <v>43918621.09375</v>
      </c>
      <c r="J233" s="16">
        <v>44111410.15625</v>
      </c>
      <c r="K233" s="16">
        <v>19306568.359375</v>
      </c>
      <c r="L233" s="16">
        <v>19344572.265625</v>
      </c>
      <c r="M233" s="16">
        <v>19519714.84375</v>
      </c>
      <c r="N233" s="16">
        <v>3632059.5703125</v>
      </c>
      <c r="O233" s="16">
        <v>3662575.439453125</v>
      </c>
      <c r="P233" s="16">
        <v>3549628.173828125</v>
      </c>
      <c r="Q233" s="16">
        <v>3541086.9140625</v>
      </c>
      <c r="R233" s="16">
        <v>3606216.30859375</v>
      </c>
      <c r="S233" s="16">
        <v>3732279.78515625</v>
      </c>
      <c r="T233" s="16">
        <v>3713325.68359375</v>
      </c>
      <c r="U233" s="16">
        <v>3763909.66796875</v>
      </c>
      <c r="V233" s="16">
        <v>3783564.697265625</v>
      </c>
      <c r="W233" s="16">
        <v>3918157.470703125</v>
      </c>
      <c r="X233" s="16">
        <v>4016111.4074707027</v>
      </c>
      <c r="Y233" s="16">
        <v>4116514.1926574698</v>
      </c>
      <c r="Z233" s="16">
        <v>4219427.0474739065</v>
      </c>
      <c r="AA233" s="16">
        <v>4324912.723660754</v>
      </c>
      <c r="AB233" s="16">
        <v>4433035.5417522723</v>
      </c>
      <c r="AC233" s="16">
        <v>4543861.4302960783</v>
      </c>
      <c r="AD233" s="16">
        <v>4657457.9660534803</v>
      </c>
      <c r="AE233" s="16">
        <v>4773894.4152048165</v>
      </c>
      <c r="AF233" s="16">
        <v>4893241.7755849361</v>
      </c>
      <c r="AG233" s="16">
        <v>5015572.8199745594</v>
      </c>
      <c r="AI233" s="17">
        <v>284618913.11951405</v>
      </c>
      <c r="AJ233" s="16" t="s">
        <v>17</v>
      </c>
      <c r="AK233" s="18" t="s">
        <v>17</v>
      </c>
    </row>
    <row r="234" spans="2:37" ht="15" x14ac:dyDescent="0.25">
      <c r="B234" s="7" t="s">
        <v>40</v>
      </c>
      <c r="C234" s="7" t="s">
        <v>17</v>
      </c>
      <c r="D234" s="16">
        <v>39589582.03125</v>
      </c>
      <c r="E234" s="16">
        <v>41113675.78125</v>
      </c>
      <c r="F234" s="16">
        <v>42127597.65625</v>
      </c>
      <c r="G234" s="16">
        <v>42568292.96875</v>
      </c>
      <c r="H234" s="16">
        <v>43533773.4375</v>
      </c>
      <c r="I234" s="16">
        <v>43918621.09375</v>
      </c>
      <c r="J234" s="16">
        <v>44111410.15625</v>
      </c>
      <c r="K234" s="16">
        <v>19306568.359375</v>
      </c>
      <c r="L234" s="16">
        <v>19344572.265625</v>
      </c>
      <c r="M234" s="16">
        <v>19519714.84375</v>
      </c>
      <c r="N234" s="16">
        <v>3632059.5703125</v>
      </c>
      <c r="O234" s="16">
        <v>3662575.439453125</v>
      </c>
      <c r="P234" s="16">
        <v>3549628.173828125</v>
      </c>
      <c r="Q234" s="16">
        <v>3541086.9140625</v>
      </c>
      <c r="R234" s="16">
        <v>3606216.30859375</v>
      </c>
      <c r="S234" s="16">
        <v>3732279.78515625</v>
      </c>
      <c r="T234" s="16">
        <v>3713325.68359375</v>
      </c>
      <c r="U234" s="16">
        <v>3763909.66796875</v>
      </c>
      <c r="V234" s="16">
        <v>3783564.697265625</v>
      </c>
      <c r="W234" s="16">
        <v>3918157.470703125</v>
      </c>
      <c r="X234" s="16">
        <v>4016111.4074707027</v>
      </c>
      <c r="Y234" s="16">
        <v>4116514.1926574698</v>
      </c>
      <c r="Z234" s="16">
        <v>4219427.0474739065</v>
      </c>
      <c r="AA234" s="16">
        <v>4324912.723660754</v>
      </c>
      <c r="AB234" s="16">
        <v>4433035.5417522723</v>
      </c>
      <c r="AC234" s="16">
        <v>4543861.4302960783</v>
      </c>
      <c r="AD234" s="16">
        <v>4657457.9660534803</v>
      </c>
      <c r="AE234" s="16">
        <v>4773894.4152048165</v>
      </c>
      <c r="AF234" s="16">
        <v>4893241.7755849361</v>
      </c>
      <c r="AG234" s="16">
        <v>5015572.8199745594</v>
      </c>
      <c r="AI234" s="17">
        <v>284618913.11951405</v>
      </c>
      <c r="AJ234" s="16" t="s">
        <v>17</v>
      </c>
      <c r="AK234" s="18" t="s">
        <v>17</v>
      </c>
    </row>
    <row r="235" spans="2:37" ht="15" x14ac:dyDescent="0.25">
      <c r="B235" s="7" t="s">
        <v>42</v>
      </c>
      <c r="C235" s="7" t="s">
        <v>17</v>
      </c>
      <c r="D235" s="16">
        <v>39589582.03125</v>
      </c>
      <c r="E235" s="16">
        <v>41113675.78125</v>
      </c>
      <c r="F235" s="16">
        <v>42127597.65625</v>
      </c>
      <c r="G235" s="16">
        <v>42568292.96875</v>
      </c>
      <c r="H235" s="16">
        <v>43533773.4375</v>
      </c>
      <c r="I235" s="16">
        <v>43918621.09375</v>
      </c>
      <c r="J235" s="16">
        <v>44111410.15625</v>
      </c>
      <c r="K235" s="16">
        <v>19306568.359375</v>
      </c>
      <c r="L235" s="16">
        <v>19344572.265625</v>
      </c>
      <c r="M235" s="16">
        <v>19519714.84375</v>
      </c>
      <c r="N235" s="16">
        <v>3632059.5703125</v>
      </c>
      <c r="O235" s="16">
        <v>3662575.439453125</v>
      </c>
      <c r="P235" s="16">
        <v>3549628.173828125</v>
      </c>
      <c r="Q235" s="16">
        <v>3541086.9140625</v>
      </c>
      <c r="R235" s="16">
        <v>3606216.30859375</v>
      </c>
      <c r="S235" s="16">
        <v>3732279.78515625</v>
      </c>
      <c r="T235" s="16">
        <v>3713325.68359375</v>
      </c>
      <c r="U235" s="16">
        <v>3763909.66796875</v>
      </c>
      <c r="V235" s="16">
        <v>3783564.697265625</v>
      </c>
      <c r="W235" s="16">
        <v>3918157.470703125</v>
      </c>
      <c r="X235" s="16">
        <v>4016111.4074707027</v>
      </c>
      <c r="Y235" s="16">
        <v>4116514.1926574698</v>
      </c>
      <c r="Z235" s="16">
        <v>4219427.0474739065</v>
      </c>
      <c r="AA235" s="16">
        <v>4324912.723660754</v>
      </c>
      <c r="AB235" s="16">
        <v>4433035.5417522723</v>
      </c>
      <c r="AC235" s="16">
        <v>4543861.4302960783</v>
      </c>
      <c r="AD235" s="16">
        <v>4657457.9660534803</v>
      </c>
      <c r="AE235" s="16">
        <v>4773894.4152048165</v>
      </c>
      <c r="AF235" s="16">
        <v>4893241.7755849361</v>
      </c>
      <c r="AG235" s="16">
        <v>5015572.8199745594</v>
      </c>
      <c r="AI235" s="17">
        <v>284618913.11951405</v>
      </c>
      <c r="AJ235" s="16" t="s">
        <v>17</v>
      </c>
      <c r="AK235" s="18" t="s">
        <v>17</v>
      </c>
    </row>
    <row r="236" spans="2:37" ht="15" x14ac:dyDescent="0.25">
      <c r="B236" s="7" t="s">
        <v>44</v>
      </c>
      <c r="C236" s="7" t="s">
        <v>17</v>
      </c>
      <c r="D236" s="16">
        <v>39589582.03125</v>
      </c>
      <c r="E236" s="16">
        <v>41113675.78125</v>
      </c>
      <c r="F236" s="16">
        <v>42127597.65625</v>
      </c>
      <c r="G236" s="16">
        <v>42568292.96875</v>
      </c>
      <c r="H236" s="16">
        <v>43533773.4375</v>
      </c>
      <c r="I236" s="16">
        <v>43918621.09375</v>
      </c>
      <c r="J236" s="16">
        <v>44111410.15625</v>
      </c>
      <c r="K236" s="16">
        <v>19306568.359375</v>
      </c>
      <c r="L236" s="16">
        <v>19344572.265625</v>
      </c>
      <c r="M236" s="16">
        <v>19519714.84375</v>
      </c>
      <c r="N236" s="16">
        <v>3632059.5703125</v>
      </c>
      <c r="O236" s="16">
        <v>3662575.439453125</v>
      </c>
      <c r="P236" s="16">
        <v>3549628.173828125</v>
      </c>
      <c r="Q236" s="16">
        <v>3541086.9140625</v>
      </c>
      <c r="R236" s="16">
        <v>3606216.30859375</v>
      </c>
      <c r="S236" s="16">
        <v>3732279.78515625</v>
      </c>
      <c r="T236" s="16">
        <v>3713325.68359375</v>
      </c>
      <c r="U236" s="16">
        <v>3763909.66796875</v>
      </c>
      <c r="V236" s="16">
        <v>3783564.697265625</v>
      </c>
      <c r="W236" s="16">
        <v>3918157.470703125</v>
      </c>
      <c r="X236" s="16">
        <v>4016111.4074707027</v>
      </c>
      <c r="Y236" s="16">
        <v>4116514.1926574698</v>
      </c>
      <c r="Z236" s="16">
        <v>4219427.0474739065</v>
      </c>
      <c r="AA236" s="16">
        <v>4324912.723660754</v>
      </c>
      <c r="AB236" s="16">
        <v>4433035.5417522723</v>
      </c>
      <c r="AC236" s="16">
        <v>4543861.4302960783</v>
      </c>
      <c r="AD236" s="16">
        <v>4657457.9660534803</v>
      </c>
      <c r="AE236" s="16">
        <v>4773894.4152048165</v>
      </c>
      <c r="AF236" s="16">
        <v>4893241.7755849361</v>
      </c>
      <c r="AG236" s="16">
        <v>5015572.8199745594</v>
      </c>
      <c r="AI236" s="17">
        <v>284618913.11951405</v>
      </c>
      <c r="AJ236" s="16" t="s">
        <v>17</v>
      </c>
      <c r="AK236" s="18" t="s">
        <v>17</v>
      </c>
    </row>
    <row r="237" spans="2:37" ht="15" x14ac:dyDescent="0.25">
      <c r="B237" s="7" t="s">
        <v>46</v>
      </c>
      <c r="C237" s="7" t="s">
        <v>17</v>
      </c>
      <c r="D237" s="16">
        <v>39589582.03125</v>
      </c>
      <c r="E237" s="16">
        <v>41113675.78125</v>
      </c>
      <c r="F237" s="16">
        <v>42127597.65625</v>
      </c>
      <c r="G237" s="16">
        <v>42568292.96875</v>
      </c>
      <c r="H237" s="16">
        <v>43533773.4375</v>
      </c>
      <c r="I237" s="16">
        <v>43918621.09375</v>
      </c>
      <c r="J237" s="16">
        <v>44111410.15625</v>
      </c>
      <c r="K237" s="16">
        <v>19306568.359375</v>
      </c>
      <c r="L237" s="16">
        <v>19344572.265625</v>
      </c>
      <c r="M237" s="16">
        <v>19519714.84375</v>
      </c>
      <c r="N237" s="16">
        <v>3632059.5703125</v>
      </c>
      <c r="O237" s="16">
        <v>3662575.439453125</v>
      </c>
      <c r="P237" s="16">
        <v>3549628.173828125</v>
      </c>
      <c r="Q237" s="16">
        <v>3541086.9140625</v>
      </c>
      <c r="R237" s="16">
        <v>3606216.30859375</v>
      </c>
      <c r="S237" s="16">
        <v>3732279.78515625</v>
      </c>
      <c r="T237" s="16">
        <v>3713325.68359375</v>
      </c>
      <c r="U237" s="16">
        <v>3763909.66796875</v>
      </c>
      <c r="V237" s="16">
        <v>3783564.697265625</v>
      </c>
      <c r="W237" s="16">
        <v>3918157.470703125</v>
      </c>
      <c r="X237" s="16">
        <v>4016111.4074707027</v>
      </c>
      <c r="Y237" s="16">
        <v>4116514.1926574698</v>
      </c>
      <c r="Z237" s="16">
        <v>4219427.0474739065</v>
      </c>
      <c r="AA237" s="16">
        <v>4324912.723660754</v>
      </c>
      <c r="AB237" s="16">
        <v>4433035.5417522723</v>
      </c>
      <c r="AC237" s="16">
        <v>4543861.4302960783</v>
      </c>
      <c r="AD237" s="16">
        <v>4657457.9660534803</v>
      </c>
      <c r="AE237" s="16">
        <v>4773894.4152048165</v>
      </c>
      <c r="AF237" s="16">
        <v>4893241.7755849361</v>
      </c>
      <c r="AG237" s="16">
        <v>5015572.8199745594</v>
      </c>
      <c r="AI237" s="17">
        <v>284618913.11951405</v>
      </c>
      <c r="AJ237" s="16" t="s">
        <v>17</v>
      </c>
      <c r="AK237" s="18" t="s">
        <v>17</v>
      </c>
    </row>
    <row r="238" spans="2:37" ht="15" x14ac:dyDescent="0.25">
      <c r="B238" s="7" t="s">
        <v>48</v>
      </c>
      <c r="C238" s="7" t="s">
        <v>17</v>
      </c>
      <c r="D238" s="16">
        <v>39589582.03125</v>
      </c>
      <c r="E238" s="16">
        <v>41113675.78125</v>
      </c>
      <c r="F238" s="16">
        <v>42127597.65625</v>
      </c>
      <c r="G238" s="16">
        <v>42568292.96875</v>
      </c>
      <c r="H238" s="16">
        <v>43533773.4375</v>
      </c>
      <c r="I238" s="16">
        <v>43918621.09375</v>
      </c>
      <c r="J238" s="16">
        <v>44111410.15625</v>
      </c>
      <c r="K238" s="16">
        <v>19306568.359375</v>
      </c>
      <c r="L238" s="16">
        <v>19344572.265625</v>
      </c>
      <c r="M238" s="16">
        <v>19519714.84375</v>
      </c>
      <c r="N238" s="16">
        <v>3632059.5703125</v>
      </c>
      <c r="O238" s="16">
        <v>3662575.439453125</v>
      </c>
      <c r="P238" s="16">
        <v>3549628.173828125</v>
      </c>
      <c r="Q238" s="16">
        <v>3541086.9140625</v>
      </c>
      <c r="R238" s="16">
        <v>3606216.30859375</v>
      </c>
      <c r="S238" s="16">
        <v>3732279.78515625</v>
      </c>
      <c r="T238" s="16">
        <v>3713325.68359375</v>
      </c>
      <c r="U238" s="16">
        <v>3763909.66796875</v>
      </c>
      <c r="V238" s="16">
        <v>3783564.697265625</v>
      </c>
      <c r="W238" s="16">
        <v>3918157.470703125</v>
      </c>
      <c r="X238" s="16">
        <v>4016111.4074707027</v>
      </c>
      <c r="Y238" s="16">
        <v>4116514.1926574698</v>
      </c>
      <c r="Z238" s="16">
        <v>4219427.0474739065</v>
      </c>
      <c r="AA238" s="16">
        <v>4324912.723660754</v>
      </c>
      <c r="AB238" s="16">
        <v>4433035.5417522723</v>
      </c>
      <c r="AC238" s="16">
        <v>4543861.4302960783</v>
      </c>
      <c r="AD238" s="16">
        <v>4657457.9660534803</v>
      </c>
      <c r="AE238" s="16">
        <v>4773894.4152048165</v>
      </c>
      <c r="AF238" s="16">
        <v>4893241.7755849361</v>
      </c>
      <c r="AG238" s="16">
        <v>5015572.8199745594</v>
      </c>
      <c r="AI238" s="17">
        <v>284618913.11951405</v>
      </c>
      <c r="AJ238" s="16" t="s">
        <v>17</v>
      </c>
      <c r="AK238" s="18" t="s">
        <v>17</v>
      </c>
    </row>
    <row r="239" spans="2:37" ht="15" x14ac:dyDescent="0.25">
      <c r="B239" s="7" t="s">
        <v>50</v>
      </c>
      <c r="C239" s="7" t="s">
        <v>17</v>
      </c>
      <c r="D239" s="16">
        <v>39589582.03125</v>
      </c>
      <c r="E239" s="16">
        <v>41113675.78125</v>
      </c>
      <c r="F239" s="16">
        <v>42127597.65625</v>
      </c>
      <c r="G239" s="16">
        <v>42568292.96875</v>
      </c>
      <c r="H239" s="16">
        <v>43533773.4375</v>
      </c>
      <c r="I239" s="16">
        <v>43918621.09375</v>
      </c>
      <c r="J239" s="16">
        <v>44111410.15625</v>
      </c>
      <c r="K239" s="16">
        <v>19306568.359375</v>
      </c>
      <c r="L239" s="16">
        <v>19344572.265625</v>
      </c>
      <c r="M239" s="16">
        <v>19519714.84375</v>
      </c>
      <c r="N239" s="16">
        <v>3632059.5703125</v>
      </c>
      <c r="O239" s="16">
        <v>3662575.439453125</v>
      </c>
      <c r="P239" s="16">
        <v>3549628.173828125</v>
      </c>
      <c r="Q239" s="16">
        <v>3541086.9140625</v>
      </c>
      <c r="R239" s="16">
        <v>3606216.30859375</v>
      </c>
      <c r="S239" s="16">
        <v>3732279.78515625</v>
      </c>
      <c r="T239" s="16">
        <v>3713325.68359375</v>
      </c>
      <c r="U239" s="16">
        <v>3763909.66796875</v>
      </c>
      <c r="V239" s="16">
        <v>3783564.697265625</v>
      </c>
      <c r="W239" s="16">
        <v>3918157.470703125</v>
      </c>
      <c r="X239" s="16">
        <v>4016111.4074707027</v>
      </c>
      <c r="Y239" s="16">
        <v>4116514.1926574698</v>
      </c>
      <c r="Z239" s="16">
        <v>4219427.0474739065</v>
      </c>
      <c r="AA239" s="16">
        <v>4324912.723660754</v>
      </c>
      <c r="AB239" s="16">
        <v>4433035.5417522723</v>
      </c>
      <c r="AC239" s="16">
        <v>4543861.4302960783</v>
      </c>
      <c r="AD239" s="16">
        <v>4657457.9660534803</v>
      </c>
      <c r="AE239" s="16">
        <v>4773894.4152048165</v>
      </c>
      <c r="AF239" s="16">
        <v>4893241.7755849361</v>
      </c>
      <c r="AG239" s="16">
        <v>5015572.8199745594</v>
      </c>
      <c r="AI239" s="17">
        <v>284618913.11951405</v>
      </c>
      <c r="AJ239" s="16" t="s">
        <v>17</v>
      </c>
      <c r="AK239" s="18" t="s">
        <v>17</v>
      </c>
    </row>
    <row r="240" spans="2:37" ht="15" x14ac:dyDescent="0.25">
      <c r="B240" s="7" t="s">
        <v>52</v>
      </c>
      <c r="C240" s="7" t="s">
        <v>17</v>
      </c>
      <c r="D240" s="16">
        <v>39589582.03125</v>
      </c>
      <c r="E240" s="16">
        <v>41113675.78125</v>
      </c>
      <c r="F240" s="16">
        <v>42127597.65625</v>
      </c>
      <c r="G240" s="16">
        <v>42568292.96875</v>
      </c>
      <c r="H240" s="16">
        <v>43533773.4375</v>
      </c>
      <c r="I240" s="16">
        <v>43918621.09375</v>
      </c>
      <c r="J240" s="16">
        <v>44111410.15625</v>
      </c>
      <c r="K240" s="16">
        <v>19306568.359375</v>
      </c>
      <c r="L240" s="16">
        <v>19344572.265625</v>
      </c>
      <c r="M240" s="16">
        <v>19519714.84375</v>
      </c>
      <c r="N240" s="16">
        <v>3632059.5703125</v>
      </c>
      <c r="O240" s="16">
        <v>3662575.439453125</v>
      </c>
      <c r="P240" s="16">
        <v>3549628.173828125</v>
      </c>
      <c r="Q240" s="16">
        <v>3541086.9140625</v>
      </c>
      <c r="R240" s="16">
        <v>3606216.30859375</v>
      </c>
      <c r="S240" s="16">
        <v>3732279.78515625</v>
      </c>
      <c r="T240" s="16">
        <v>3713325.68359375</v>
      </c>
      <c r="U240" s="16">
        <v>3763909.66796875</v>
      </c>
      <c r="V240" s="16">
        <v>3783564.697265625</v>
      </c>
      <c r="W240" s="16">
        <v>3918157.470703125</v>
      </c>
      <c r="X240" s="16">
        <v>4016111.4074707027</v>
      </c>
      <c r="Y240" s="16">
        <v>4116514.1926574698</v>
      </c>
      <c r="Z240" s="16">
        <v>4219427.0474739065</v>
      </c>
      <c r="AA240" s="16">
        <v>4324912.723660754</v>
      </c>
      <c r="AB240" s="16">
        <v>4433035.5417522723</v>
      </c>
      <c r="AC240" s="16">
        <v>4543861.4302960783</v>
      </c>
      <c r="AD240" s="16">
        <v>4657457.9660534803</v>
      </c>
      <c r="AE240" s="16">
        <v>4773894.4152048165</v>
      </c>
      <c r="AF240" s="16">
        <v>4893241.7755849361</v>
      </c>
      <c r="AG240" s="16">
        <v>5015572.8199745594</v>
      </c>
      <c r="AI240" s="17">
        <v>284618913.11951405</v>
      </c>
      <c r="AJ240" s="16" t="s">
        <v>17</v>
      </c>
      <c r="AK240" s="18" t="s">
        <v>17</v>
      </c>
    </row>
    <row r="241" spans="2:37" ht="15" x14ac:dyDescent="0.25">
      <c r="B241" s="7" t="s">
        <v>54</v>
      </c>
      <c r="C241" s="7" t="s">
        <v>17</v>
      </c>
      <c r="D241" s="16">
        <v>39589582.03125</v>
      </c>
      <c r="E241" s="16">
        <v>41113675.78125</v>
      </c>
      <c r="F241" s="16">
        <v>42127597.65625</v>
      </c>
      <c r="G241" s="16">
        <v>42568292.96875</v>
      </c>
      <c r="H241" s="16">
        <v>43533773.4375</v>
      </c>
      <c r="I241" s="16">
        <v>43918621.09375</v>
      </c>
      <c r="J241" s="16">
        <v>44111410.15625</v>
      </c>
      <c r="K241" s="16">
        <v>19306568.359375</v>
      </c>
      <c r="L241" s="16">
        <v>19344572.265625</v>
      </c>
      <c r="M241" s="16">
        <v>19519714.84375</v>
      </c>
      <c r="N241" s="16">
        <v>3632059.5703125</v>
      </c>
      <c r="O241" s="16">
        <v>3662575.439453125</v>
      </c>
      <c r="P241" s="16">
        <v>3549628.173828125</v>
      </c>
      <c r="Q241" s="16">
        <v>3541086.9140625</v>
      </c>
      <c r="R241" s="16">
        <v>3606216.30859375</v>
      </c>
      <c r="S241" s="16">
        <v>3732279.78515625</v>
      </c>
      <c r="T241" s="16">
        <v>3713325.68359375</v>
      </c>
      <c r="U241" s="16">
        <v>3763909.66796875</v>
      </c>
      <c r="V241" s="16">
        <v>3783564.697265625</v>
      </c>
      <c r="W241" s="16">
        <v>3918157.470703125</v>
      </c>
      <c r="X241" s="16">
        <v>4016111.4074707027</v>
      </c>
      <c r="Y241" s="16">
        <v>4116514.1926574698</v>
      </c>
      <c r="Z241" s="16">
        <v>4219427.0474739065</v>
      </c>
      <c r="AA241" s="16">
        <v>4324912.723660754</v>
      </c>
      <c r="AB241" s="16">
        <v>4433035.5417522723</v>
      </c>
      <c r="AC241" s="16">
        <v>4543861.4302960783</v>
      </c>
      <c r="AD241" s="16">
        <v>4657457.9660534803</v>
      </c>
      <c r="AE241" s="16">
        <v>4773894.4152048165</v>
      </c>
      <c r="AF241" s="16">
        <v>4893241.7755849361</v>
      </c>
      <c r="AG241" s="16">
        <v>5015572.8199745594</v>
      </c>
      <c r="AI241" s="17">
        <v>284618913.11951405</v>
      </c>
      <c r="AJ241" s="16" t="s">
        <v>17</v>
      </c>
      <c r="AK241" s="18" t="s">
        <v>17</v>
      </c>
    </row>
    <row r="242" spans="2:37" ht="15" x14ac:dyDescent="0.25">
      <c r="B242" s="7" t="s">
        <v>28</v>
      </c>
      <c r="C242" s="7" t="s">
        <v>58</v>
      </c>
      <c r="D242" s="16">
        <v>770821.65</v>
      </c>
      <c r="E242" s="16">
        <v>783008.77499999991</v>
      </c>
      <c r="F242" s="16">
        <v>986508.28749374975</v>
      </c>
      <c r="G242" s="16">
        <v>1340536.215467812</v>
      </c>
      <c r="H242" s="16">
        <v>1405658.2301803823</v>
      </c>
      <c r="I242" s="16">
        <v>1493522.0075361498</v>
      </c>
      <c r="J242" s="16">
        <v>1539735.2610357418</v>
      </c>
      <c r="K242" s="16">
        <v>1658033.152721077</v>
      </c>
      <c r="L242" s="16">
        <v>1817230.9005475631</v>
      </c>
      <c r="M242" s="16">
        <v>1917443.0597266362</v>
      </c>
      <c r="N242" s="16">
        <v>1794083.163641786</v>
      </c>
      <c r="O242" s="16">
        <v>1853135.4186746837</v>
      </c>
      <c r="P242" s="16">
        <v>1891899.8938651129</v>
      </c>
      <c r="Q242" s="16">
        <v>1880125.4772730544</v>
      </c>
      <c r="R242" s="16">
        <v>2075157.6014017109</v>
      </c>
      <c r="S242" s="16">
        <v>2361341.8857042389</v>
      </c>
      <c r="T242" s="16">
        <v>2275974.8693249621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I242" s="17">
        <v>14929790.575846782</v>
      </c>
      <c r="AJ242" s="16" t="s">
        <v>58</v>
      </c>
      <c r="AK242" s="18" t="s">
        <v>58</v>
      </c>
    </row>
    <row r="243" spans="2:37" ht="15" x14ac:dyDescent="0.25">
      <c r="B243" s="7" t="s">
        <v>30</v>
      </c>
      <c r="C243" s="7" t="s">
        <v>58</v>
      </c>
      <c r="D243" s="16">
        <v>770821.65</v>
      </c>
      <c r="E243" s="16">
        <v>783008.77499999991</v>
      </c>
      <c r="F243" s="16">
        <v>986508.28749374975</v>
      </c>
      <c r="G243" s="16">
        <v>1340536.215467812</v>
      </c>
      <c r="H243" s="16">
        <v>1405658.2301803823</v>
      </c>
      <c r="I243" s="16">
        <v>1493522.0075361498</v>
      </c>
      <c r="J243" s="16">
        <v>1539735.2610357418</v>
      </c>
      <c r="K243" s="16">
        <v>1658033.152721077</v>
      </c>
      <c r="L243" s="16">
        <v>1817230.9005475631</v>
      </c>
      <c r="M243" s="16">
        <v>1917443.0597266362</v>
      </c>
      <c r="N243" s="16">
        <v>1794083.163641786</v>
      </c>
      <c r="O243" s="16">
        <v>1853135.4186746837</v>
      </c>
      <c r="P243" s="16">
        <v>1891899.8938651129</v>
      </c>
      <c r="Q243" s="16">
        <v>1880125.4772730544</v>
      </c>
      <c r="R243" s="16">
        <v>2075157.6014017109</v>
      </c>
      <c r="S243" s="16">
        <v>2361341.8857042389</v>
      </c>
      <c r="T243" s="16">
        <v>2275974.8693249621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I243" s="17">
        <v>14929790.575846782</v>
      </c>
      <c r="AJ243" s="16" t="s">
        <v>58</v>
      </c>
      <c r="AK243" s="18" t="s">
        <v>58</v>
      </c>
    </row>
    <row r="244" spans="2:37" ht="15" x14ac:dyDescent="0.25">
      <c r="B244" s="7" t="s">
        <v>32</v>
      </c>
      <c r="C244" s="7" t="s">
        <v>58</v>
      </c>
      <c r="D244" s="16">
        <v>770821.65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I244" s="17">
        <v>722333.33488915151</v>
      </c>
      <c r="AJ244" s="16" t="s">
        <v>58</v>
      </c>
      <c r="AK244" s="18" t="s">
        <v>58</v>
      </c>
    </row>
    <row r="245" spans="2:37" ht="15" x14ac:dyDescent="0.25">
      <c r="B245" s="7" t="s">
        <v>34</v>
      </c>
      <c r="C245" s="7" t="s">
        <v>58</v>
      </c>
      <c r="D245" s="16">
        <v>770821.65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I245" s="17">
        <v>722333.33488915151</v>
      </c>
      <c r="AJ245" s="16" t="s">
        <v>58</v>
      </c>
      <c r="AK245" s="18" t="s">
        <v>58</v>
      </c>
    </row>
    <row r="246" spans="2:37" ht="15" x14ac:dyDescent="0.25">
      <c r="B246" s="7" t="s">
        <v>56</v>
      </c>
      <c r="C246" s="7" t="s">
        <v>58</v>
      </c>
      <c r="D246" s="16">
        <v>770821.65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I246" s="17">
        <v>722333.33488915151</v>
      </c>
      <c r="AJ246" s="16" t="s">
        <v>58</v>
      </c>
      <c r="AK246" s="18" t="s">
        <v>58</v>
      </c>
    </row>
    <row r="247" spans="2:37" ht="15" x14ac:dyDescent="0.25">
      <c r="B247" s="7" t="s">
        <v>36</v>
      </c>
      <c r="C247" s="7" t="s">
        <v>58</v>
      </c>
      <c r="D247" s="16">
        <v>770821.65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I247" s="17">
        <v>722333.33488915151</v>
      </c>
      <c r="AJ247" s="16" t="s">
        <v>58</v>
      </c>
      <c r="AK247" s="18" t="s">
        <v>58</v>
      </c>
    </row>
    <row r="248" spans="2:37" ht="15" x14ac:dyDescent="0.25">
      <c r="B248" s="7" t="s">
        <v>60</v>
      </c>
      <c r="C248" s="7" t="s">
        <v>58</v>
      </c>
      <c r="D248" s="16">
        <v>770821.65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I248" s="17">
        <v>722333.33488915151</v>
      </c>
      <c r="AJ248" s="16" t="s">
        <v>58</v>
      </c>
      <c r="AK248" s="18" t="s">
        <v>58</v>
      </c>
    </row>
    <row r="249" spans="2:37" ht="15" x14ac:dyDescent="0.25">
      <c r="B249" s="7" t="s">
        <v>38</v>
      </c>
      <c r="C249" s="7" t="s">
        <v>58</v>
      </c>
      <c r="D249" s="16">
        <v>770821.65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I249" s="17">
        <v>722333.33488915151</v>
      </c>
      <c r="AJ249" s="16" t="s">
        <v>58</v>
      </c>
      <c r="AK249" s="18" t="s">
        <v>58</v>
      </c>
    </row>
    <row r="250" spans="2:37" ht="15" x14ac:dyDescent="0.25">
      <c r="B250" s="7" t="s">
        <v>40</v>
      </c>
      <c r="C250" s="7" t="s">
        <v>58</v>
      </c>
      <c r="D250" s="16">
        <v>770821.65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I250" s="17">
        <v>722333.33488915151</v>
      </c>
      <c r="AJ250" s="16" t="s">
        <v>58</v>
      </c>
      <c r="AK250" s="18" t="s">
        <v>58</v>
      </c>
    </row>
    <row r="251" spans="2:37" ht="15" x14ac:dyDescent="0.25">
      <c r="B251" s="7" t="s">
        <v>42</v>
      </c>
      <c r="C251" s="7" t="s">
        <v>58</v>
      </c>
      <c r="D251" s="16">
        <v>770821.65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I251" s="17">
        <v>722333.33488915151</v>
      </c>
      <c r="AJ251" s="16" t="s">
        <v>58</v>
      </c>
      <c r="AK251" s="18" t="s">
        <v>58</v>
      </c>
    </row>
    <row r="252" spans="2:37" ht="15" x14ac:dyDescent="0.25">
      <c r="B252" s="7" t="s">
        <v>44</v>
      </c>
      <c r="C252" s="7" t="s">
        <v>58</v>
      </c>
      <c r="D252" s="16">
        <v>770821.65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I252" s="17">
        <v>722333.33488915151</v>
      </c>
      <c r="AJ252" s="16" t="s">
        <v>58</v>
      </c>
      <c r="AK252" s="18" t="s">
        <v>58</v>
      </c>
    </row>
    <row r="253" spans="2:37" ht="15" x14ac:dyDescent="0.25">
      <c r="B253" s="7" t="s">
        <v>46</v>
      </c>
      <c r="C253" s="7" t="s">
        <v>58</v>
      </c>
      <c r="D253" s="16">
        <v>770821.65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I253" s="17">
        <v>722333.33488915151</v>
      </c>
      <c r="AJ253" s="16" t="s">
        <v>58</v>
      </c>
      <c r="AK253" s="18" t="s">
        <v>58</v>
      </c>
    </row>
    <row r="254" spans="2:37" ht="15" x14ac:dyDescent="0.25">
      <c r="B254" s="7" t="s">
        <v>48</v>
      </c>
      <c r="C254" s="7" t="s">
        <v>58</v>
      </c>
      <c r="D254" s="16">
        <v>770821.65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I254" s="17">
        <v>722333.33488915151</v>
      </c>
      <c r="AJ254" s="16" t="s">
        <v>58</v>
      </c>
      <c r="AK254" s="18" t="s">
        <v>58</v>
      </c>
    </row>
    <row r="255" spans="2:37" ht="15" x14ac:dyDescent="0.25">
      <c r="B255" s="7" t="s">
        <v>50</v>
      </c>
      <c r="C255" s="7" t="s">
        <v>58</v>
      </c>
      <c r="D255" s="16">
        <v>770821.65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I255" s="17">
        <v>722333.33488915151</v>
      </c>
      <c r="AJ255" s="16" t="s">
        <v>58</v>
      </c>
      <c r="AK255" s="18" t="s">
        <v>58</v>
      </c>
    </row>
    <row r="256" spans="2:37" ht="15" x14ac:dyDescent="0.25">
      <c r="B256" s="7" t="s">
        <v>52</v>
      </c>
      <c r="C256" s="7" t="s">
        <v>58</v>
      </c>
      <c r="D256" s="16">
        <v>770821.65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I256" s="17">
        <v>722333.33488915151</v>
      </c>
      <c r="AJ256" s="16" t="s">
        <v>58</v>
      </c>
      <c r="AK256" s="18" t="s">
        <v>58</v>
      </c>
    </row>
    <row r="257" spans="2:37" ht="15" x14ac:dyDescent="0.25">
      <c r="B257" s="7" t="s">
        <v>54</v>
      </c>
      <c r="C257" s="7" t="s">
        <v>58</v>
      </c>
      <c r="D257" s="16">
        <v>770821.65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I257" s="17">
        <v>722333.33488915151</v>
      </c>
      <c r="AJ257" s="16" t="s">
        <v>58</v>
      </c>
      <c r="AK257" s="18" t="s">
        <v>58</v>
      </c>
    </row>
    <row r="258" spans="2:37" ht="15" x14ac:dyDescent="0.25">
      <c r="B258" s="7"/>
      <c r="C258" s="7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I258" s="17">
        <v>0</v>
      </c>
      <c r="AJ258" s="16">
        <v>0</v>
      </c>
      <c r="AK258" s="18">
        <v>0</v>
      </c>
    </row>
    <row r="259" spans="2:37" ht="15" x14ac:dyDescent="0.25">
      <c r="B259" s="7"/>
      <c r="C259" s="7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I259" s="17">
        <v>0</v>
      </c>
      <c r="AJ259" s="16">
        <v>0</v>
      </c>
      <c r="AK259" s="18">
        <v>0</v>
      </c>
    </row>
    <row r="260" spans="2:37" ht="15" x14ac:dyDescent="0.25">
      <c r="B260" s="7"/>
      <c r="C260" s="7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I260" s="17">
        <v>0</v>
      </c>
      <c r="AJ260" s="16">
        <v>0</v>
      </c>
      <c r="AK260" s="18">
        <v>0</v>
      </c>
    </row>
    <row r="261" spans="2:37" ht="15" x14ac:dyDescent="0.25">
      <c r="B261" s="7"/>
      <c r="C261" s="7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I261" s="17">
        <v>0</v>
      </c>
      <c r="AJ261" s="16">
        <v>0</v>
      </c>
      <c r="AK261" s="18">
        <v>0</v>
      </c>
    </row>
    <row r="262" spans="2:37" ht="15" x14ac:dyDescent="0.25">
      <c r="B262" s="7"/>
      <c r="C262" s="7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I262" s="17">
        <v>0</v>
      </c>
      <c r="AJ262" s="16">
        <v>0</v>
      </c>
      <c r="AK262" s="18">
        <v>0</v>
      </c>
    </row>
    <row r="263" spans="2:37" ht="15" x14ac:dyDescent="0.25">
      <c r="B263" s="7"/>
      <c r="C263" s="7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I263" s="17">
        <v>0</v>
      </c>
      <c r="AJ263" s="16">
        <v>0</v>
      </c>
      <c r="AK263" s="18">
        <v>0</v>
      </c>
    </row>
    <row r="264" spans="2:37" ht="15" x14ac:dyDescent="0.25">
      <c r="B264" s="7"/>
      <c r="C264" s="7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I264" s="17">
        <v>0</v>
      </c>
      <c r="AJ264" s="16">
        <v>0</v>
      </c>
      <c r="AK264" s="18">
        <v>0</v>
      </c>
    </row>
    <row r="265" spans="2:37" ht="15" x14ac:dyDescent="0.25">
      <c r="B265" s="7"/>
      <c r="C265" s="7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I265" s="17">
        <v>0</v>
      </c>
      <c r="AJ265" s="16">
        <v>0</v>
      </c>
      <c r="AK265" s="18">
        <v>0</v>
      </c>
    </row>
    <row r="266" spans="2:37" ht="15" x14ac:dyDescent="0.25">
      <c r="B266" s="7"/>
      <c r="C266" s="7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I266" s="17">
        <v>0</v>
      </c>
      <c r="AJ266" s="16">
        <v>0</v>
      </c>
      <c r="AK266" s="18">
        <v>0</v>
      </c>
    </row>
    <row r="267" spans="2:37" ht="15" x14ac:dyDescent="0.25">
      <c r="B267" s="7"/>
      <c r="C267" s="7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I267" s="17">
        <v>0</v>
      </c>
      <c r="AJ267" s="16">
        <v>0</v>
      </c>
      <c r="AK267" s="18">
        <v>0</v>
      </c>
    </row>
    <row r="268" spans="2:37" ht="15" x14ac:dyDescent="0.25">
      <c r="B268" s="7"/>
      <c r="C268" s="7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I268" s="17">
        <v>0</v>
      </c>
      <c r="AJ268" s="16">
        <v>0</v>
      </c>
      <c r="AK268" s="18">
        <v>0</v>
      </c>
    </row>
    <row r="269" spans="2:37" ht="15" x14ac:dyDescent="0.25">
      <c r="B269" s="7"/>
      <c r="C269" s="7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I269" s="17"/>
      <c r="AJ269" s="16"/>
      <c r="AK269" s="18"/>
    </row>
    <row r="270" spans="2:37" ht="15" x14ac:dyDescent="0.25">
      <c r="B270" s="7"/>
      <c r="C270" s="7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I270" s="17"/>
      <c r="AJ270" s="16"/>
      <c r="AK270" s="18"/>
    </row>
    <row r="280" spans="2:36" ht="15" x14ac:dyDescent="0.25">
      <c r="B280" s="4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</row>
    <row r="281" spans="2:36" x14ac:dyDescent="0.2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</row>
    <row r="282" spans="2:36" x14ac:dyDescent="0.2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</row>
    <row r="283" spans="2:36" x14ac:dyDescent="0.2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</row>
    <row r="284" spans="2:36" x14ac:dyDescent="0.2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</row>
    <row r="285" spans="2:36" x14ac:dyDescent="0.2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</row>
    <row r="286" spans="2:36" x14ac:dyDescent="0.2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</row>
    <row r="287" spans="2:36" x14ac:dyDescent="0.2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</row>
    <row r="288" spans="2:36" x14ac:dyDescent="0.2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</row>
    <row r="289" spans="4:35" x14ac:dyDescent="0.2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</row>
    <row r="290" spans="4:35" x14ac:dyDescent="0.2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</row>
    <row r="291" spans="4:35" x14ac:dyDescent="0.2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</row>
    <row r="292" spans="4:35" x14ac:dyDescent="0.2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</row>
    <row r="293" spans="4:35" x14ac:dyDescent="0.2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</row>
    <row r="294" spans="4:35" x14ac:dyDescent="0.2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</row>
    <row r="295" spans="4:35" x14ac:dyDescent="0.2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</row>
    <row r="296" spans="4:35" x14ac:dyDescent="0.2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</row>
    <row r="297" spans="4:35" x14ac:dyDescent="0.2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</row>
    <row r="298" spans="4:35" x14ac:dyDescent="0.2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</row>
    <row r="299" spans="4:35" x14ac:dyDescent="0.2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</row>
    <row r="300" spans="4:35" x14ac:dyDescent="0.2"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</row>
    <row r="301" spans="4:35" x14ac:dyDescent="0.2"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</row>
    <row r="302" spans="4:35" x14ac:dyDescent="0.2"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</row>
    <row r="303" spans="4:35" x14ac:dyDescent="0.2"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</row>
    <row r="304" spans="4:35" x14ac:dyDescent="0.2"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</row>
    <row r="305" spans="4:35" x14ac:dyDescent="0.2"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</row>
    <row r="306" spans="4:35" x14ac:dyDescent="0.2"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</row>
    <row r="307" spans="4:35" x14ac:dyDescent="0.2"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</row>
    <row r="308" spans="4:35" x14ac:dyDescent="0.2"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</row>
    <row r="309" spans="4:35" x14ac:dyDescent="0.2"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</row>
    <row r="310" spans="4:35" x14ac:dyDescent="0.2"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</row>
    <row r="311" spans="4:35" x14ac:dyDescent="0.2"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</row>
    <row r="312" spans="4:35" x14ac:dyDescent="0.2"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</row>
    <row r="313" spans="4:35" x14ac:dyDescent="0.2"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</row>
    <row r="314" spans="4:35" x14ac:dyDescent="0.2"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</row>
    <row r="315" spans="4:35" x14ac:dyDescent="0.2"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</row>
    <row r="316" spans="4:35" x14ac:dyDescent="0.2"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</row>
    <row r="317" spans="4:35" x14ac:dyDescent="0.2"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</row>
    <row r="318" spans="4:35" x14ac:dyDescent="0.2"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</row>
    <row r="319" spans="4:35" x14ac:dyDescent="0.2"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</row>
    <row r="320" spans="4:35" x14ac:dyDescent="0.2"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</row>
    <row r="321" spans="4:35" x14ac:dyDescent="0.2"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</row>
    <row r="322" spans="4:35" x14ac:dyDescent="0.2"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</row>
    <row r="323" spans="4:35" x14ac:dyDescent="0.2"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</row>
    <row r="324" spans="4:35" x14ac:dyDescent="0.2"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</row>
    <row r="325" spans="4:35" x14ac:dyDescent="0.2"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</row>
    <row r="327" spans="4:35" x14ac:dyDescent="0.2"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</row>
    <row r="328" spans="4:35" x14ac:dyDescent="0.2"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</row>
    <row r="329" spans="4:35" x14ac:dyDescent="0.2"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</row>
    <row r="330" spans="4:35" x14ac:dyDescent="0.2"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</row>
    <row r="331" spans="4:35" x14ac:dyDescent="0.2"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</row>
    <row r="332" spans="4:35" x14ac:dyDescent="0.2"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</row>
    <row r="333" spans="4:35" x14ac:dyDescent="0.2"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</row>
    <row r="334" spans="4:35" x14ac:dyDescent="0.2"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</row>
    <row r="335" spans="4:35" x14ac:dyDescent="0.2"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</row>
  </sheetData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DAB5D8-2D07-4FE8-AF3F-C4CB0B8910D3}">
          <x14:formula1>
            <xm:f>'X:\Boston\Project\Energy&amp;Environ\JMcMahon26098.00-Empire-TriennialIRP\Financial Model\Results\[Updated_Tax_Asbury_Results_190501_1001.xlsx]Cases'!#REF!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FEC8D-F9D1-454F-BE12-8ABB6F1D6035}">
  <sheetPr>
    <tabColor theme="4"/>
  </sheetPr>
  <dimension ref="A2:BK75"/>
  <sheetViews>
    <sheetView topLeftCell="S1" zoomScale="83" zoomScaleNormal="85" workbookViewId="0">
      <selection activeCell="Z6" sqref="Z6"/>
    </sheetView>
  </sheetViews>
  <sheetFormatPr defaultRowHeight="15" x14ac:dyDescent="0.25"/>
  <cols>
    <col min="5" max="5" width="11.85546875" customWidth="1"/>
    <col min="6" max="6" width="23.28515625" customWidth="1"/>
    <col min="7" max="10" width="14.140625" customWidth="1"/>
    <col min="11" max="11" width="16.140625" customWidth="1"/>
    <col min="12" max="18" width="14.140625" customWidth="1"/>
    <col min="19" max="23" width="15.140625" customWidth="1"/>
    <col min="25" max="36" width="14.140625" customWidth="1"/>
    <col min="37" max="37" width="9.28515625" bestFit="1" customWidth="1"/>
    <col min="38" max="38" width="8.85546875" customWidth="1"/>
    <col min="39" max="40" width="16.42578125" customWidth="1"/>
    <col min="41" max="43" width="9" bestFit="1" customWidth="1"/>
    <col min="46" max="46" width="20.42578125" customWidth="1"/>
    <col min="47" max="63" width="13.7109375" style="31" customWidth="1"/>
  </cols>
  <sheetData>
    <row r="2" spans="1:63" ht="19.149999999999999" customHeight="1" x14ac:dyDescent="0.25">
      <c r="AT2" s="45"/>
      <c r="AU2" s="46"/>
      <c r="AV2" s="46"/>
      <c r="AW2" s="46"/>
      <c r="AX2" s="46"/>
      <c r="AY2" s="46"/>
      <c r="AZ2" s="46"/>
      <c r="BA2" s="46"/>
      <c r="BB2" s="46"/>
      <c r="BC2" s="47"/>
      <c r="BD2" s="47"/>
      <c r="BE2" s="47"/>
      <c r="BF2" s="47"/>
      <c r="BG2" s="47"/>
      <c r="BH2" s="47"/>
      <c r="BI2" s="47"/>
      <c r="BJ2" s="47"/>
      <c r="BK2" s="47"/>
    </row>
    <row r="3" spans="1:63" ht="19.149999999999999" customHeight="1" x14ac:dyDescent="0.25">
      <c r="AT3" s="45"/>
      <c r="AU3" s="46"/>
      <c r="AV3" s="46"/>
      <c r="AW3" s="46"/>
      <c r="AX3" s="46"/>
      <c r="AY3" s="46"/>
      <c r="AZ3" s="46"/>
      <c r="BA3" s="46"/>
      <c r="BB3" s="46"/>
      <c r="BC3" s="47"/>
      <c r="BD3" s="47"/>
      <c r="BE3" s="47"/>
      <c r="BF3" s="47"/>
      <c r="BG3" s="47"/>
      <c r="BH3" s="47"/>
      <c r="BI3" s="47"/>
      <c r="BJ3" s="47"/>
      <c r="BK3" s="47"/>
    </row>
    <row r="4" spans="1:63" ht="19.149999999999999" customHeight="1" x14ac:dyDescent="0.25">
      <c r="F4" t="s">
        <v>76</v>
      </c>
      <c r="Y4" t="s">
        <v>77</v>
      </c>
      <c r="AT4" s="45"/>
      <c r="AU4" s="46"/>
      <c r="AV4" s="46"/>
      <c r="AW4" s="46"/>
      <c r="AX4" s="46"/>
      <c r="AY4" s="46"/>
      <c r="AZ4" s="46"/>
      <c r="BA4" s="46"/>
      <c r="BB4" s="46"/>
      <c r="BC4" s="47"/>
      <c r="BD4" s="47"/>
      <c r="BE4" s="47"/>
      <c r="BF4" s="47"/>
      <c r="BG4" s="47"/>
      <c r="BH4" s="47"/>
      <c r="BI4" s="47"/>
      <c r="BJ4" s="47"/>
      <c r="BK4" s="47"/>
    </row>
    <row r="5" spans="1:63" ht="19.149999999999999" customHeight="1" x14ac:dyDescent="0.25"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AT5" s="45"/>
      <c r="AU5" s="46"/>
      <c r="AV5" s="46"/>
      <c r="AW5" s="46"/>
      <c r="AX5" s="46"/>
      <c r="AY5" s="46"/>
      <c r="AZ5" s="46"/>
      <c r="BA5" s="46"/>
      <c r="BB5" s="46"/>
      <c r="BC5" s="47"/>
      <c r="BD5" s="47"/>
      <c r="BE5" s="47"/>
      <c r="BF5" s="47"/>
      <c r="BG5" s="47"/>
      <c r="BH5" s="47"/>
      <c r="BI5" s="47"/>
      <c r="BJ5" s="47"/>
      <c r="BK5" s="47"/>
    </row>
    <row r="6" spans="1:63" ht="19.149999999999999" customHeight="1" x14ac:dyDescent="0.25">
      <c r="A6" s="48" t="s">
        <v>72</v>
      </c>
      <c r="B6" s="48" t="s">
        <v>80</v>
      </c>
      <c r="C6" s="48" t="s">
        <v>78</v>
      </c>
      <c r="D6" s="48" t="s">
        <v>79</v>
      </c>
      <c r="E6" s="48" t="s">
        <v>81</v>
      </c>
      <c r="F6" t="s">
        <v>82</v>
      </c>
      <c r="G6" s="4" t="s">
        <v>27</v>
      </c>
      <c r="H6" s="4" t="s">
        <v>29</v>
      </c>
      <c r="I6" s="4" t="s">
        <v>31</v>
      </c>
      <c r="J6" s="4" t="s">
        <v>33</v>
      </c>
      <c r="K6" s="4" t="s">
        <v>55</v>
      </c>
      <c r="L6" s="4" t="s">
        <v>35</v>
      </c>
      <c r="M6" s="4" t="s">
        <v>59</v>
      </c>
      <c r="N6" s="4" t="s">
        <v>37</v>
      </c>
      <c r="O6" s="4" t="s">
        <v>39</v>
      </c>
      <c r="P6" s="4" t="s">
        <v>41</v>
      </c>
      <c r="Q6" s="4" t="s">
        <v>43</v>
      </c>
      <c r="R6" s="4" t="s">
        <v>45</v>
      </c>
      <c r="S6" s="4" t="s">
        <v>47</v>
      </c>
      <c r="T6" s="4" t="s">
        <v>49</v>
      </c>
      <c r="U6" s="4" t="s">
        <v>51</v>
      </c>
      <c r="V6" s="4" t="s">
        <v>53</v>
      </c>
      <c r="W6" s="49"/>
      <c r="Y6" s="4" t="s">
        <v>27</v>
      </c>
      <c r="Z6" s="4" t="s">
        <v>29</v>
      </c>
      <c r="AA6" s="4" t="s">
        <v>31</v>
      </c>
      <c r="AB6" s="4" t="s">
        <v>33</v>
      </c>
      <c r="AC6" s="4" t="s">
        <v>55</v>
      </c>
      <c r="AD6" s="4" t="s">
        <v>35</v>
      </c>
      <c r="AE6" s="4" t="s">
        <v>59</v>
      </c>
      <c r="AF6" s="4" t="s">
        <v>37</v>
      </c>
      <c r="AG6" s="4" t="s">
        <v>39</v>
      </c>
      <c r="AH6" s="4" t="s">
        <v>41</v>
      </c>
      <c r="AI6" s="4" t="s">
        <v>43</v>
      </c>
      <c r="AJ6" s="4" t="s">
        <v>45</v>
      </c>
      <c r="AK6" s="4" t="s">
        <v>47</v>
      </c>
      <c r="AL6" s="4" t="s">
        <v>49</v>
      </c>
      <c r="AM6" s="4" t="s">
        <v>51</v>
      </c>
      <c r="AN6" s="4" t="s">
        <v>53</v>
      </c>
      <c r="AO6" s="49"/>
      <c r="AP6" s="49"/>
      <c r="AQ6" s="49"/>
      <c r="AR6" s="49"/>
      <c r="AT6" s="45"/>
      <c r="AU6" s="46"/>
      <c r="AV6" s="46"/>
      <c r="AW6" s="46"/>
      <c r="AX6" s="46"/>
      <c r="AY6" s="46"/>
      <c r="AZ6" s="46"/>
      <c r="BA6" s="46"/>
      <c r="BB6" s="46"/>
      <c r="BC6" s="47"/>
      <c r="BD6" s="19"/>
      <c r="BE6" s="47"/>
      <c r="BF6" s="19"/>
      <c r="BG6" s="47"/>
      <c r="BH6" s="19"/>
      <c r="BI6" s="47"/>
      <c r="BJ6" s="19"/>
      <c r="BK6" s="47"/>
    </row>
    <row r="7" spans="1:63" ht="19.149999999999999" customHeight="1" x14ac:dyDescent="0.25">
      <c r="A7" t="s">
        <v>73</v>
      </c>
      <c r="B7" t="s">
        <v>73</v>
      </c>
      <c r="C7" t="s">
        <v>73</v>
      </c>
      <c r="D7" t="s">
        <v>73</v>
      </c>
      <c r="E7" s="50">
        <v>6.25E-2</v>
      </c>
      <c r="F7" t="s">
        <v>2</v>
      </c>
      <c r="G7" s="33">
        <v>7415.2122469313426</v>
      </c>
      <c r="H7" s="33">
        <v>7397.6431847407493</v>
      </c>
      <c r="I7" s="33">
        <v>7324.9117935840386</v>
      </c>
      <c r="J7" s="33">
        <v>7320.4469919815056</v>
      </c>
      <c r="K7" s="33">
        <v>7327.24943241858</v>
      </c>
      <c r="L7" s="33">
        <v>7369.6127951036524</v>
      </c>
      <c r="M7" s="33">
        <v>7321.2852605315275</v>
      </c>
      <c r="N7" s="33">
        <v>7359.3616988345048</v>
      </c>
      <c r="O7" s="33">
        <v>7344.4729587331913</v>
      </c>
      <c r="P7" s="33">
        <v>7342.8363507378963</v>
      </c>
      <c r="Q7" s="33">
        <v>7316.5765445119487</v>
      </c>
      <c r="R7" s="33">
        <v>7391.8811428791141</v>
      </c>
      <c r="S7" s="33">
        <v>7314.6299864204784</v>
      </c>
      <c r="T7" s="33">
        <v>7366.0928118266938</v>
      </c>
      <c r="U7" s="33">
        <v>7360.2659799675021</v>
      </c>
      <c r="V7" s="33">
        <v>7370.6276019240804</v>
      </c>
      <c r="W7" s="33"/>
      <c r="Y7" s="33">
        <v>9278.4737939740317</v>
      </c>
      <c r="Z7" s="33">
        <v>9217.5124816748139</v>
      </c>
      <c r="AA7" s="33">
        <v>9144.1595336239316</v>
      </c>
      <c r="AB7" s="33">
        <v>9133.2780778375927</v>
      </c>
      <c r="AC7" s="33">
        <v>9145.0967067854326</v>
      </c>
      <c r="AD7" s="33">
        <v>9228.495751829827</v>
      </c>
      <c r="AE7" s="33">
        <v>9145.100918943428</v>
      </c>
      <c r="AF7" s="33">
        <v>9202.9716636373014</v>
      </c>
      <c r="AG7" s="33">
        <v>9174.9089841102978</v>
      </c>
      <c r="AH7" s="33">
        <v>9174.2674360190995</v>
      </c>
      <c r="AI7" s="33">
        <v>9123.4071446262005</v>
      </c>
      <c r="AJ7" s="33">
        <v>9241.9290847412885</v>
      </c>
      <c r="AK7" s="33">
        <v>9128.6565650687426</v>
      </c>
      <c r="AL7" s="33">
        <v>9205.0091849553155</v>
      </c>
      <c r="AM7" s="33">
        <v>9173.3894567019743</v>
      </c>
      <c r="AN7" s="33">
        <v>9183.9401244469082</v>
      </c>
      <c r="AO7" s="33"/>
      <c r="AP7" s="33"/>
      <c r="AQ7" s="33"/>
      <c r="AR7" s="33"/>
      <c r="AT7" s="45"/>
      <c r="AU7" s="46"/>
      <c r="AV7" s="46"/>
      <c r="AW7" s="46"/>
      <c r="AX7" s="46"/>
      <c r="AY7" s="46"/>
      <c r="AZ7" s="46"/>
      <c r="BA7" s="46"/>
      <c r="BB7" s="46"/>
      <c r="BC7" s="47"/>
      <c r="BD7" s="52"/>
      <c r="BE7" s="52"/>
      <c r="BF7" s="52"/>
      <c r="BG7" s="52"/>
      <c r="BH7" s="52"/>
      <c r="BI7" s="52"/>
      <c r="BJ7" s="52"/>
      <c r="BK7" s="52"/>
    </row>
    <row r="8" spans="1:63" ht="19.149999999999999" customHeight="1" x14ac:dyDescent="0.25">
      <c r="A8" t="s">
        <v>74</v>
      </c>
      <c r="B8" t="s">
        <v>73</v>
      </c>
      <c r="C8" t="s">
        <v>73</v>
      </c>
      <c r="D8" t="s">
        <v>73</v>
      </c>
      <c r="E8" s="50">
        <v>3.125E-2</v>
      </c>
      <c r="F8" t="s">
        <v>83</v>
      </c>
      <c r="G8" s="33">
        <v>7493.525768061395</v>
      </c>
      <c r="H8" s="33">
        <v>7477.0707177523545</v>
      </c>
      <c r="I8" s="33">
        <v>7406.243574643484</v>
      </c>
      <c r="J8" s="33">
        <v>7401.778769985739</v>
      </c>
      <c r="K8" s="33">
        <v>7407.0355069369489</v>
      </c>
      <c r="L8" s="33">
        <v>7449.651675743281</v>
      </c>
      <c r="M8" s="33">
        <v>7407.6009663659961</v>
      </c>
      <c r="N8" s="33">
        <v>7442.2162680788733</v>
      </c>
      <c r="O8" s="33">
        <v>7423.0452847354672</v>
      </c>
      <c r="P8" s="33">
        <v>7424.0081469321785</v>
      </c>
      <c r="Q8" s="33">
        <v>7397.7779848220162</v>
      </c>
      <c r="R8" s="33">
        <v>7470.948938360284</v>
      </c>
      <c r="S8" s="33">
        <v>7401.5243546945348</v>
      </c>
      <c r="T8" s="33">
        <v>7451.7632862694054</v>
      </c>
      <c r="U8" s="33">
        <v>7438.1958769321218</v>
      </c>
      <c r="V8" s="33">
        <v>7449.6505777519451</v>
      </c>
      <c r="W8" s="33"/>
      <c r="Y8" s="33">
        <v>9414.385881252836</v>
      </c>
      <c r="Z8" s="33">
        <v>9357.4070665968793</v>
      </c>
      <c r="AA8" s="33">
        <v>9285.9583773347058</v>
      </c>
      <c r="AB8" s="33">
        <v>9275.0769056041117</v>
      </c>
      <c r="AC8" s="33">
        <v>9283.5482630925871</v>
      </c>
      <c r="AD8" s="33">
        <v>9366.1331986182104</v>
      </c>
      <c r="AE8" s="33">
        <v>9294.3608393649629</v>
      </c>
      <c r="AF8" s="33">
        <v>9348.9698945095897</v>
      </c>
      <c r="AG8" s="33">
        <v>9309.6133106906236</v>
      </c>
      <c r="AH8" s="33">
        <v>9312.7484192773591</v>
      </c>
      <c r="AI8" s="33">
        <v>9265.0756368467282</v>
      </c>
      <c r="AJ8" s="33">
        <v>9378.5926707560211</v>
      </c>
      <c r="AK8" s="33">
        <v>9278.4951457816915</v>
      </c>
      <c r="AL8" s="33">
        <v>9353.8233210259496</v>
      </c>
      <c r="AM8" s="33">
        <v>9307.4522966351014</v>
      </c>
      <c r="AN8" s="33">
        <v>9320.2732168401581</v>
      </c>
      <c r="AO8" s="33"/>
      <c r="AP8" s="33"/>
      <c r="AQ8" s="33"/>
      <c r="AR8" s="33"/>
      <c r="AS8" s="47"/>
      <c r="AT8" s="45"/>
      <c r="AU8" s="46"/>
      <c r="AV8" s="46"/>
      <c r="AW8" s="46"/>
      <c r="AX8" s="46"/>
      <c r="AY8" s="46"/>
      <c r="AZ8" s="46"/>
      <c r="BA8" s="46"/>
      <c r="BB8" s="46"/>
      <c r="BC8" s="47"/>
      <c r="BD8" s="52"/>
      <c r="BE8" s="52"/>
      <c r="BF8" s="52"/>
      <c r="BG8" s="52"/>
      <c r="BH8" s="52"/>
      <c r="BI8" s="52"/>
      <c r="BJ8" s="52"/>
      <c r="BK8" s="52"/>
    </row>
    <row r="9" spans="1:63" ht="19.149999999999999" customHeight="1" x14ac:dyDescent="0.25">
      <c r="A9" t="s">
        <v>75</v>
      </c>
      <c r="B9" t="s">
        <v>73</v>
      </c>
      <c r="C9" t="s">
        <v>73</v>
      </c>
      <c r="D9" t="s">
        <v>73</v>
      </c>
      <c r="E9" s="50">
        <v>3.125E-2</v>
      </c>
      <c r="F9" t="s">
        <v>88</v>
      </c>
      <c r="G9" s="33">
        <v>7345.5045909352611</v>
      </c>
      <c r="H9" s="33">
        <v>7327.9355273933788</v>
      </c>
      <c r="I9" s="33">
        <v>7255.20413281731</v>
      </c>
      <c r="J9" s="33">
        <v>7250.7393327859627</v>
      </c>
      <c r="K9" s="33">
        <v>7257.5417801370577</v>
      </c>
      <c r="L9" s="33">
        <v>7299.9051390256427</v>
      </c>
      <c r="M9" s="33">
        <v>7251.5776017735125</v>
      </c>
      <c r="N9" s="33">
        <v>7289.6536114061464</v>
      </c>
      <c r="O9" s="33">
        <v>7274.7653015228834</v>
      </c>
      <c r="P9" s="33">
        <v>7273.1282723643671</v>
      </c>
      <c r="Q9" s="33">
        <v>7246.8694808321525</v>
      </c>
      <c r="R9" s="33">
        <v>7322.1740967347459</v>
      </c>
      <c r="S9" s="33">
        <v>7244.9229242620995</v>
      </c>
      <c r="T9" s="33">
        <v>7296.3853329177218</v>
      </c>
      <c r="U9" s="33">
        <v>7290.5589288125557</v>
      </c>
      <c r="V9" s="33">
        <v>7300.9201343477725</v>
      </c>
      <c r="W9" s="33"/>
      <c r="Y9" s="33">
        <v>9165.6086789690053</v>
      </c>
      <c r="Z9" s="33">
        <v>9104.6473739111862</v>
      </c>
      <c r="AA9" s="33">
        <v>9031.2944288854687</v>
      </c>
      <c r="AB9" s="33">
        <v>9020.4129617812741</v>
      </c>
      <c r="AC9" s="33">
        <v>9032.2315997913047</v>
      </c>
      <c r="AD9" s="33">
        <v>9115.6306367428697</v>
      </c>
      <c r="AE9" s="33">
        <v>9032.2357968801171</v>
      </c>
      <c r="AF9" s="33">
        <v>9090.1043986612622</v>
      </c>
      <c r="AG9" s="33">
        <v>9062.0438764837327</v>
      </c>
      <c r="AH9" s="33">
        <v>9061.4001929869355</v>
      </c>
      <c r="AI9" s="33">
        <v>9010.5426197892793</v>
      </c>
      <c r="AJ9" s="33">
        <v>9129.0645795879718</v>
      </c>
      <c r="AK9" s="33">
        <v>9015.7920396050686</v>
      </c>
      <c r="AL9" s="33">
        <v>9092.142528498669</v>
      </c>
      <c r="AM9" s="33">
        <v>9060.5249637234701</v>
      </c>
      <c r="AN9" s="33">
        <v>9071.073500804654</v>
      </c>
      <c r="AO9" s="33"/>
      <c r="AP9" s="33"/>
      <c r="AQ9" s="33"/>
      <c r="AR9" s="33"/>
      <c r="AS9" s="47"/>
      <c r="AT9" s="45"/>
      <c r="AU9" s="46"/>
      <c r="AV9" s="46"/>
      <c r="AW9" s="46"/>
      <c r="AX9" s="46"/>
      <c r="AY9" s="46"/>
      <c r="AZ9" s="46"/>
      <c r="BA9" s="46"/>
      <c r="BB9" s="46"/>
      <c r="BC9" s="47"/>
      <c r="BD9" s="52"/>
      <c r="BE9" s="52"/>
      <c r="BF9" s="52"/>
      <c r="BG9" s="52"/>
      <c r="BH9" s="52"/>
      <c r="BI9" s="52"/>
      <c r="BJ9" s="52"/>
      <c r="BK9" s="52"/>
    </row>
    <row r="10" spans="1:63" ht="19.149999999999999" customHeight="1" x14ac:dyDescent="0.25">
      <c r="A10" t="s">
        <v>73</v>
      </c>
      <c r="B10" t="s">
        <v>74</v>
      </c>
      <c r="C10" t="s">
        <v>73</v>
      </c>
      <c r="D10" t="s">
        <v>73</v>
      </c>
      <c r="E10" s="50">
        <v>2.5000000000000001E-2</v>
      </c>
      <c r="F10" t="s">
        <v>90</v>
      </c>
      <c r="G10" s="33">
        <v>7422.6333055017039</v>
      </c>
      <c r="H10" s="33">
        <v>7398.6271284837894</v>
      </c>
      <c r="I10" s="33">
        <v>7398.1119519965496</v>
      </c>
      <c r="J10" s="33">
        <v>7387.3429072726121</v>
      </c>
      <c r="K10" s="33">
        <v>7398.6654715960685</v>
      </c>
      <c r="L10" s="33">
        <v>7469.7146620463773</v>
      </c>
      <c r="M10" s="33">
        <v>7400.2176060518705</v>
      </c>
      <c r="N10" s="33">
        <v>7459.4064849566457</v>
      </c>
      <c r="O10" s="33">
        <v>7426.0172532721017</v>
      </c>
      <c r="P10" s="33">
        <v>7426.1178977113814</v>
      </c>
      <c r="Q10" s="33">
        <v>7377.1332629252302</v>
      </c>
      <c r="R10" s="33">
        <v>7491.973112589857</v>
      </c>
      <c r="S10" s="33">
        <v>7382.986566482834</v>
      </c>
      <c r="T10" s="33">
        <v>7466.1688986556974</v>
      </c>
      <c r="U10" s="33">
        <v>7424.9085209569439</v>
      </c>
      <c r="V10" s="33">
        <v>7432.0134429394757</v>
      </c>
      <c r="W10" s="33"/>
      <c r="Y10" s="33">
        <v>9317.9454397894769</v>
      </c>
      <c r="Z10" s="33">
        <v>9233.8821084630817</v>
      </c>
      <c r="AA10" s="33">
        <v>9233.3943704915728</v>
      </c>
      <c r="AB10" s="33">
        <v>9216.3756319176391</v>
      </c>
      <c r="AC10" s="33">
        <v>9231.6391584406319</v>
      </c>
      <c r="AD10" s="33">
        <v>9360.6482060176349</v>
      </c>
      <c r="AE10" s="33">
        <v>9243.0490276057917</v>
      </c>
      <c r="AF10" s="33">
        <v>9334.8886312027862</v>
      </c>
      <c r="AG10" s="33">
        <v>9275.2434255824428</v>
      </c>
      <c r="AH10" s="33">
        <v>9277.5110422999896</v>
      </c>
      <c r="AI10" s="33">
        <v>9200.3336114349986</v>
      </c>
      <c r="AJ10" s="33">
        <v>9374.0716416971154</v>
      </c>
      <c r="AK10" s="33">
        <v>9216.3145831141046</v>
      </c>
      <c r="AL10" s="33">
        <v>9336.9574532276638</v>
      </c>
      <c r="AM10" s="33">
        <v>9257.2941928425698</v>
      </c>
      <c r="AN10" s="33">
        <v>9263.0541392401774</v>
      </c>
      <c r="AO10" s="33"/>
      <c r="AP10" s="33"/>
      <c r="AQ10" s="33"/>
      <c r="AR10" s="33"/>
      <c r="AS10" s="47"/>
      <c r="AT10" s="45"/>
      <c r="AU10" s="46"/>
      <c r="AV10" s="46"/>
      <c r="AW10" s="46"/>
      <c r="AX10" s="46"/>
      <c r="AY10" s="46"/>
      <c r="AZ10" s="46"/>
      <c r="BA10" s="46"/>
      <c r="BB10" s="46"/>
      <c r="BC10" s="47"/>
      <c r="BD10" s="52"/>
      <c r="BE10" s="52"/>
      <c r="BF10" s="52"/>
      <c r="BG10" s="52"/>
      <c r="BH10" s="52"/>
      <c r="BI10" s="52"/>
      <c r="BJ10" s="52"/>
      <c r="BK10" s="52"/>
    </row>
    <row r="11" spans="1:63" ht="19.149999999999999" customHeight="1" x14ac:dyDescent="0.25">
      <c r="A11" t="s">
        <v>74</v>
      </c>
      <c r="B11" t="s">
        <v>74</v>
      </c>
      <c r="C11" t="s">
        <v>73</v>
      </c>
      <c r="D11" t="s">
        <v>73</v>
      </c>
      <c r="E11" s="50">
        <v>1.2500000000000001E-2</v>
      </c>
      <c r="F11" t="s">
        <v>91</v>
      </c>
      <c r="G11" s="33">
        <v>7520.6843124841216</v>
      </c>
      <c r="H11" s="33">
        <v>7497.7921469284147</v>
      </c>
      <c r="I11" s="33">
        <v>7499.1812383013093</v>
      </c>
      <c r="J11" s="33">
        <v>7488.4121947910608</v>
      </c>
      <c r="K11" s="33">
        <v>7498.1890573777973</v>
      </c>
      <c r="L11" s="33">
        <v>7569.4910416159928</v>
      </c>
      <c r="M11" s="33">
        <v>7506.2708273664894</v>
      </c>
      <c r="N11" s="33">
        <v>7561.9985229345148</v>
      </c>
      <c r="O11" s="33">
        <v>7524.3270906777689</v>
      </c>
      <c r="P11" s="33">
        <v>7527.0271827827346</v>
      </c>
      <c r="Q11" s="33">
        <v>7478.0727725715078</v>
      </c>
      <c r="R11" s="33">
        <v>7590.7789439815988</v>
      </c>
      <c r="S11" s="33">
        <v>7489.6189952511322</v>
      </c>
      <c r="T11" s="33">
        <v>7571.5773859056117</v>
      </c>
      <c r="U11" s="33">
        <v>7522.5764820271888</v>
      </c>
      <c r="V11" s="33">
        <v>7530.7744641430318</v>
      </c>
      <c r="W11" s="33"/>
      <c r="Y11" s="33">
        <v>9486.3328821241394</v>
      </c>
      <c r="Z11" s="33">
        <v>9406.2520415771414</v>
      </c>
      <c r="AA11" s="33">
        <v>9407.6685757621144</v>
      </c>
      <c r="AB11" s="33">
        <v>9390.6498298091701</v>
      </c>
      <c r="AC11" s="33">
        <v>9402.5660801774266</v>
      </c>
      <c r="AD11" s="33">
        <v>9530.761020939497</v>
      </c>
      <c r="AE11" s="33">
        <v>9424.7843284146256</v>
      </c>
      <c r="AF11" s="33">
        <v>9513.3621957157229</v>
      </c>
      <c r="AG11" s="33">
        <v>9442.4231306214842</v>
      </c>
      <c r="AH11" s="33">
        <v>9448.4674308986323</v>
      </c>
      <c r="AI11" s="33">
        <v>9374.4780314543586</v>
      </c>
      <c r="AJ11" s="33">
        <v>9543.2111328259161</v>
      </c>
      <c r="AK11" s="33">
        <v>9398.6290741912326</v>
      </c>
      <c r="AL11" s="33">
        <v>9518.247467012643</v>
      </c>
      <c r="AM11" s="33">
        <v>9423.832951047596</v>
      </c>
      <c r="AN11" s="33">
        <v>9431.8631805833884</v>
      </c>
      <c r="AO11" s="33"/>
      <c r="AP11" s="33"/>
      <c r="AQ11" s="33"/>
      <c r="AR11" s="33"/>
      <c r="AS11" s="47"/>
      <c r="AT11" s="45"/>
      <c r="AU11" s="46"/>
      <c r="AV11" s="46"/>
      <c r="AW11" s="46"/>
      <c r="AX11" s="46"/>
      <c r="AY11" s="46"/>
      <c r="AZ11" s="46"/>
      <c r="BA11" s="46"/>
      <c r="BB11" s="46"/>
      <c r="BC11" s="47"/>
      <c r="BD11" s="52"/>
      <c r="BE11" s="52"/>
      <c r="BF11" s="52"/>
      <c r="BG11" s="52"/>
      <c r="BH11" s="52"/>
      <c r="BI11" s="52"/>
      <c r="BJ11" s="52"/>
      <c r="BK11" s="52"/>
    </row>
    <row r="12" spans="1:63" ht="19.149999999999999" customHeight="1" x14ac:dyDescent="0.25">
      <c r="A12" t="s">
        <v>75</v>
      </c>
      <c r="B12" t="s">
        <v>74</v>
      </c>
      <c r="C12" t="s">
        <v>73</v>
      </c>
      <c r="D12" t="s">
        <v>73</v>
      </c>
      <c r="E12" s="50">
        <v>1.2500000000000001E-2</v>
      </c>
      <c r="F12" t="s">
        <v>92</v>
      </c>
      <c r="G12" s="33">
        <v>7334.7551535164403</v>
      </c>
      <c r="H12" s="33">
        <v>7310.7489773904135</v>
      </c>
      <c r="I12" s="33">
        <v>7310.2338250947587</v>
      </c>
      <c r="J12" s="33">
        <v>7299.4647758417486</v>
      </c>
      <c r="K12" s="33">
        <v>7310.7873527861047</v>
      </c>
      <c r="L12" s="33">
        <v>7381.8365250286015</v>
      </c>
      <c r="M12" s="33">
        <v>7312.339493152248</v>
      </c>
      <c r="N12" s="33">
        <v>7371.5280151685374</v>
      </c>
      <c r="O12" s="33">
        <v>7338.1391282597851</v>
      </c>
      <c r="P12" s="33">
        <v>7338.2394542941765</v>
      </c>
      <c r="Q12" s="33">
        <v>7289.2551399810318</v>
      </c>
      <c r="R12" s="33">
        <v>7404.0949670362652</v>
      </c>
      <c r="S12" s="33">
        <v>7295.1084403913746</v>
      </c>
      <c r="T12" s="33">
        <v>7378.2904301132212</v>
      </c>
      <c r="U12" s="33">
        <v>7337.03038944946</v>
      </c>
      <c r="V12" s="33">
        <v>7344.1349752775714</v>
      </c>
      <c r="W12" s="33"/>
      <c r="Y12" s="33">
        <v>9175.6909394548256</v>
      </c>
      <c r="Z12" s="33">
        <v>9091.6276111684929</v>
      </c>
      <c r="AA12" s="33">
        <v>9091.139890944045</v>
      </c>
      <c r="AB12" s="33">
        <v>9074.1211413965157</v>
      </c>
      <c r="AC12" s="33">
        <v>9089.3846762440662</v>
      </c>
      <c r="AD12" s="33">
        <v>9218.3937206504706</v>
      </c>
      <c r="AE12" s="33">
        <v>9100.7945513195627</v>
      </c>
      <c r="AF12" s="33">
        <v>9192.6322534913943</v>
      </c>
      <c r="AG12" s="33">
        <v>9132.9889436280482</v>
      </c>
      <c r="AH12" s="33">
        <v>9135.2547317747958</v>
      </c>
      <c r="AI12" s="33">
        <v>9058.0791401414117</v>
      </c>
      <c r="AJ12" s="33">
        <v>9231.817147794136</v>
      </c>
      <c r="AK12" s="33">
        <v>9074.0600914878705</v>
      </c>
      <c r="AL12" s="33">
        <v>9194.7010767619013</v>
      </c>
      <c r="AM12" s="33">
        <v>9115.0396936521338</v>
      </c>
      <c r="AN12" s="33">
        <v>9120.7977980257601</v>
      </c>
      <c r="AO12" s="33"/>
      <c r="AP12" s="33"/>
      <c r="AQ12" s="33"/>
      <c r="AR12" s="33"/>
      <c r="AS12" s="47"/>
      <c r="AT12" s="45"/>
      <c r="AU12" s="46"/>
      <c r="AV12" s="46"/>
      <c r="AW12" s="46"/>
      <c r="AX12" s="46"/>
      <c r="AY12" s="46"/>
      <c r="AZ12" s="46"/>
      <c r="BA12" s="46"/>
      <c r="BB12" s="46"/>
      <c r="BC12" s="47"/>
      <c r="BD12" s="52"/>
      <c r="BE12" s="52"/>
      <c r="BF12" s="52"/>
      <c r="BG12" s="52"/>
      <c r="BH12" s="52"/>
      <c r="BI12" s="52"/>
      <c r="BJ12" s="52"/>
      <c r="BK12" s="52"/>
    </row>
    <row r="13" spans="1:63" ht="19.149999999999999" customHeight="1" x14ac:dyDescent="0.25">
      <c r="A13" t="s">
        <v>73</v>
      </c>
      <c r="B13" t="s">
        <v>75</v>
      </c>
      <c r="C13" t="s">
        <v>73</v>
      </c>
      <c r="D13" t="s">
        <v>73</v>
      </c>
      <c r="E13" s="50">
        <v>3.7499999999999999E-2</v>
      </c>
      <c r="F13" t="s">
        <v>93</v>
      </c>
      <c r="G13" s="33">
        <v>7324.8985082517984</v>
      </c>
      <c r="H13" s="33">
        <v>7312.7578793255698</v>
      </c>
      <c r="I13" s="33">
        <v>7226.7969174382988</v>
      </c>
      <c r="J13" s="33">
        <v>7227.5233766372758</v>
      </c>
      <c r="K13" s="33">
        <v>7230.8430166936732</v>
      </c>
      <c r="L13" s="33">
        <v>7245.9639124420864</v>
      </c>
      <c r="M13" s="33">
        <v>7217.1620702354603</v>
      </c>
      <c r="N13" s="33">
        <v>7235.600486225334</v>
      </c>
      <c r="O13" s="33">
        <v>7238.0490036287247</v>
      </c>
      <c r="P13" s="33">
        <v>7234.3774134720688</v>
      </c>
      <c r="Q13" s="33">
        <v>7228.8087330206981</v>
      </c>
      <c r="R13" s="33">
        <v>7268.2222264648781</v>
      </c>
      <c r="S13" s="33">
        <v>7219.386697544317</v>
      </c>
      <c r="T13" s="33">
        <v>7242.2875967315422</v>
      </c>
      <c r="U13" s="33">
        <v>7268.4185378083994</v>
      </c>
      <c r="V13" s="33">
        <v>7281.6827105575667</v>
      </c>
      <c r="W13" s="33"/>
      <c r="Y13" s="33">
        <v>9158.2284166346981</v>
      </c>
      <c r="Z13" s="33">
        <v>9116.6368704744746</v>
      </c>
      <c r="AA13" s="33">
        <v>9029.47155332086</v>
      </c>
      <c r="AB13" s="33">
        <v>9023.6314147578923</v>
      </c>
      <c r="AC13" s="33">
        <v>9032.977519076172</v>
      </c>
      <c r="AD13" s="33">
        <v>9074.9152305084699</v>
      </c>
      <c r="AE13" s="33">
        <v>9021.7174743708874</v>
      </c>
      <c r="AF13" s="33">
        <v>9049.081425306349</v>
      </c>
      <c r="AG13" s="33">
        <v>9049.7792956208395</v>
      </c>
      <c r="AH13" s="33">
        <v>9046.0375291375058</v>
      </c>
      <c r="AI13" s="33">
        <v>9018.7653128462807</v>
      </c>
      <c r="AJ13" s="33">
        <v>9088.3385296672677</v>
      </c>
      <c r="AK13" s="33">
        <v>9013.8964677138702</v>
      </c>
      <c r="AL13" s="33">
        <v>9051.0749441383796</v>
      </c>
      <c r="AM13" s="33">
        <v>9062.4124046546203</v>
      </c>
      <c r="AN13" s="33">
        <v>9077.2286510360282</v>
      </c>
      <c r="AO13" s="33"/>
      <c r="AP13" s="33"/>
      <c r="AQ13" s="33"/>
      <c r="AR13" s="33"/>
      <c r="AS13" s="47"/>
      <c r="AT13" s="45"/>
      <c r="AU13" s="46"/>
      <c r="AV13" s="46"/>
      <c r="AW13" s="46"/>
      <c r="AX13" s="46"/>
      <c r="AY13" s="46"/>
      <c r="AZ13" s="46"/>
      <c r="BA13" s="46"/>
      <c r="BB13" s="46"/>
      <c r="BC13" s="47"/>
      <c r="BD13" s="52"/>
      <c r="BE13" s="52"/>
      <c r="BF13" s="52"/>
      <c r="BG13" s="52"/>
      <c r="BH13" s="52"/>
      <c r="BI13" s="52"/>
      <c r="BJ13" s="52"/>
      <c r="BK13" s="52"/>
    </row>
    <row r="14" spans="1:63" ht="19.149999999999999" customHeight="1" x14ac:dyDescent="0.25">
      <c r="A14" t="s">
        <v>74</v>
      </c>
      <c r="B14" t="s">
        <v>75</v>
      </c>
      <c r="C14" t="s">
        <v>73</v>
      </c>
      <c r="D14" t="s">
        <v>73</v>
      </c>
      <c r="E14" s="50">
        <v>1.8749999999999999E-2</v>
      </c>
      <c r="F14" t="s">
        <v>94</v>
      </c>
      <c r="G14" s="33">
        <v>7385.2126653280839</v>
      </c>
      <c r="H14" s="33">
        <v>7374.1860477106375</v>
      </c>
      <c r="I14" s="33">
        <v>7290.1293490782045</v>
      </c>
      <c r="J14" s="33">
        <v>7290.8558122692257</v>
      </c>
      <c r="K14" s="33">
        <v>7292.6297368320202</v>
      </c>
      <c r="L14" s="33">
        <v>7308.0034392780799</v>
      </c>
      <c r="M14" s="33">
        <v>7285.4784322934074</v>
      </c>
      <c r="N14" s="33">
        <v>7300.4556626123713</v>
      </c>
      <c r="O14" s="33">
        <v>7298.6219864605637</v>
      </c>
      <c r="P14" s="33">
        <v>7297.5498370053492</v>
      </c>
      <c r="Q14" s="33">
        <v>7292.0085596074805</v>
      </c>
      <c r="R14" s="33">
        <v>7329.2883982971571</v>
      </c>
      <c r="S14" s="33">
        <v>7288.2794456751717</v>
      </c>
      <c r="T14" s="33">
        <v>7309.9564296590725</v>
      </c>
      <c r="U14" s="33">
        <v>7328.3468175542012</v>
      </c>
      <c r="V14" s="33">
        <v>7342.7040415893516</v>
      </c>
      <c r="W14" s="33"/>
      <c r="Y14" s="33">
        <v>9264.9876366215631</v>
      </c>
      <c r="Z14" s="33">
        <v>9227.3785778650454</v>
      </c>
      <c r="AA14" s="33">
        <v>9142.1175153735767</v>
      </c>
      <c r="AB14" s="33">
        <v>9136.2773818767437</v>
      </c>
      <c r="AC14" s="33">
        <v>9142.276196283392</v>
      </c>
      <c r="AD14" s="33">
        <v>9183.3998202550465</v>
      </c>
      <c r="AE14" s="33">
        <v>9141.8245177033004</v>
      </c>
      <c r="AF14" s="33">
        <v>9165.9265968219552</v>
      </c>
      <c r="AG14" s="33">
        <v>9155.330773644384</v>
      </c>
      <c r="AH14" s="33">
        <v>9155.3654496055005</v>
      </c>
      <c r="AI14" s="33">
        <v>9131.2786709199554</v>
      </c>
      <c r="AJ14" s="33">
        <v>9195.8469887949341</v>
      </c>
      <c r="AK14" s="33">
        <v>9134.5799304158827</v>
      </c>
      <c r="AL14" s="33">
        <v>9170.7337721944787</v>
      </c>
      <c r="AM14" s="33">
        <v>9167.3201005008468</v>
      </c>
      <c r="AN14" s="33">
        <v>9184.4063870222053</v>
      </c>
      <c r="AO14" s="33"/>
      <c r="AP14" s="33"/>
      <c r="AQ14" s="33"/>
      <c r="AR14" s="33"/>
      <c r="AS14" s="47"/>
      <c r="AT14" s="46"/>
      <c r="AU14" s="51"/>
      <c r="AV14" s="51"/>
      <c r="AW14" s="51"/>
      <c r="AX14" s="51"/>
      <c r="AY14" s="51"/>
      <c r="AZ14" s="51"/>
      <c r="BA14" s="51"/>
      <c r="BB14" s="51"/>
      <c r="BC14" s="52"/>
      <c r="BD14" s="52"/>
      <c r="BE14" s="52"/>
      <c r="BF14" s="52"/>
      <c r="BG14" s="52"/>
      <c r="BH14" s="52"/>
      <c r="BI14" s="52"/>
      <c r="BJ14" s="52"/>
      <c r="BK14" s="52"/>
    </row>
    <row r="15" spans="1:63" x14ac:dyDescent="0.25">
      <c r="A15" t="s">
        <v>75</v>
      </c>
      <c r="B15" t="s">
        <v>75</v>
      </c>
      <c r="C15" t="s">
        <v>73</v>
      </c>
      <c r="D15" t="s">
        <v>73</v>
      </c>
      <c r="E15" s="50">
        <v>1.8749999999999999E-2</v>
      </c>
      <c r="F15" t="s">
        <v>95</v>
      </c>
      <c r="G15" s="33">
        <v>7271.6798162182513</v>
      </c>
      <c r="H15" s="33">
        <v>7259.539189440562</v>
      </c>
      <c r="I15" s="33">
        <v>7173.5782365743571</v>
      </c>
      <c r="J15" s="33">
        <v>7174.3047036210792</v>
      </c>
      <c r="K15" s="33">
        <v>7177.6243408650607</v>
      </c>
      <c r="L15" s="33">
        <v>7192.7452438151777</v>
      </c>
      <c r="M15" s="33">
        <v>7163.943392533437</v>
      </c>
      <c r="N15" s="33">
        <v>7182.3815884554406</v>
      </c>
      <c r="O15" s="33">
        <v>7184.8303220947546</v>
      </c>
      <c r="P15" s="33">
        <v>7181.158578803901</v>
      </c>
      <c r="Q15" s="33">
        <v>7175.5923178350686</v>
      </c>
      <c r="R15" s="33">
        <v>7215.0058012391246</v>
      </c>
      <c r="S15" s="33">
        <v>7166.1702708646453</v>
      </c>
      <c r="T15" s="33">
        <v>7189.0709529864562</v>
      </c>
      <c r="U15" s="33">
        <v>7215.2021082763558</v>
      </c>
      <c r="V15" s="33">
        <v>7228.4661221554506</v>
      </c>
      <c r="W15" s="33"/>
      <c r="Y15" s="33">
        <v>9071.6644622419299</v>
      </c>
      <c r="Z15" s="33">
        <v>9030.0729225265877</v>
      </c>
      <c r="AA15" s="33">
        <v>8942.9076149310877</v>
      </c>
      <c r="AB15" s="33">
        <v>8937.0674815306484</v>
      </c>
      <c r="AC15" s="33">
        <v>8946.4135728326855</v>
      </c>
      <c r="AD15" s="33">
        <v>8988.3512995223409</v>
      </c>
      <c r="AE15" s="33">
        <v>8935.1535246428666</v>
      </c>
      <c r="AF15" s="33">
        <v>8962.5164359822975</v>
      </c>
      <c r="AG15" s="33">
        <v>8963.2153522646877</v>
      </c>
      <c r="AH15" s="33">
        <v>8959.4726340636917</v>
      </c>
      <c r="AI15" s="33">
        <v>8932.2036320791685</v>
      </c>
      <c r="AJ15" s="33">
        <v>9001.7768420822867</v>
      </c>
      <c r="AK15" s="33">
        <v>8927.3347931751487</v>
      </c>
      <c r="AL15" s="33">
        <v>8964.5122088391399</v>
      </c>
      <c r="AM15" s="33">
        <v>8975.8507009484019</v>
      </c>
      <c r="AN15" s="33">
        <v>8990.6660038393966</v>
      </c>
      <c r="AO15" s="33"/>
      <c r="AP15" s="33"/>
      <c r="AQ15" s="33"/>
      <c r="AR15" s="3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</row>
    <row r="16" spans="1:63" x14ac:dyDescent="0.25">
      <c r="A16" t="s">
        <v>73</v>
      </c>
      <c r="B16" t="s">
        <v>73</v>
      </c>
      <c r="C16" t="s">
        <v>74</v>
      </c>
      <c r="D16" t="s">
        <v>73</v>
      </c>
      <c r="E16" s="50">
        <v>6.25E-2</v>
      </c>
      <c r="F16" t="s">
        <v>96</v>
      </c>
      <c r="G16" s="33">
        <v>7744.6872899228156</v>
      </c>
      <c r="H16" s="33">
        <v>7713.415790490275</v>
      </c>
      <c r="I16" s="33">
        <v>7587.213386951953</v>
      </c>
      <c r="J16" s="33">
        <v>7580.2922229407504</v>
      </c>
      <c r="K16" s="33">
        <v>7586.9601774604098</v>
      </c>
      <c r="L16" s="33">
        <v>7676.0602737141435</v>
      </c>
      <c r="M16" s="33">
        <v>7595.797522415528</v>
      </c>
      <c r="N16" s="33">
        <v>7665.9845148111135</v>
      </c>
      <c r="O16" s="33">
        <v>7620.9791207656735</v>
      </c>
      <c r="P16" s="33">
        <v>7623.9837030703611</v>
      </c>
      <c r="Q16" s="33">
        <v>7572.4828154779498</v>
      </c>
      <c r="R16" s="33">
        <v>7697.9345087958618</v>
      </c>
      <c r="S16" s="33">
        <v>7582.3166888471142</v>
      </c>
      <c r="T16" s="33">
        <v>7672.5986712943313</v>
      </c>
      <c r="U16" s="33">
        <v>7623.2871105538979</v>
      </c>
      <c r="V16" s="33">
        <v>7629.2794648233594</v>
      </c>
      <c r="W16" s="33"/>
      <c r="Y16" s="33">
        <v>9841.5050120631222</v>
      </c>
      <c r="Z16" s="33">
        <v>9730.306862732863</v>
      </c>
      <c r="AA16" s="33">
        <v>9604.9942733332027</v>
      </c>
      <c r="AB16" s="33">
        <v>9592.0452702291386</v>
      </c>
      <c r="AC16" s="33">
        <v>9601.294277715202</v>
      </c>
      <c r="AD16" s="33">
        <v>9768.4994055379339</v>
      </c>
      <c r="AE16" s="33">
        <v>9625.2175769926525</v>
      </c>
      <c r="AF16" s="33">
        <v>9743.4621140779582</v>
      </c>
      <c r="AG16" s="33">
        <v>9655.6043965549125</v>
      </c>
      <c r="AH16" s="33">
        <v>9662.3800008161506</v>
      </c>
      <c r="AI16" s="33">
        <v>9578.6268408132637</v>
      </c>
      <c r="AJ16" s="33">
        <v>9781.5386257556529</v>
      </c>
      <c r="AK16" s="33">
        <v>9602.6129293359154</v>
      </c>
      <c r="AL16" s="33">
        <v>9745.382678887001</v>
      </c>
      <c r="AM16" s="33">
        <v>9641.6991396652338</v>
      </c>
      <c r="AN16" s="33">
        <v>9644.3619756043354</v>
      </c>
      <c r="AO16" s="33"/>
      <c r="AP16" s="33"/>
      <c r="AQ16" s="33"/>
      <c r="AR16" s="33"/>
      <c r="AW16" s="54"/>
    </row>
    <row r="17" spans="1:60" s="31" customFormat="1" ht="15.75" x14ac:dyDescent="0.25">
      <c r="A17" t="s">
        <v>74</v>
      </c>
      <c r="B17" t="s">
        <v>73</v>
      </c>
      <c r="C17" t="s">
        <v>74</v>
      </c>
      <c r="D17" t="s">
        <v>73</v>
      </c>
      <c r="E17" s="50">
        <v>3.125E-2</v>
      </c>
      <c r="F17" t="s">
        <v>97</v>
      </c>
      <c r="G17" s="33">
        <v>7857.6322828068869</v>
      </c>
      <c r="H17" s="33">
        <v>7827.474793764145</v>
      </c>
      <c r="I17" s="33">
        <v>7703.1766486711795</v>
      </c>
      <c r="J17" s="33">
        <v>7696.255485366949</v>
      </c>
      <c r="K17" s="33">
        <v>7701.3777587827626</v>
      </c>
      <c r="L17" s="33">
        <v>7790.7306410081574</v>
      </c>
      <c r="M17" s="33">
        <v>7716.7447284662303</v>
      </c>
      <c r="N17" s="33">
        <v>7783.4705045954915</v>
      </c>
      <c r="O17" s="33">
        <v>7734.1829445533021</v>
      </c>
      <c r="P17" s="33">
        <v>7739.7869250223903</v>
      </c>
      <c r="Q17" s="33">
        <v>7688.3158677505353</v>
      </c>
      <c r="R17" s="33">
        <v>7811.6338803387234</v>
      </c>
      <c r="S17" s="33">
        <v>7703.8426827602552</v>
      </c>
      <c r="T17" s="33">
        <v>7792.900689278943</v>
      </c>
      <c r="U17" s="33">
        <v>7735.8486257240093</v>
      </c>
      <c r="V17" s="33">
        <v>7742.9339709527922</v>
      </c>
      <c r="W17" s="33"/>
      <c r="X17"/>
      <c r="Y17" s="33">
        <v>10044.592341363032</v>
      </c>
      <c r="Z17" s="33">
        <v>9937.3766602580217</v>
      </c>
      <c r="AA17" s="33">
        <v>9813.9683378964164</v>
      </c>
      <c r="AB17" s="33">
        <v>9801.0193183139381</v>
      </c>
      <c r="AC17" s="33">
        <v>9806.9210745744786</v>
      </c>
      <c r="AD17" s="33">
        <v>9973.312109247785</v>
      </c>
      <c r="AE17" s="33">
        <v>9841.6527464157753</v>
      </c>
      <c r="AF17" s="33">
        <v>9956.6352607911485</v>
      </c>
      <c r="AG17" s="33">
        <v>9857.4839933358599</v>
      </c>
      <c r="AH17" s="33">
        <v>9868.035918022093</v>
      </c>
      <c r="AI17" s="33">
        <v>9787.4707002261803</v>
      </c>
      <c r="AJ17" s="33">
        <v>9985.3775580991642</v>
      </c>
      <c r="AK17" s="33">
        <v>9819.6268909178216</v>
      </c>
      <c r="AL17" s="33">
        <v>9961.371853800425</v>
      </c>
      <c r="AM17" s="33">
        <v>9842.9373315519861</v>
      </c>
      <c r="AN17" s="33">
        <v>9847.8700850073546</v>
      </c>
      <c r="AO17" s="33"/>
      <c r="AP17" s="33"/>
      <c r="AQ17" s="33"/>
      <c r="AR17" s="33"/>
      <c r="AS17"/>
      <c r="AT17" s="46"/>
      <c r="BD17" s="54"/>
      <c r="BF17" s="54"/>
      <c r="BH17" s="54"/>
    </row>
    <row r="18" spans="1:60" s="31" customFormat="1" x14ac:dyDescent="0.25">
      <c r="A18" t="s">
        <v>75</v>
      </c>
      <c r="B18" t="s">
        <v>73</v>
      </c>
      <c r="C18" t="s">
        <v>74</v>
      </c>
      <c r="D18" t="s">
        <v>73</v>
      </c>
      <c r="E18" s="50">
        <v>3.125E-2</v>
      </c>
      <c r="F18" t="s">
        <v>98</v>
      </c>
      <c r="G18" s="33">
        <v>7643.5767934663563</v>
      </c>
      <c r="H18" s="33">
        <v>7612.3052915953431</v>
      </c>
      <c r="I18" s="33">
        <v>7486.1028843821523</v>
      </c>
      <c r="J18" s="33">
        <v>7479.1817264521142</v>
      </c>
      <c r="K18" s="33">
        <v>7485.8496884636288</v>
      </c>
      <c r="L18" s="33">
        <v>7574.9497838748184</v>
      </c>
      <c r="M18" s="33">
        <v>7494.6870446167432</v>
      </c>
      <c r="N18" s="33">
        <v>7564.8739733862112</v>
      </c>
      <c r="O18" s="33">
        <v>7519.868620565162</v>
      </c>
      <c r="P18" s="33">
        <v>7522.8731415818693</v>
      </c>
      <c r="Q18" s="33">
        <v>7471.3727856143569</v>
      </c>
      <c r="R18" s="33">
        <v>7596.8244859799725</v>
      </c>
      <c r="S18" s="33">
        <v>7481.2066826026667</v>
      </c>
      <c r="T18" s="33">
        <v>7571.488621526235</v>
      </c>
      <c r="U18" s="33">
        <v>7522.1771222677908</v>
      </c>
      <c r="V18" s="33">
        <v>7528.1694019971164</v>
      </c>
      <c r="W18" s="33"/>
      <c r="X18"/>
      <c r="Y18" s="33">
        <v>9668.5723912818485</v>
      </c>
      <c r="Z18" s="33">
        <v>9557.3742137350364</v>
      </c>
      <c r="AA18" s="33">
        <v>9432.0616249568593</v>
      </c>
      <c r="AB18" s="33">
        <v>9419.1126193412674</v>
      </c>
      <c r="AC18" s="33">
        <v>9428.3616300228387</v>
      </c>
      <c r="AD18" s="33">
        <v>9595.566791373798</v>
      </c>
      <c r="AE18" s="33">
        <v>9452.2849705727094</v>
      </c>
      <c r="AF18" s="33">
        <v>9570.5294354392045</v>
      </c>
      <c r="AG18" s="33">
        <v>9482.6717677332417</v>
      </c>
      <c r="AH18" s="33">
        <v>9489.4473364845817</v>
      </c>
      <c r="AI18" s="33">
        <v>9405.6946694394683</v>
      </c>
      <c r="AJ18" s="33">
        <v>9608.6064786149509</v>
      </c>
      <c r="AK18" s="33">
        <v>9429.6807815812699</v>
      </c>
      <c r="AL18" s="33">
        <v>9572.4504919050523</v>
      </c>
      <c r="AM18" s="33">
        <v>9468.7670141652743</v>
      </c>
      <c r="AN18" s="33">
        <v>9471.4297884532807</v>
      </c>
      <c r="AO18" s="33"/>
      <c r="AP18" s="33"/>
      <c r="AQ18" s="33"/>
      <c r="AR18" s="33"/>
      <c r="AS18"/>
      <c r="AT18"/>
      <c r="BD18" s="54"/>
    </row>
    <row r="19" spans="1:60" s="31" customFormat="1" ht="15.75" x14ac:dyDescent="0.25">
      <c r="A19" t="s">
        <v>73</v>
      </c>
      <c r="B19" t="s">
        <v>74</v>
      </c>
      <c r="C19" t="s">
        <v>74</v>
      </c>
      <c r="D19" t="s">
        <v>73</v>
      </c>
      <c r="E19" s="50">
        <v>2.5000000000000001E-2</v>
      </c>
      <c r="F19" t="s">
        <v>99</v>
      </c>
      <c r="G19" s="33">
        <v>7865.1598068039684</v>
      </c>
      <c r="H19" s="33">
        <v>7828.7521062060341</v>
      </c>
      <c r="I19" s="33">
        <v>7745.1353323684207</v>
      </c>
      <c r="J19" s="33">
        <v>7732.2703986709203</v>
      </c>
      <c r="K19" s="33">
        <v>7743.3815417042806</v>
      </c>
      <c r="L19" s="33">
        <v>7855.5433323007564</v>
      </c>
      <c r="M19" s="33">
        <v>7757.6266873638515</v>
      </c>
      <c r="N19" s="33">
        <v>7845.1206120695479</v>
      </c>
      <c r="O19" s="33">
        <v>7785.572723580517</v>
      </c>
      <c r="P19" s="33">
        <v>7789.6435103340218</v>
      </c>
      <c r="Q19" s="33">
        <v>7718.783400048319</v>
      </c>
      <c r="R19" s="33">
        <v>7877.808957599641</v>
      </c>
      <c r="S19" s="33">
        <v>7734.6751839223716</v>
      </c>
      <c r="T19" s="33">
        <v>7851.863978342114</v>
      </c>
      <c r="U19" s="33">
        <v>7773.2038054619334</v>
      </c>
      <c r="V19" s="33">
        <v>7776.6844074347064</v>
      </c>
      <c r="W19" s="33"/>
      <c r="X19"/>
      <c r="Y19" s="33">
        <v>10050.918625475399</v>
      </c>
      <c r="Z19" s="33">
        <v>9920.7803446468861</v>
      </c>
      <c r="AA19" s="33">
        <v>9838.5320839107226</v>
      </c>
      <c r="AB19" s="33">
        <v>9819.7624873837158</v>
      </c>
      <c r="AC19" s="33">
        <v>9832.5594911894423</v>
      </c>
      <c r="AD19" s="33">
        <v>10036.92356065567</v>
      </c>
      <c r="AE19" s="33">
        <v>9864.9433013301768</v>
      </c>
      <c r="AF19" s="33">
        <v>10010.93339407537</v>
      </c>
      <c r="AG19" s="33">
        <v>9898.3483654474057</v>
      </c>
      <c r="AH19" s="33">
        <v>9907.1088791835555</v>
      </c>
      <c r="AI19" s="33">
        <v>9800.7904550809417</v>
      </c>
      <c r="AJ19" s="33">
        <v>10050.354171090557</v>
      </c>
      <c r="AK19" s="33">
        <v>9833.0787067228939</v>
      </c>
      <c r="AL19" s="33">
        <v>10012.983168673758</v>
      </c>
      <c r="AM19" s="33">
        <v>9870.1143637082369</v>
      </c>
      <c r="AN19" s="33">
        <v>9869.193753710606</v>
      </c>
      <c r="AO19" s="33"/>
      <c r="AP19" s="33"/>
      <c r="AQ19" s="33"/>
      <c r="AR19" s="33"/>
      <c r="AS19"/>
      <c r="AT19" s="46"/>
      <c r="AU19" s="51"/>
    </row>
    <row r="20" spans="1:60" s="31" customFormat="1" ht="15.75" x14ac:dyDescent="0.25">
      <c r="A20" t="s">
        <v>74</v>
      </c>
      <c r="B20" t="s">
        <v>74</v>
      </c>
      <c r="C20" t="s">
        <v>74</v>
      </c>
      <c r="D20" t="s">
        <v>73</v>
      </c>
      <c r="E20" s="50">
        <v>1.2500000000000001E-2</v>
      </c>
      <c r="F20" t="s">
        <v>100</v>
      </c>
      <c r="G20" s="33">
        <v>7993.9901585902526</v>
      </c>
      <c r="H20" s="33">
        <v>7958.6964752444819</v>
      </c>
      <c r="I20" s="33">
        <v>7876.9839549797434</v>
      </c>
      <c r="J20" s="33">
        <v>7864.1190212154643</v>
      </c>
      <c r="K20" s="33">
        <v>7873.6844694575166</v>
      </c>
      <c r="L20" s="33">
        <v>7986.0990419512591</v>
      </c>
      <c r="M20" s="33">
        <v>7894.4592508582109</v>
      </c>
      <c r="N20" s="33">
        <v>7978.4919484257243</v>
      </c>
      <c r="O20" s="33">
        <v>7914.661890339954</v>
      </c>
      <c r="P20" s="33">
        <v>7921.33210317062</v>
      </c>
      <c r="Q20" s="33">
        <v>7850.5022430632771</v>
      </c>
      <c r="R20" s="33">
        <v>8007.3941355950528</v>
      </c>
      <c r="S20" s="33">
        <v>7872.0869556565385</v>
      </c>
      <c r="T20" s="33">
        <v>7988.051774421996</v>
      </c>
      <c r="U20" s="33">
        <v>7901.6510998398398</v>
      </c>
      <c r="V20" s="33">
        <v>7906.2247320164333</v>
      </c>
      <c r="W20" s="33"/>
      <c r="X20"/>
      <c r="Y20" s="33">
        <v>10280.220436035872</v>
      </c>
      <c r="Z20" s="33">
        <v>10154.064630294977</v>
      </c>
      <c r="AA20" s="33">
        <v>10073.720631724378</v>
      </c>
      <c r="AB20" s="33">
        <v>10054.951009352517</v>
      </c>
      <c r="AC20" s="33">
        <v>10064.400761134299</v>
      </c>
      <c r="AD20" s="33">
        <v>10267.950729080369</v>
      </c>
      <c r="AE20" s="33">
        <v>10107.592937666264</v>
      </c>
      <c r="AF20" s="33">
        <v>10250.321001126009</v>
      </c>
      <c r="AG20" s="33">
        <v>10126.442401780423</v>
      </c>
      <c r="AH20" s="33">
        <v>10138.979263854339</v>
      </c>
      <c r="AI20" s="33">
        <v>10035.849188927463</v>
      </c>
      <c r="AJ20" s="33">
        <v>10280.40803224497</v>
      </c>
      <c r="AK20" s="33">
        <v>10076.307559891487</v>
      </c>
      <c r="AL20" s="33">
        <v>10255.187235448109</v>
      </c>
      <c r="AM20" s="33">
        <v>10097.567444272099</v>
      </c>
      <c r="AN20" s="33">
        <v>10098.916821109653</v>
      </c>
      <c r="AO20" s="33"/>
      <c r="AP20" s="33"/>
      <c r="AQ20" s="33"/>
      <c r="AR20" s="33"/>
      <c r="AS20"/>
      <c r="AT20" s="46"/>
      <c r="AU20" s="51"/>
    </row>
    <row r="21" spans="1:60" s="31" customFormat="1" ht="15.75" x14ac:dyDescent="0.25">
      <c r="A21" t="s">
        <v>75</v>
      </c>
      <c r="B21" t="s">
        <v>74</v>
      </c>
      <c r="C21" t="s">
        <v>74</v>
      </c>
      <c r="D21" t="s">
        <v>73</v>
      </c>
      <c r="E21" s="50">
        <v>1.2500000000000001E-2</v>
      </c>
      <c r="F21" t="s">
        <v>101</v>
      </c>
      <c r="G21" s="33">
        <v>7749.3986742884099</v>
      </c>
      <c r="H21" s="33">
        <v>7712.9909757341175</v>
      </c>
      <c r="I21" s="33">
        <v>7629.3742016483666</v>
      </c>
      <c r="J21" s="33">
        <v>7616.5092820733989</v>
      </c>
      <c r="K21" s="33">
        <v>7627.6204224533894</v>
      </c>
      <c r="L21" s="33">
        <v>7739.7822023755489</v>
      </c>
      <c r="M21" s="33">
        <v>7641.8655761950422</v>
      </c>
      <c r="N21" s="33">
        <v>7729.3594794713918</v>
      </c>
      <c r="O21" s="33">
        <v>7669.8116054715883</v>
      </c>
      <c r="P21" s="33">
        <v>7673.882414714858</v>
      </c>
      <c r="Q21" s="33">
        <v>7603.0222889610441</v>
      </c>
      <c r="R21" s="33">
        <v>7762.0478289641151</v>
      </c>
      <c r="S21" s="33">
        <v>7618.9140702655932</v>
      </c>
      <c r="T21" s="33">
        <v>7736.102849247347</v>
      </c>
      <c r="U21" s="33">
        <v>7657.4426695473021</v>
      </c>
      <c r="V21" s="33">
        <v>7660.9232950177247</v>
      </c>
      <c r="W21" s="33"/>
      <c r="X21"/>
      <c r="Y21" s="33">
        <v>9854.2563113476936</v>
      </c>
      <c r="Z21" s="33">
        <v>9724.1180239701298</v>
      </c>
      <c r="AA21" s="33">
        <v>9641.8697715785183</v>
      </c>
      <c r="AB21" s="33">
        <v>9623.1001462105778</v>
      </c>
      <c r="AC21" s="33">
        <v>9635.8971731410129</v>
      </c>
      <c r="AD21" s="33">
        <v>9840.261249118319</v>
      </c>
      <c r="AE21" s="33">
        <v>9668.2809999565216</v>
      </c>
      <c r="AF21" s="33">
        <v>9814.2710626796725</v>
      </c>
      <c r="AG21" s="33">
        <v>9701.6860485409379</v>
      </c>
      <c r="AH21" s="33">
        <v>9710.4465847668616</v>
      </c>
      <c r="AI21" s="33">
        <v>9604.1281537888226</v>
      </c>
      <c r="AJ21" s="33">
        <v>9853.6918608428859</v>
      </c>
      <c r="AK21" s="33">
        <v>9636.4163770831947</v>
      </c>
      <c r="AL21" s="33">
        <v>9816.3208407814545</v>
      </c>
      <c r="AM21" s="33">
        <v>9673.4520204033779</v>
      </c>
      <c r="AN21" s="33">
        <v>9672.531451088782</v>
      </c>
      <c r="AO21" s="33"/>
      <c r="AP21" s="33"/>
      <c r="AQ21" s="33"/>
      <c r="AR21" s="33"/>
      <c r="AS21"/>
      <c r="AT21" s="46"/>
      <c r="AU21" s="51"/>
    </row>
    <row r="22" spans="1:60" s="31" customFormat="1" ht="15.75" x14ac:dyDescent="0.25">
      <c r="A22" t="s">
        <v>73</v>
      </c>
      <c r="B22" t="s">
        <v>75</v>
      </c>
      <c r="C22" t="s">
        <v>74</v>
      </c>
      <c r="D22" t="s">
        <v>73</v>
      </c>
      <c r="E22" s="50">
        <v>3.7499999999999999E-2</v>
      </c>
      <c r="F22" t="s">
        <v>102</v>
      </c>
      <c r="G22" s="33">
        <v>7502.6478551443233</v>
      </c>
      <c r="H22" s="33">
        <v>7478.5008571589824</v>
      </c>
      <c r="I22" s="33">
        <v>7358.5388083734633</v>
      </c>
      <c r="J22" s="33">
        <v>7356.5259181420879</v>
      </c>
      <c r="K22" s="33">
        <v>7360.0848973330358</v>
      </c>
      <c r="L22" s="33">
        <v>7416.2206571228025</v>
      </c>
      <c r="M22" s="33">
        <v>7360.8708744284731</v>
      </c>
      <c r="N22" s="33">
        <v>7406.6376008947309</v>
      </c>
      <c r="O22" s="33">
        <v>7381.7395891305914</v>
      </c>
      <c r="P22" s="33">
        <v>7382.6465741531838</v>
      </c>
      <c r="Q22" s="33">
        <v>7353.8112994735402</v>
      </c>
      <c r="R22" s="33">
        <v>7436.5874767284367</v>
      </c>
      <c r="S22" s="33">
        <v>7356.0024931753169</v>
      </c>
      <c r="T22" s="33">
        <v>7412.7681482867256</v>
      </c>
      <c r="U22" s="33">
        <v>7397.9253946624412</v>
      </c>
      <c r="V22" s="33">
        <v>7406.8243153559615</v>
      </c>
      <c r="W22" s="33"/>
      <c r="X22"/>
      <c r="Y22" s="33">
        <v>9495.0703552922841</v>
      </c>
      <c r="Z22" s="33">
        <v>9409.2714183921034</v>
      </c>
      <c r="AA22" s="33">
        <v>9289.5723317068623</v>
      </c>
      <c r="AB22" s="33">
        <v>9281.3703475973944</v>
      </c>
      <c r="AC22" s="33">
        <v>9288.6274610766959</v>
      </c>
      <c r="AD22" s="33">
        <v>9404.2645669542489</v>
      </c>
      <c r="AE22" s="33">
        <v>9300.5665391704242</v>
      </c>
      <c r="AF22" s="33">
        <v>9380.5997582931377</v>
      </c>
      <c r="AG22" s="33">
        <v>9326.2327689567464</v>
      </c>
      <c r="AH22" s="33">
        <v>9329.7226856677662</v>
      </c>
      <c r="AI22" s="33">
        <v>9272.8843329921983</v>
      </c>
      <c r="AJ22" s="33">
        <v>9415.7963716958839</v>
      </c>
      <c r="AK22" s="33">
        <v>9286.2984367324534</v>
      </c>
      <c r="AL22" s="33">
        <v>9382.0367140109611</v>
      </c>
      <c r="AM22" s="33">
        <v>9325.7493629671044</v>
      </c>
      <c r="AN22" s="33">
        <v>9332.7361279983143</v>
      </c>
      <c r="AO22" s="33"/>
      <c r="AP22" s="33"/>
      <c r="AQ22" s="33"/>
      <c r="AR22" s="33"/>
      <c r="AS22"/>
      <c r="AT22" s="46"/>
      <c r="AU22" s="51"/>
    </row>
    <row r="23" spans="1:60" s="31" customFormat="1" ht="15.75" x14ac:dyDescent="0.25">
      <c r="A23" t="s">
        <v>74</v>
      </c>
      <c r="B23" t="s">
        <v>75</v>
      </c>
      <c r="C23" t="s">
        <v>74</v>
      </c>
      <c r="D23" t="s">
        <v>73</v>
      </c>
      <c r="E23" s="50">
        <v>1.8749999999999999E-2</v>
      </c>
      <c r="F23" t="s">
        <v>103</v>
      </c>
      <c r="G23" s="33">
        <v>7595.5681990267012</v>
      </c>
      <c r="H23" s="33">
        <v>7572.5352173048486</v>
      </c>
      <c r="I23" s="33">
        <v>7454.4774257265726</v>
      </c>
      <c r="J23" s="33">
        <v>7452.4645242079841</v>
      </c>
      <c r="K23" s="33">
        <v>7454.4777743457744</v>
      </c>
      <c r="L23" s="33">
        <v>7510.8663628345821</v>
      </c>
      <c r="M23" s="33">
        <v>7461.7934129328787</v>
      </c>
      <c r="N23" s="33">
        <v>7504.0989248544302</v>
      </c>
      <c r="O23" s="33">
        <v>7474.9187493229465</v>
      </c>
      <c r="P23" s="33">
        <v>7478.4251452082699</v>
      </c>
      <c r="Q23" s="33">
        <v>7449.6173486934722</v>
      </c>
      <c r="R23" s="33">
        <v>7530.259878940662</v>
      </c>
      <c r="S23" s="33">
        <v>7457.5014711198328</v>
      </c>
      <c r="T23" s="33">
        <v>7513.0431638450509</v>
      </c>
      <c r="U23" s="33">
        <v>7490.4599203753914</v>
      </c>
      <c r="V23" s="33">
        <v>7500.4518422421806</v>
      </c>
      <c r="W23" s="33"/>
      <c r="X23"/>
      <c r="Y23" s="33">
        <v>9664.6244791015779</v>
      </c>
      <c r="Z23" s="33">
        <v>9582.8080528192859</v>
      </c>
      <c r="AA23" s="33">
        <v>9465.0132426748478</v>
      </c>
      <c r="AB23" s="33">
        <v>9456.8112386854791</v>
      </c>
      <c r="AC23" s="33">
        <v>9460.7210035819571</v>
      </c>
      <c r="AD23" s="33">
        <v>9575.5440525929498</v>
      </c>
      <c r="AE23" s="33">
        <v>9483.4685253736243</v>
      </c>
      <c r="AF23" s="33">
        <v>9560.239712767152</v>
      </c>
      <c r="AG23" s="33">
        <v>9494.5791435053161</v>
      </c>
      <c r="AH23" s="33">
        <v>9501.8454277104393</v>
      </c>
      <c r="AI23" s="33">
        <v>9448.1926607897894</v>
      </c>
      <c r="AJ23" s="33">
        <v>9586.0997782198374</v>
      </c>
      <c r="AK23" s="33">
        <v>9469.7768408940265</v>
      </c>
      <c r="AL23" s="33">
        <v>9564.4903600835969</v>
      </c>
      <c r="AM23" s="33">
        <v>9493.4520432785484</v>
      </c>
      <c r="AN23" s="33">
        <v>9502.7087210027566</v>
      </c>
      <c r="AO23" s="33"/>
      <c r="AP23" s="33"/>
      <c r="AQ23" s="33"/>
      <c r="AR23" s="33"/>
      <c r="AS23"/>
      <c r="AT23" s="46"/>
      <c r="AU23" s="51"/>
    </row>
    <row r="24" spans="1:60" s="31" customFormat="1" ht="15.75" x14ac:dyDescent="0.25">
      <c r="A24" t="s">
        <v>75</v>
      </c>
      <c r="B24" t="s">
        <v>75</v>
      </c>
      <c r="C24" t="s">
        <v>74</v>
      </c>
      <c r="D24" t="s">
        <v>73</v>
      </c>
      <c r="E24" s="50">
        <v>1.8749999999999999E-2</v>
      </c>
      <c r="F24" t="s">
        <v>104</v>
      </c>
      <c r="G24" s="33">
        <v>7419.8200244497248</v>
      </c>
      <c r="H24" s="33">
        <v>7395.6730267066523</v>
      </c>
      <c r="I24" s="33">
        <v>7275.7109993951799</v>
      </c>
      <c r="J24" s="33">
        <v>7273.6980959074972</v>
      </c>
      <c r="K24" s="33">
        <v>7277.2570809729314</v>
      </c>
      <c r="L24" s="33">
        <v>7333.3928418427931</v>
      </c>
      <c r="M24" s="33">
        <v>7278.043052888811</v>
      </c>
      <c r="N24" s="33">
        <v>7323.809768928596</v>
      </c>
      <c r="O24" s="33">
        <v>7298.9117778835453</v>
      </c>
      <c r="P24" s="33">
        <v>7299.8187480538008</v>
      </c>
      <c r="Q24" s="33">
        <v>7270.9856973157903</v>
      </c>
      <c r="R24" s="33">
        <v>7353.761871878165</v>
      </c>
      <c r="S24" s="33">
        <v>7273.1768894694951</v>
      </c>
      <c r="T24" s="33">
        <v>7329.9425405924485</v>
      </c>
      <c r="U24" s="33">
        <v>7315.0997899041595</v>
      </c>
      <c r="V24" s="33">
        <v>7323.998701979629</v>
      </c>
      <c r="W24" s="33"/>
      <c r="X24"/>
      <c r="Y24" s="33">
        <v>9352.2980506195418</v>
      </c>
      <c r="Z24" s="33">
        <v>9266.4991225543181</v>
      </c>
      <c r="AA24" s="33">
        <v>9146.8000616394711</v>
      </c>
      <c r="AB24" s="33">
        <v>9138.5980384956201</v>
      </c>
      <c r="AC24" s="33">
        <v>9145.8551449603674</v>
      </c>
      <c r="AD24" s="33">
        <v>9261.4922776960939</v>
      </c>
      <c r="AE24" s="33">
        <v>9157.7942651343528</v>
      </c>
      <c r="AF24" s="33">
        <v>9237.8274523488581</v>
      </c>
      <c r="AG24" s="33">
        <v>9183.4604966205952</v>
      </c>
      <c r="AH24" s="33">
        <v>9186.950374849368</v>
      </c>
      <c r="AI24" s="33">
        <v>9130.1142568562991</v>
      </c>
      <c r="AJ24" s="33">
        <v>9273.0262928674674</v>
      </c>
      <c r="AK24" s="33">
        <v>9143.528361196657</v>
      </c>
      <c r="AL24" s="33">
        <v>9239.2666323385347</v>
      </c>
      <c r="AM24" s="33">
        <v>9182.9792949715429</v>
      </c>
      <c r="AN24" s="33">
        <v>9189.9660578292205</v>
      </c>
      <c r="AO24" s="33"/>
      <c r="AP24" s="33"/>
      <c r="AQ24" s="33"/>
      <c r="AR24" s="33"/>
      <c r="AS24"/>
      <c r="AT24" s="46"/>
      <c r="AU24" s="51"/>
    </row>
    <row r="25" spans="1:60" s="31" customFormat="1" ht="15.75" x14ac:dyDescent="0.25">
      <c r="A25" t="s">
        <v>73</v>
      </c>
      <c r="B25" t="s">
        <v>73</v>
      </c>
      <c r="C25" t="s">
        <v>73</v>
      </c>
      <c r="D25" t="s">
        <v>75</v>
      </c>
      <c r="E25" s="50">
        <v>0.05</v>
      </c>
      <c r="F25" t="s">
        <v>89</v>
      </c>
      <c r="G25" s="33">
        <v>7356.9234745603144</v>
      </c>
      <c r="H25" s="33">
        <v>7332.6557883307032</v>
      </c>
      <c r="I25" s="33">
        <v>7222.4772502862588</v>
      </c>
      <c r="J25" s="33">
        <v>7221.8368372447385</v>
      </c>
      <c r="K25" s="33">
        <v>7224.8148891207984</v>
      </c>
      <c r="L25" s="33">
        <v>7298.6929727303777</v>
      </c>
      <c r="M25" s="33">
        <v>7229.7251436867155</v>
      </c>
      <c r="N25" s="33">
        <v>7289.0699964410678</v>
      </c>
      <c r="O25" s="33">
        <v>7253.3472998413881</v>
      </c>
      <c r="P25" s="33">
        <v>7256.8530881421675</v>
      </c>
      <c r="Q25" s="33">
        <v>7214.4002782057851</v>
      </c>
      <c r="R25" s="33">
        <v>7314.0312413677648</v>
      </c>
      <c r="S25" s="33">
        <v>7221.3097646657516</v>
      </c>
      <c r="T25" s="33">
        <v>7291.9861893736243</v>
      </c>
      <c r="U25" s="33">
        <v>7258.6265229450637</v>
      </c>
      <c r="V25" s="33">
        <v>7261.919395511698</v>
      </c>
      <c r="W25" s="33"/>
      <c r="X25"/>
      <c r="Y25" s="33">
        <v>9191.8449924607812</v>
      </c>
      <c r="Z25" s="33">
        <v>9109.1386011873201</v>
      </c>
      <c r="AA25" s="33">
        <v>9005.7489767888837</v>
      </c>
      <c r="AB25" s="33">
        <v>9003.4107728033796</v>
      </c>
      <c r="AC25" s="33">
        <v>9006.6861499503775</v>
      </c>
      <c r="AD25" s="33">
        <v>9132.5488955076453</v>
      </c>
      <c r="AE25" s="33">
        <v>9020.2911150354066</v>
      </c>
      <c r="AF25" s="33">
        <v>9109.8823365256194</v>
      </c>
      <c r="AG25" s="33">
        <v>9049.0414120351579</v>
      </c>
      <c r="AH25" s="33">
        <v>9054.6473173132399</v>
      </c>
      <c r="AI25" s="33">
        <v>8993.1742534577916</v>
      </c>
      <c r="AJ25" s="33">
        <v>9140.5272222856784</v>
      </c>
      <c r="AK25" s="33">
        <v>9008.0587469720995</v>
      </c>
      <c r="AL25" s="33">
        <v>9108.7751287638603</v>
      </c>
      <c r="AM25" s="33">
        <v>9046.7477842479529</v>
      </c>
      <c r="AN25" s="33">
        <v>9047.7823175233261</v>
      </c>
      <c r="AO25" s="33"/>
      <c r="AP25" s="33"/>
      <c r="AQ25" s="33"/>
      <c r="AR25" s="33"/>
      <c r="AS25"/>
      <c r="AT25" s="46"/>
      <c r="AU25" s="51"/>
    </row>
    <row r="26" spans="1:60" s="31" customFormat="1" ht="15.75" x14ac:dyDescent="0.25">
      <c r="A26" t="s">
        <v>74</v>
      </c>
      <c r="B26" t="s">
        <v>73</v>
      </c>
      <c r="C26" t="s">
        <v>73</v>
      </c>
      <c r="D26" t="s">
        <v>75</v>
      </c>
      <c r="E26" s="50">
        <v>2.5000000000000001E-2</v>
      </c>
      <c r="F26" t="s">
        <v>105</v>
      </c>
      <c r="G26" s="33">
        <v>7435.2369956903649</v>
      </c>
      <c r="H26" s="33">
        <v>7412.0833213423084</v>
      </c>
      <c r="I26" s="33">
        <v>7303.8090313457033</v>
      </c>
      <c r="J26" s="33">
        <v>7303.1686152489719</v>
      </c>
      <c r="K26" s="33">
        <v>7304.6009636391655</v>
      </c>
      <c r="L26" s="33">
        <v>7378.7318533700063</v>
      </c>
      <c r="M26" s="33">
        <v>7316.0408495211841</v>
      </c>
      <c r="N26" s="33">
        <v>7371.9245656854364</v>
      </c>
      <c r="O26" s="33">
        <v>7331.9196258436614</v>
      </c>
      <c r="P26" s="33">
        <v>7338.0248843364488</v>
      </c>
      <c r="Q26" s="33">
        <v>7295.6017185158516</v>
      </c>
      <c r="R26" s="33">
        <v>7393.0990368489347</v>
      </c>
      <c r="S26" s="33">
        <v>7308.2041329398044</v>
      </c>
      <c r="T26" s="33">
        <v>7377.6566638163376</v>
      </c>
      <c r="U26" s="33">
        <v>7336.5564199096843</v>
      </c>
      <c r="V26" s="33">
        <v>7340.9423713395627</v>
      </c>
      <c r="W26" s="33"/>
      <c r="X26"/>
      <c r="Y26" s="33">
        <v>9327.7570797395783</v>
      </c>
      <c r="Z26" s="33">
        <v>9249.0331861093837</v>
      </c>
      <c r="AA26" s="33">
        <v>9147.5478204996507</v>
      </c>
      <c r="AB26" s="33">
        <v>9145.2096005698986</v>
      </c>
      <c r="AC26" s="33">
        <v>9145.1377062575302</v>
      </c>
      <c r="AD26" s="33">
        <v>9270.1863422960232</v>
      </c>
      <c r="AE26" s="33">
        <v>9169.5510354569415</v>
      </c>
      <c r="AF26" s="33">
        <v>9255.8805673979059</v>
      </c>
      <c r="AG26" s="33">
        <v>9183.7457386154801</v>
      </c>
      <c r="AH26" s="33">
        <v>9193.1283005714995</v>
      </c>
      <c r="AI26" s="33">
        <v>9134.8427456783138</v>
      </c>
      <c r="AJ26" s="33">
        <v>9277.1908083004109</v>
      </c>
      <c r="AK26" s="33">
        <v>9157.8973276850447</v>
      </c>
      <c r="AL26" s="33">
        <v>9257.5892648344925</v>
      </c>
      <c r="AM26" s="33">
        <v>9180.8106241810747</v>
      </c>
      <c r="AN26" s="33">
        <v>9184.1154099165797</v>
      </c>
      <c r="AO26" s="33"/>
      <c r="AP26" s="33"/>
      <c r="AQ26" s="33"/>
      <c r="AR26" s="33"/>
      <c r="AS26"/>
      <c r="AT26" s="46"/>
      <c r="AU26" s="51"/>
    </row>
    <row r="27" spans="1:60" s="31" customFormat="1" x14ac:dyDescent="0.25">
      <c r="A27" t="s">
        <v>75</v>
      </c>
      <c r="B27" t="s">
        <v>73</v>
      </c>
      <c r="C27" t="s">
        <v>73</v>
      </c>
      <c r="D27" t="s">
        <v>75</v>
      </c>
      <c r="E27" s="50">
        <v>2.5000000000000001E-2</v>
      </c>
      <c r="F27" t="s">
        <v>106</v>
      </c>
      <c r="G27" s="33">
        <v>7287.2158185642347</v>
      </c>
      <c r="H27" s="33">
        <v>7262.9481309833327</v>
      </c>
      <c r="I27" s="33">
        <v>7152.7695895195284</v>
      </c>
      <c r="J27" s="33">
        <v>7152.1291780491947</v>
      </c>
      <c r="K27" s="33">
        <v>7155.1072368392734</v>
      </c>
      <c r="L27" s="33">
        <v>7228.9853166523662</v>
      </c>
      <c r="M27" s="33">
        <v>7160.0174849287023</v>
      </c>
      <c r="N27" s="33">
        <v>7219.3619090127077</v>
      </c>
      <c r="O27" s="33">
        <v>7183.6396426310757</v>
      </c>
      <c r="P27" s="33">
        <v>7187.1450097686384</v>
      </c>
      <c r="Q27" s="33">
        <v>7144.693214525988</v>
      </c>
      <c r="R27" s="33">
        <v>7244.3241952233975</v>
      </c>
      <c r="S27" s="33">
        <v>7151.6027025073718</v>
      </c>
      <c r="T27" s="33">
        <v>7222.2787104646532</v>
      </c>
      <c r="U27" s="33">
        <v>7188.9194717901182</v>
      </c>
      <c r="V27" s="33">
        <v>7192.2119279353901</v>
      </c>
      <c r="W27" s="33"/>
      <c r="X27"/>
      <c r="Y27" s="33">
        <v>9078.9798774557494</v>
      </c>
      <c r="Z27" s="33">
        <v>8996.273493423696</v>
      </c>
      <c r="AA27" s="33">
        <v>8892.8838720504154</v>
      </c>
      <c r="AB27" s="33">
        <v>8890.5456567470628</v>
      </c>
      <c r="AC27" s="33">
        <v>8893.8210429562514</v>
      </c>
      <c r="AD27" s="33">
        <v>9019.6837804206825</v>
      </c>
      <c r="AE27" s="33">
        <v>8907.4259929720974</v>
      </c>
      <c r="AF27" s="33">
        <v>8997.0150715495838</v>
      </c>
      <c r="AG27" s="33">
        <v>8936.1763044085947</v>
      </c>
      <c r="AH27" s="33">
        <v>8941.7800742810723</v>
      </c>
      <c r="AI27" s="33">
        <v>8880.3097286208722</v>
      </c>
      <c r="AJ27" s="33">
        <v>9027.6627171323598</v>
      </c>
      <c r="AK27" s="33">
        <v>8895.1942215084255</v>
      </c>
      <c r="AL27" s="33">
        <v>8995.9084723072083</v>
      </c>
      <c r="AM27" s="33">
        <v>8933.8832912694488</v>
      </c>
      <c r="AN27" s="33">
        <v>8934.9156938810793</v>
      </c>
      <c r="AO27" s="33"/>
      <c r="AP27" s="33"/>
      <c r="AQ27" s="33"/>
      <c r="AR27" s="33"/>
      <c r="AS27"/>
      <c r="AT27"/>
    </row>
    <row r="28" spans="1:60" s="31" customFormat="1" x14ac:dyDescent="0.25">
      <c r="A28" t="s">
        <v>73</v>
      </c>
      <c r="B28" t="s">
        <v>74</v>
      </c>
      <c r="C28" t="s">
        <v>73</v>
      </c>
      <c r="D28" t="s">
        <v>75</v>
      </c>
      <c r="E28" s="50">
        <v>2.0000000000000004E-2</v>
      </c>
      <c r="F28" t="s">
        <v>107</v>
      </c>
      <c r="G28" s="33">
        <v>7364.3445331306784</v>
      </c>
      <c r="H28" s="33">
        <v>7333.6397320737451</v>
      </c>
      <c r="I28" s="33">
        <v>7295.6774086987689</v>
      </c>
      <c r="J28" s="33">
        <v>7288.7327525358442</v>
      </c>
      <c r="K28" s="33">
        <v>7296.2309282982887</v>
      </c>
      <c r="L28" s="33">
        <v>7398.7948396731017</v>
      </c>
      <c r="M28" s="33">
        <v>7308.6574892070557</v>
      </c>
      <c r="N28" s="33">
        <v>7389.1147825632079</v>
      </c>
      <c r="O28" s="33">
        <v>7334.8915943802958</v>
      </c>
      <c r="P28" s="33">
        <v>7340.1346351156508</v>
      </c>
      <c r="Q28" s="33">
        <v>7274.9569966190656</v>
      </c>
      <c r="R28" s="33">
        <v>7414.1232110785077</v>
      </c>
      <c r="S28" s="33">
        <v>7289.6663447281026</v>
      </c>
      <c r="T28" s="33">
        <v>7392.0622762026314</v>
      </c>
      <c r="U28" s="33">
        <v>7323.2690639345055</v>
      </c>
      <c r="V28" s="33">
        <v>7323.3052365270942</v>
      </c>
      <c r="W28" s="33"/>
      <c r="X28"/>
      <c r="Y28" s="33">
        <v>9231.3166382762265</v>
      </c>
      <c r="Z28" s="33">
        <v>9125.5082279755934</v>
      </c>
      <c r="AA28" s="33">
        <v>9094.9838136565195</v>
      </c>
      <c r="AB28" s="33">
        <v>9086.5083268834223</v>
      </c>
      <c r="AC28" s="33">
        <v>9093.2286016055859</v>
      </c>
      <c r="AD28" s="33">
        <v>9264.7013496954514</v>
      </c>
      <c r="AE28" s="33">
        <v>9118.2392236977666</v>
      </c>
      <c r="AF28" s="33">
        <v>9241.799304091106</v>
      </c>
      <c r="AG28" s="33">
        <v>9149.375853507303</v>
      </c>
      <c r="AH28" s="33">
        <v>9157.8909235941319</v>
      </c>
      <c r="AI28" s="33">
        <v>9070.1007202665878</v>
      </c>
      <c r="AJ28" s="33">
        <v>9272.6697792415034</v>
      </c>
      <c r="AK28" s="33">
        <v>9095.7167650174579</v>
      </c>
      <c r="AL28" s="33">
        <v>9240.7233970362086</v>
      </c>
      <c r="AM28" s="33">
        <v>9130.6525203885449</v>
      </c>
      <c r="AN28" s="33">
        <v>9126.8963323165972</v>
      </c>
      <c r="AO28" s="33"/>
      <c r="AP28" s="33"/>
      <c r="AQ28" s="33"/>
      <c r="AR28" s="33"/>
      <c r="AS28"/>
      <c r="AT28"/>
    </row>
    <row r="29" spans="1:60" s="31" customFormat="1" x14ac:dyDescent="0.25">
      <c r="A29" t="s">
        <v>74</v>
      </c>
      <c r="B29" t="s">
        <v>74</v>
      </c>
      <c r="C29" t="s">
        <v>73</v>
      </c>
      <c r="D29" t="s">
        <v>75</v>
      </c>
      <c r="E29" s="50">
        <v>1.0000000000000002E-2</v>
      </c>
      <c r="F29" t="s">
        <v>108</v>
      </c>
      <c r="G29" s="33">
        <v>7462.3955401130961</v>
      </c>
      <c r="H29" s="33">
        <v>7432.8047505183704</v>
      </c>
      <c r="I29" s="33">
        <v>7396.7466950035268</v>
      </c>
      <c r="J29" s="33">
        <v>7389.802040054291</v>
      </c>
      <c r="K29" s="33">
        <v>7395.7545140800148</v>
      </c>
      <c r="L29" s="33">
        <v>7498.5712192427172</v>
      </c>
      <c r="M29" s="33">
        <v>7414.7107105216764</v>
      </c>
      <c r="N29" s="33">
        <v>7491.7068205410769</v>
      </c>
      <c r="O29" s="33">
        <v>7433.2014317859612</v>
      </c>
      <c r="P29" s="33">
        <v>7441.0439201870049</v>
      </c>
      <c r="Q29" s="33">
        <v>7375.8965062653433</v>
      </c>
      <c r="R29" s="33">
        <v>7512.9290424702494</v>
      </c>
      <c r="S29" s="33">
        <v>7396.2987734964026</v>
      </c>
      <c r="T29" s="33">
        <v>7497.4707634525421</v>
      </c>
      <c r="U29" s="33">
        <v>7420.9370250047505</v>
      </c>
      <c r="V29" s="33">
        <v>7422.0662577306521</v>
      </c>
      <c r="W29" s="33"/>
      <c r="X29"/>
      <c r="Y29" s="33">
        <v>9399.7040806108907</v>
      </c>
      <c r="Z29" s="33">
        <v>9297.8781610896513</v>
      </c>
      <c r="AA29" s="33">
        <v>9269.2580189270575</v>
      </c>
      <c r="AB29" s="33">
        <v>9260.782524774957</v>
      </c>
      <c r="AC29" s="33">
        <v>9264.1555233423733</v>
      </c>
      <c r="AD29" s="33">
        <v>9434.8141646173062</v>
      </c>
      <c r="AE29" s="33">
        <v>9299.9745245065969</v>
      </c>
      <c r="AF29" s="33">
        <v>9420.2728686040355</v>
      </c>
      <c r="AG29" s="33">
        <v>9316.5555585463444</v>
      </c>
      <c r="AH29" s="33">
        <v>9328.8473121927691</v>
      </c>
      <c r="AI29" s="33">
        <v>9244.2451402859569</v>
      </c>
      <c r="AJ29" s="33">
        <v>9441.8092703703023</v>
      </c>
      <c r="AK29" s="33">
        <v>9278.0312560945877</v>
      </c>
      <c r="AL29" s="33">
        <v>9422.013410821186</v>
      </c>
      <c r="AM29" s="33">
        <v>9297.1912785935692</v>
      </c>
      <c r="AN29" s="33">
        <v>9295.7053736598136</v>
      </c>
      <c r="AO29" s="33"/>
      <c r="AP29" s="33"/>
      <c r="AQ29" s="33"/>
      <c r="AR29" s="33"/>
      <c r="AS29"/>
      <c r="AT29"/>
    </row>
    <row r="30" spans="1:60" s="31" customFormat="1" x14ac:dyDescent="0.25">
      <c r="A30" t="s">
        <v>75</v>
      </c>
      <c r="B30" t="s">
        <v>74</v>
      </c>
      <c r="C30" t="s">
        <v>73</v>
      </c>
      <c r="D30" t="s">
        <v>75</v>
      </c>
      <c r="E30" s="50">
        <v>1.0000000000000002E-2</v>
      </c>
      <c r="F30" t="s">
        <v>109</v>
      </c>
      <c r="G30" s="33">
        <v>7276.4663811454147</v>
      </c>
      <c r="H30" s="33">
        <v>7245.7615809803683</v>
      </c>
      <c r="I30" s="33">
        <v>7207.7992817969789</v>
      </c>
      <c r="J30" s="33">
        <v>7200.8546211049788</v>
      </c>
      <c r="K30" s="33">
        <v>7208.3528094883213</v>
      </c>
      <c r="L30" s="33">
        <v>7310.9167026553268</v>
      </c>
      <c r="M30" s="33">
        <v>7220.7793763074342</v>
      </c>
      <c r="N30" s="33">
        <v>7301.2363127750978</v>
      </c>
      <c r="O30" s="33">
        <v>7247.0134693679784</v>
      </c>
      <c r="P30" s="33">
        <v>7252.2561916984441</v>
      </c>
      <c r="Q30" s="33">
        <v>7187.0788736748709</v>
      </c>
      <c r="R30" s="33">
        <v>7326.2450655249149</v>
      </c>
      <c r="S30" s="33">
        <v>7201.7882186366433</v>
      </c>
      <c r="T30" s="33">
        <v>7304.1838076601571</v>
      </c>
      <c r="U30" s="33">
        <v>7235.3909324270217</v>
      </c>
      <c r="V30" s="33">
        <v>7235.4267688651908</v>
      </c>
      <c r="W30" s="33"/>
      <c r="X30"/>
      <c r="Y30" s="33">
        <v>9089.0621379415697</v>
      </c>
      <c r="Z30" s="33">
        <v>8983.2537306809954</v>
      </c>
      <c r="AA30" s="33">
        <v>8952.7293341089935</v>
      </c>
      <c r="AB30" s="33">
        <v>8944.2538363622989</v>
      </c>
      <c r="AC30" s="33">
        <v>8950.9741194090129</v>
      </c>
      <c r="AD30" s="33">
        <v>9122.4468643282871</v>
      </c>
      <c r="AE30" s="33">
        <v>8975.9847474115377</v>
      </c>
      <c r="AF30" s="33">
        <v>9099.542926379705</v>
      </c>
      <c r="AG30" s="33">
        <v>9007.1213715529047</v>
      </c>
      <c r="AH30" s="33">
        <v>9015.6346130689326</v>
      </c>
      <c r="AI30" s="33">
        <v>8927.8462489730064</v>
      </c>
      <c r="AJ30" s="33">
        <v>9130.4152853385203</v>
      </c>
      <c r="AK30" s="33">
        <v>8953.4622733912238</v>
      </c>
      <c r="AL30" s="33">
        <v>9098.4670205704515</v>
      </c>
      <c r="AM30" s="33">
        <v>8988.3980211981088</v>
      </c>
      <c r="AN30" s="33">
        <v>8984.6399911021836</v>
      </c>
      <c r="AO30" s="33"/>
      <c r="AP30" s="33"/>
      <c r="AQ30" s="33"/>
      <c r="AR30" s="33"/>
      <c r="AS30"/>
      <c r="AT30"/>
    </row>
    <row r="31" spans="1:60" s="31" customFormat="1" x14ac:dyDescent="0.25">
      <c r="A31" t="s">
        <v>73</v>
      </c>
      <c r="B31" t="s">
        <v>75</v>
      </c>
      <c r="C31" t="s">
        <v>73</v>
      </c>
      <c r="D31" t="s">
        <v>75</v>
      </c>
      <c r="E31" s="50">
        <v>0.03</v>
      </c>
      <c r="F31" t="s">
        <v>110</v>
      </c>
      <c r="G31" s="33">
        <v>7266.6097358807747</v>
      </c>
      <c r="H31" s="33">
        <v>7247.7704829155291</v>
      </c>
      <c r="I31" s="33">
        <v>7124.3623741405172</v>
      </c>
      <c r="J31" s="33">
        <v>7128.9132219005078</v>
      </c>
      <c r="K31" s="33">
        <v>7128.4084733958925</v>
      </c>
      <c r="L31" s="33">
        <v>7175.0440900688127</v>
      </c>
      <c r="M31" s="33">
        <v>7125.6019533906501</v>
      </c>
      <c r="N31" s="33">
        <v>7165.3087838318961</v>
      </c>
      <c r="O31" s="33">
        <v>7146.9233447369188</v>
      </c>
      <c r="P31" s="33">
        <v>7148.3941508763392</v>
      </c>
      <c r="Q31" s="33">
        <v>7126.6324667145336</v>
      </c>
      <c r="R31" s="33">
        <v>7190.3723249535278</v>
      </c>
      <c r="S31" s="33">
        <v>7126.0664757895875</v>
      </c>
      <c r="T31" s="33">
        <v>7168.1809742784772</v>
      </c>
      <c r="U31" s="33">
        <v>7166.7790807859619</v>
      </c>
      <c r="V31" s="33">
        <v>7172.9745041451861</v>
      </c>
      <c r="W31" s="33"/>
      <c r="X31"/>
      <c r="Y31" s="33">
        <v>9071.5996151214458</v>
      </c>
      <c r="Z31" s="33">
        <v>9008.262989986988</v>
      </c>
      <c r="AA31" s="33">
        <v>8891.0609964858068</v>
      </c>
      <c r="AB31" s="33">
        <v>8893.7641097236829</v>
      </c>
      <c r="AC31" s="33">
        <v>8894.5669622411169</v>
      </c>
      <c r="AD31" s="33">
        <v>8978.96837418629</v>
      </c>
      <c r="AE31" s="33">
        <v>8896.9076704628678</v>
      </c>
      <c r="AF31" s="33">
        <v>8955.9920981946616</v>
      </c>
      <c r="AG31" s="33">
        <v>8923.9117235456961</v>
      </c>
      <c r="AH31" s="33">
        <v>8926.4174104316426</v>
      </c>
      <c r="AI31" s="33">
        <v>8888.5324216778736</v>
      </c>
      <c r="AJ31" s="33">
        <v>8986.9366672116539</v>
      </c>
      <c r="AK31" s="33">
        <v>8893.2986496172216</v>
      </c>
      <c r="AL31" s="33">
        <v>8954.8408879469298</v>
      </c>
      <c r="AM31" s="33">
        <v>8935.7707322005972</v>
      </c>
      <c r="AN31" s="33">
        <v>8941.0708441124498</v>
      </c>
      <c r="AO31" s="33"/>
      <c r="AP31" s="33"/>
      <c r="AQ31" s="33"/>
      <c r="AR31" s="33"/>
      <c r="AS31"/>
      <c r="AT31"/>
    </row>
    <row r="32" spans="1:60" s="31" customFormat="1" x14ac:dyDescent="0.25">
      <c r="A32" t="s">
        <v>74</v>
      </c>
      <c r="B32" t="s">
        <v>75</v>
      </c>
      <c r="C32" t="s">
        <v>73</v>
      </c>
      <c r="D32" t="s">
        <v>75</v>
      </c>
      <c r="E32" s="50">
        <v>1.4999999999999999E-2</v>
      </c>
      <c r="F32" t="s">
        <v>111</v>
      </c>
      <c r="G32" s="33">
        <v>7326.9238929570602</v>
      </c>
      <c r="H32" s="33">
        <v>7309.1986513005922</v>
      </c>
      <c r="I32" s="33">
        <v>7187.6948057804211</v>
      </c>
      <c r="J32" s="33">
        <v>7192.2456575324595</v>
      </c>
      <c r="K32" s="33">
        <v>7190.1951935342368</v>
      </c>
      <c r="L32" s="33">
        <v>7237.0836169048025</v>
      </c>
      <c r="M32" s="33">
        <v>7193.9183154485945</v>
      </c>
      <c r="N32" s="33">
        <v>7230.1639602189316</v>
      </c>
      <c r="O32" s="33">
        <v>7207.4963275687569</v>
      </c>
      <c r="P32" s="33">
        <v>7211.5665744096214</v>
      </c>
      <c r="Q32" s="33">
        <v>7189.8322933013142</v>
      </c>
      <c r="R32" s="33">
        <v>7251.4384967858068</v>
      </c>
      <c r="S32" s="33">
        <v>7194.9592239204403</v>
      </c>
      <c r="T32" s="33">
        <v>7235.8498072060074</v>
      </c>
      <c r="U32" s="33">
        <v>7226.7073605317628</v>
      </c>
      <c r="V32" s="33">
        <v>7233.9958351769683</v>
      </c>
      <c r="W32" s="33"/>
      <c r="X32"/>
      <c r="Y32" s="33">
        <v>9178.3588351083145</v>
      </c>
      <c r="Z32" s="33">
        <v>9119.0046973775552</v>
      </c>
      <c r="AA32" s="33">
        <v>9003.7069585385252</v>
      </c>
      <c r="AB32" s="33">
        <v>9006.4100768425305</v>
      </c>
      <c r="AC32" s="33">
        <v>9003.8656394483405</v>
      </c>
      <c r="AD32" s="33">
        <v>9087.4529639328557</v>
      </c>
      <c r="AE32" s="33">
        <v>9017.014713795279</v>
      </c>
      <c r="AF32" s="33">
        <v>9072.8372697102659</v>
      </c>
      <c r="AG32" s="33">
        <v>9029.4632015692441</v>
      </c>
      <c r="AH32" s="33">
        <v>9035.7453308996446</v>
      </c>
      <c r="AI32" s="33">
        <v>9001.0457797515519</v>
      </c>
      <c r="AJ32" s="33">
        <v>9094.4451263393184</v>
      </c>
      <c r="AK32" s="33">
        <v>9013.9821123192287</v>
      </c>
      <c r="AL32" s="33">
        <v>9074.4997160030271</v>
      </c>
      <c r="AM32" s="33">
        <v>9040.67842804682</v>
      </c>
      <c r="AN32" s="33">
        <v>9048.2485800986251</v>
      </c>
      <c r="AO32" s="33"/>
      <c r="AP32" s="33"/>
      <c r="AQ32" s="33"/>
      <c r="AR32" s="33"/>
      <c r="AS32"/>
      <c r="AT32"/>
    </row>
    <row r="33" spans="1:44" x14ac:dyDescent="0.25">
      <c r="A33" t="s">
        <v>75</v>
      </c>
      <c r="B33" t="s">
        <v>75</v>
      </c>
      <c r="C33" t="s">
        <v>73</v>
      </c>
      <c r="D33" t="s">
        <v>75</v>
      </c>
      <c r="E33" s="50">
        <v>1.4999999999999999E-2</v>
      </c>
      <c r="F33" t="s">
        <v>112</v>
      </c>
      <c r="G33" s="33">
        <v>7213.3910438472258</v>
      </c>
      <c r="H33" s="33">
        <v>7194.5517930305186</v>
      </c>
      <c r="I33" s="33">
        <v>7071.1436932765764</v>
      </c>
      <c r="J33" s="33">
        <v>7075.6945488843121</v>
      </c>
      <c r="K33" s="33">
        <v>7075.1897975672773</v>
      </c>
      <c r="L33" s="33">
        <v>7121.8254214419012</v>
      </c>
      <c r="M33" s="33">
        <v>7072.383275688625</v>
      </c>
      <c r="N33" s="33">
        <v>7112.0898860619982</v>
      </c>
      <c r="O33" s="33">
        <v>7093.7046632029496</v>
      </c>
      <c r="P33" s="33">
        <v>7095.1753162081686</v>
      </c>
      <c r="Q33" s="33">
        <v>7073.4160515289041</v>
      </c>
      <c r="R33" s="33">
        <v>7137.1558997277743</v>
      </c>
      <c r="S33" s="33">
        <v>7072.8500491099148</v>
      </c>
      <c r="T33" s="33">
        <v>7114.9643305333875</v>
      </c>
      <c r="U33" s="33">
        <v>7113.5626512539184</v>
      </c>
      <c r="V33" s="33">
        <v>7119.7579157430691</v>
      </c>
      <c r="W33" s="33"/>
      <c r="Y33" s="33">
        <v>8985.0356607286758</v>
      </c>
      <c r="Z33" s="33">
        <v>8921.6990420390994</v>
      </c>
      <c r="AA33" s="33">
        <v>8804.4970580960326</v>
      </c>
      <c r="AB33" s="33">
        <v>8807.2001764964352</v>
      </c>
      <c r="AC33" s="33">
        <v>8808.0030159976286</v>
      </c>
      <c r="AD33" s="33">
        <v>8892.4044432001556</v>
      </c>
      <c r="AE33" s="33">
        <v>8810.3437207348397</v>
      </c>
      <c r="AF33" s="33">
        <v>8869.4271088706046</v>
      </c>
      <c r="AG33" s="33">
        <v>8837.3477801895497</v>
      </c>
      <c r="AH33" s="33">
        <v>8839.8525153578321</v>
      </c>
      <c r="AI33" s="33">
        <v>8801.9707409107614</v>
      </c>
      <c r="AJ33" s="33">
        <v>8900.3749796266748</v>
      </c>
      <c r="AK33" s="33">
        <v>8806.7369750785001</v>
      </c>
      <c r="AL33" s="33">
        <v>8868.2781526476792</v>
      </c>
      <c r="AM33" s="33">
        <v>8849.209028494377</v>
      </c>
      <c r="AN33" s="33">
        <v>8854.5081969158146</v>
      </c>
      <c r="AO33" s="33"/>
      <c r="AP33" s="33"/>
      <c r="AQ33" s="33"/>
      <c r="AR33" s="33"/>
    </row>
    <row r="34" spans="1:44" x14ac:dyDescent="0.25">
      <c r="A34" t="s">
        <v>73</v>
      </c>
      <c r="B34" t="s">
        <v>73</v>
      </c>
      <c r="C34" t="s">
        <v>74</v>
      </c>
      <c r="D34" t="s">
        <v>75</v>
      </c>
      <c r="E34" s="50">
        <v>0.05</v>
      </c>
      <c r="F34" t="s">
        <v>113</v>
      </c>
      <c r="G34" s="33">
        <v>7686.3985175517892</v>
      </c>
      <c r="H34" s="33">
        <v>7648.4283940802325</v>
      </c>
      <c r="I34" s="33">
        <v>7484.7788436541714</v>
      </c>
      <c r="J34" s="33">
        <v>7481.6820682039834</v>
      </c>
      <c r="K34" s="33">
        <v>7484.5256341626273</v>
      </c>
      <c r="L34" s="33">
        <v>7605.1404513408688</v>
      </c>
      <c r="M34" s="33">
        <v>7504.2374055707151</v>
      </c>
      <c r="N34" s="33">
        <v>7595.6928124176748</v>
      </c>
      <c r="O34" s="33">
        <v>7529.8534618738668</v>
      </c>
      <c r="P34" s="33">
        <v>7538.0004404746323</v>
      </c>
      <c r="Q34" s="33">
        <v>7470.3065491717862</v>
      </c>
      <c r="R34" s="33">
        <v>7620.0846072845125</v>
      </c>
      <c r="S34" s="33">
        <v>7488.9964670923846</v>
      </c>
      <c r="T34" s="33">
        <v>7598.4920488412645</v>
      </c>
      <c r="U34" s="33">
        <v>7521.6476535314632</v>
      </c>
      <c r="V34" s="33">
        <v>7520.571258410976</v>
      </c>
      <c r="W34" s="33"/>
      <c r="Y34" s="33">
        <v>9754.8762105498681</v>
      </c>
      <c r="Z34" s="33">
        <v>9621.9329822453728</v>
      </c>
      <c r="AA34" s="33">
        <v>9466.5837164981494</v>
      </c>
      <c r="AB34" s="33">
        <v>9462.1779651949273</v>
      </c>
      <c r="AC34" s="33">
        <v>9462.8837208801451</v>
      </c>
      <c r="AD34" s="33">
        <v>9672.5525492157467</v>
      </c>
      <c r="AE34" s="33">
        <v>9500.4077730846257</v>
      </c>
      <c r="AF34" s="33">
        <v>9650.3727869662744</v>
      </c>
      <c r="AG34" s="33">
        <v>9529.7368244797763</v>
      </c>
      <c r="AH34" s="33">
        <v>9542.7598821102929</v>
      </c>
      <c r="AI34" s="33">
        <v>9448.3939496448529</v>
      </c>
      <c r="AJ34" s="33">
        <v>9680.1367633000391</v>
      </c>
      <c r="AK34" s="33">
        <v>9482.015111239265</v>
      </c>
      <c r="AL34" s="33">
        <v>9649.1486226955476</v>
      </c>
      <c r="AM34" s="33">
        <v>9515.0574672112107</v>
      </c>
      <c r="AN34" s="33">
        <v>9508.2041686807552</v>
      </c>
      <c r="AO34" s="33"/>
      <c r="AP34" s="33"/>
      <c r="AQ34" s="33"/>
      <c r="AR34" s="33"/>
    </row>
    <row r="35" spans="1:44" x14ac:dyDescent="0.25">
      <c r="A35" t="s">
        <v>74</v>
      </c>
      <c r="B35" t="s">
        <v>73</v>
      </c>
      <c r="C35" t="s">
        <v>74</v>
      </c>
      <c r="D35" t="s">
        <v>75</v>
      </c>
      <c r="E35" s="50">
        <v>2.5000000000000001E-2</v>
      </c>
      <c r="F35" t="s">
        <v>114</v>
      </c>
      <c r="G35" s="33">
        <v>7799.3435104358596</v>
      </c>
      <c r="H35" s="33">
        <v>7762.4873973540971</v>
      </c>
      <c r="I35" s="33">
        <v>7600.7421053733997</v>
      </c>
      <c r="J35" s="33">
        <v>7597.6453306301801</v>
      </c>
      <c r="K35" s="33">
        <v>7598.9432154849783</v>
      </c>
      <c r="L35" s="33">
        <v>7719.8108186348809</v>
      </c>
      <c r="M35" s="33">
        <v>7625.1846116214183</v>
      </c>
      <c r="N35" s="33">
        <v>7713.1788022020519</v>
      </c>
      <c r="O35" s="33">
        <v>7643.0572856614945</v>
      </c>
      <c r="P35" s="33">
        <v>7653.8036624266615</v>
      </c>
      <c r="Q35" s="33">
        <v>7586.1396014443708</v>
      </c>
      <c r="R35" s="33">
        <v>7733.7839788273723</v>
      </c>
      <c r="S35" s="33">
        <v>7610.5224610055275</v>
      </c>
      <c r="T35" s="33">
        <v>7718.7940668258743</v>
      </c>
      <c r="U35" s="33">
        <v>7634.2091687015727</v>
      </c>
      <c r="V35" s="33">
        <v>7634.2257645404079</v>
      </c>
      <c r="W35" s="33"/>
      <c r="Y35" s="33">
        <v>9957.963539849774</v>
      </c>
      <c r="Z35" s="33">
        <v>9829.0027797705316</v>
      </c>
      <c r="AA35" s="33">
        <v>9675.5577810613668</v>
      </c>
      <c r="AB35" s="33">
        <v>9671.1520132797214</v>
      </c>
      <c r="AC35" s="33">
        <v>9668.5105177394216</v>
      </c>
      <c r="AD35" s="33">
        <v>9877.3652529255978</v>
      </c>
      <c r="AE35" s="33">
        <v>9716.8429425077538</v>
      </c>
      <c r="AF35" s="33">
        <v>9863.5459336794629</v>
      </c>
      <c r="AG35" s="33">
        <v>9731.6164212607164</v>
      </c>
      <c r="AH35" s="33">
        <v>9748.4157993162335</v>
      </c>
      <c r="AI35" s="33">
        <v>9657.2378090577749</v>
      </c>
      <c r="AJ35" s="33">
        <v>9883.9756956435504</v>
      </c>
      <c r="AK35" s="33">
        <v>9699.0290728211749</v>
      </c>
      <c r="AL35" s="33">
        <v>9865.137797608968</v>
      </c>
      <c r="AM35" s="33">
        <v>9716.2956590979593</v>
      </c>
      <c r="AN35" s="33">
        <v>9711.7122780837763</v>
      </c>
      <c r="AO35" s="33"/>
      <c r="AP35" s="33"/>
      <c r="AQ35" s="33"/>
      <c r="AR35" s="33"/>
    </row>
    <row r="36" spans="1:44" x14ac:dyDescent="0.25">
      <c r="A36" t="s">
        <v>75</v>
      </c>
      <c r="B36" t="s">
        <v>73</v>
      </c>
      <c r="C36" t="s">
        <v>74</v>
      </c>
      <c r="D36" t="s">
        <v>75</v>
      </c>
      <c r="E36" s="50">
        <v>2.5000000000000001E-2</v>
      </c>
      <c r="F36" t="s">
        <v>115</v>
      </c>
      <c r="G36" s="33">
        <v>7585.2880210953281</v>
      </c>
      <c r="H36" s="33">
        <v>7547.317895185296</v>
      </c>
      <c r="I36" s="33">
        <v>7383.6683410843707</v>
      </c>
      <c r="J36" s="33">
        <v>7380.5715717153471</v>
      </c>
      <c r="K36" s="33">
        <v>7383.4151451658472</v>
      </c>
      <c r="L36" s="33">
        <v>7504.0299615015429</v>
      </c>
      <c r="M36" s="33">
        <v>7403.1269277719284</v>
      </c>
      <c r="N36" s="33">
        <v>7494.5822709927706</v>
      </c>
      <c r="O36" s="33">
        <v>7428.7429616733589</v>
      </c>
      <c r="P36" s="33">
        <v>7436.8898789861414</v>
      </c>
      <c r="Q36" s="33">
        <v>7369.1965193081942</v>
      </c>
      <c r="R36" s="33">
        <v>7518.9745844686195</v>
      </c>
      <c r="S36" s="33">
        <v>7387.886460847938</v>
      </c>
      <c r="T36" s="33">
        <v>7497.3819990731672</v>
      </c>
      <c r="U36" s="33">
        <v>7420.537665245356</v>
      </c>
      <c r="V36" s="33">
        <v>7419.4611955847349</v>
      </c>
      <c r="W36" s="33"/>
      <c r="Y36" s="33">
        <v>9581.9435897685944</v>
      </c>
      <c r="Z36" s="33">
        <v>9449.0003332475426</v>
      </c>
      <c r="AA36" s="33">
        <v>9293.6510681218024</v>
      </c>
      <c r="AB36" s="33">
        <v>9289.2453143070506</v>
      </c>
      <c r="AC36" s="33">
        <v>9289.9510731877799</v>
      </c>
      <c r="AD36" s="33">
        <v>9499.6199350516108</v>
      </c>
      <c r="AE36" s="33">
        <v>9327.475166664688</v>
      </c>
      <c r="AF36" s="33">
        <v>9477.4401083275188</v>
      </c>
      <c r="AG36" s="33">
        <v>9356.804195658111</v>
      </c>
      <c r="AH36" s="33">
        <v>9369.8272177787221</v>
      </c>
      <c r="AI36" s="33">
        <v>9275.4617782710684</v>
      </c>
      <c r="AJ36" s="33">
        <v>9507.2046161593335</v>
      </c>
      <c r="AK36" s="33">
        <v>9309.0829634846214</v>
      </c>
      <c r="AL36" s="33">
        <v>9476.2164357135971</v>
      </c>
      <c r="AM36" s="33">
        <v>9342.1253417112475</v>
      </c>
      <c r="AN36" s="33">
        <v>9335.2719815297023</v>
      </c>
      <c r="AO36" s="33"/>
      <c r="AP36" s="33"/>
      <c r="AQ36" s="33"/>
      <c r="AR36" s="33"/>
    </row>
    <row r="37" spans="1:44" x14ac:dyDescent="0.25">
      <c r="A37" t="s">
        <v>73</v>
      </c>
      <c r="B37" t="s">
        <v>74</v>
      </c>
      <c r="C37" t="s">
        <v>74</v>
      </c>
      <c r="D37" t="s">
        <v>75</v>
      </c>
      <c r="E37" s="50">
        <v>2.0000000000000004E-2</v>
      </c>
      <c r="F37" t="s">
        <v>116</v>
      </c>
      <c r="G37" s="33">
        <v>7806.871034432942</v>
      </c>
      <c r="H37" s="33">
        <v>7763.7647097959898</v>
      </c>
      <c r="I37" s="33">
        <v>7642.7007890706373</v>
      </c>
      <c r="J37" s="33">
        <v>7633.6602439341505</v>
      </c>
      <c r="K37" s="33">
        <v>7640.9469984064999</v>
      </c>
      <c r="L37" s="33">
        <v>7784.62350992748</v>
      </c>
      <c r="M37" s="33">
        <v>7666.0665705190395</v>
      </c>
      <c r="N37" s="33">
        <v>7774.8289096761082</v>
      </c>
      <c r="O37" s="33">
        <v>7694.4470646887103</v>
      </c>
      <c r="P37" s="33">
        <v>7703.6602477382921</v>
      </c>
      <c r="Q37" s="33">
        <v>7616.6071337421545</v>
      </c>
      <c r="R37" s="33">
        <v>7799.9590560882889</v>
      </c>
      <c r="S37" s="33">
        <v>7641.3549621676439</v>
      </c>
      <c r="T37" s="33">
        <v>7777.7573558890463</v>
      </c>
      <c r="U37" s="33">
        <v>7671.5643484394932</v>
      </c>
      <c r="V37" s="33">
        <v>7667.976201022323</v>
      </c>
      <c r="W37" s="33"/>
      <c r="Y37" s="33">
        <v>9964.2898239621481</v>
      </c>
      <c r="Z37" s="33">
        <v>9812.4064641593959</v>
      </c>
      <c r="AA37" s="33">
        <v>9700.1215270756657</v>
      </c>
      <c r="AB37" s="33">
        <v>9689.8951823495026</v>
      </c>
      <c r="AC37" s="33">
        <v>9694.1489343543908</v>
      </c>
      <c r="AD37" s="33">
        <v>9940.9767043334905</v>
      </c>
      <c r="AE37" s="33">
        <v>9740.13349742215</v>
      </c>
      <c r="AF37" s="33">
        <v>9917.8440669636821</v>
      </c>
      <c r="AG37" s="33">
        <v>9772.4807933722623</v>
      </c>
      <c r="AH37" s="33">
        <v>9787.4887604776977</v>
      </c>
      <c r="AI37" s="33">
        <v>9670.5575639125364</v>
      </c>
      <c r="AJ37" s="33">
        <v>9948.9523086349436</v>
      </c>
      <c r="AK37" s="33">
        <v>9712.4808886262454</v>
      </c>
      <c r="AL37" s="33">
        <v>9916.7491124823009</v>
      </c>
      <c r="AM37" s="33">
        <v>9743.4726912542119</v>
      </c>
      <c r="AN37" s="33">
        <v>9733.0359467870258</v>
      </c>
      <c r="AO37" s="33"/>
      <c r="AP37" s="33"/>
      <c r="AQ37" s="33"/>
      <c r="AR37" s="33"/>
    </row>
    <row r="38" spans="1:44" x14ac:dyDescent="0.25">
      <c r="A38" t="s">
        <v>74</v>
      </c>
      <c r="B38" t="s">
        <v>74</v>
      </c>
      <c r="C38" t="s">
        <v>74</v>
      </c>
      <c r="D38" t="s">
        <v>75</v>
      </c>
      <c r="E38" s="50">
        <v>1.0000000000000002E-2</v>
      </c>
      <c r="F38" t="s">
        <v>85</v>
      </c>
      <c r="G38" s="33">
        <v>7935.7013862192271</v>
      </c>
      <c r="H38" s="33">
        <v>7893.7090788344367</v>
      </c>
      <c r="I38" s="33">
        <v>7774.5494116819609</v>
      </c>
      <c r="J38" s="33">
        <v>7765.5088664786945</v>
      </c>
      <c r="K38" s="33">
        <v>7771.2499261597331</v>
      </c>
      <c r="L38" s="33">
        <v>7915.1792195779817</v>
      </c>
      <c r="M38" s="33">
        <v>7802.899134013398</v>
      </c>
      <c r="N38" s="33">
        <v>7908.2002460322856</v>
      </c>
      <c r="O38" s="33">
        <v>7823.5362314481481</v>
      </c>
      <c r="P38" s="33">
        <v>7835.3488405748903</v>
      </c>
      <c r="Q38" s="33">
        <v>7748.3259767571144</v>
      </c>
      <c r="R38" s="33">
        <v>7929.5442340837035</v>
      </c>
      <c r="S38" s="33">
        <v>7778.7667339018117</v>
      </c>
      <c r="T38" s="33">
        <v>7913.9451519689292</v>
      </c>
      <c r="U38" s="33">
        <v>7800.0116428174015</v>
      </c>
      <c r="V38" s="33">
        <v>7797.5165256040536</v>
      </c>
      <c r="W38" s="33"/>
      <c r="Y38" s="33">
        <v>10193.591634522621</v>
      </c>
      <c r="Z38" s="33">
        <v>10045.690749807487</v>
      </c>
      <c r="AA38" s="33">
        <v>9935.3100748893285</v>
      </c>
      <c r="AB38" s="33">
        <v>9925.0837043182983</v>
      </c>
      <c r="AC38" s="33">
        <v>9925.9902042992435</v>
      </c>
      <c r="AD38" s="33">
        <v>10172.00387275818</v>
      </c>
      <c r="AE38" s="33">
        <v>9982.7831337582429</v>
      </c>
      <c r="AF38" s="33">
        <v>10157.231674014323</v>
      </c>
      <c r="AG38" s="33">
        <v>10000.574829705287</v>
      </c>
      <c r="AH38" s="33">
        <v>10019.359145148477</v>
      </c>
      <c r="AI38" s="33">
        <v>9905.6162977590557</v>
      </c>
      <c r="AJ38" s="33">
        <v>10179.00616978936</v>
      </c>
      <c r="AK38" s="33">
        <v>9955.7097417948426</v>
      </c>
      <c r="AL38" s="33">
        <v>10158.953179256652</v>
      </c>
      <c r="AM38" s="33">
        <v>9970.9257718180706</v>
      </c>
      <c r="AN38" s="33">
        <v>9962.7590141860765</v>
      </c>
      <c r="AO38" s="33"/>
      <c r="AP38" s="33"/>
      <c r="AQ38" s="33"/>
      <c r="AR38" s="33"/>
    </row>
    <row r="39" spans="1:44" x14ac:dyDescent="0.25">
      <c r="A39" t="s">
        <v>75</v>
      </c>
      <c r="B39" t="s">
        <v>74</v>
      </c>
      <c r="C39" t="s">
        <v>74</v>
      </c>
      <c r="D39" t="s">
        <v>75</v>
      </c>
      <c r="E39" s="50">
        <v>1.0000000000000002E-2</v>
      </c>
      <c r="F39" t="s">
        <v>117</v>
      </c>
      <c r="G39" s="33">
        <v>7691.1099019173853</v>
      </c>
      <c r="H39" s="33">
        <v>7648.0035793240741</v>
      </c>
      <c r="I39" s="33">
        <v>7526.9396583505832</v>
      </c>
      <c r="J39" s="33">
        <v>7517.89912733663</v>
      </c>
      <c r="K39" s="33">
        <v>7525.1858791556087</v>
      </c>
      <c r="L39" s="33">
        <v>7668.8623800022751</v>
      </c>
      <c r="M39" s="33">
        <v>7550.305459350232</v>
      </c>
      <c r="N39" s="33">
        <v>7659.0677770779521</v>
      </c>
      <c r="O39" s="33">
        <v>7578.6859465797788</v>
      </c>
      <c r="P39" s="33">
        <v>7587.8991521191292</v>
      </c>
      <c r="Q39" s="33">
        <v>7500.8460226548777</v>
      </c>
      <c r="R39" s="33">
        <v>7684.1979274527657</v>
      </c>
      <c r="S39" s="33">
        <v>7525.5938485108636</v>
      </c>
      <c r="T39" s="33">
        <v>7661.996226794281</v>
      </c>
      <c r="U39" s="33">
        <v>7555.8032125248665</v>
      </c>
      <c r="V39" s="33">
        <v>7552.2150886053423</v>
      </c>
      <c r="W39" s="33"/>
      <c r="Y39" s="33">
        <v>9767.6275098344395</v>
      </c>
      <c r="Z39" s="33">
        <v>9615.7441434826396</v>
      </c>
      <c r="AA39" s="33">
        <v>9503.4592147434632</v>
      </c>
      <c r="AB39" s="33">
        <v>9493.2328411763629</v>
      </c>
      <c r="AC39" s="33">
        <v>9497.4866163059614</v>
      </c>
      <c r="AD39" s="33">
        <v>9744.3143927961337</v>
      </c>
      <c r="AE39" s="33">
        <v>9543.4711960485038</v>
      </c>
      <c r="AF39" s="33">
        <v>9721.1817355679868</v>
      </c>
      <c r="AG39" s="33">
        <v>9575.8184764657963</v>
      </c>
      <c r="AH39" s="33">
        <v>9590.8264660609966</v>
      </c>
      <c r="AI39" s="33">
        <v>9473.8952626204173</v>
      </c>
      <c r="AJ39" s="33">
        <v>9752.2899983872703</v>
      </c>
      <c r="AK39" s="33">
        <v>9515.8185589865479</v>
      </c>
      <c r="AL39" s="33">
        <v>9720.0867845899993</v>
      </c>
      <c r="AM39" s="33">
        <v>9546.8103479493529</v>
      </c>
      <c r="AN39" s="33">
        <v>9536.3736441652036</v>
      </c>
      <c r="AO39" s="33"/>
      <c r="AP39" s="33"/>
      <c r="AQ39" s="33"/>
      <c r="AR39" s="33"/>
    </row>
    <row r="40" spans="1:44" x14ac:dyDescent="0.25">
      <c r="A40" t="s">
        <v>73</v>
      </c>
      <c r="B40" t="s">
        <v>75</v>
      </c>
      <c r="C40" t="s">
        <v>74</v>
      </c>
      <c r="D40" t="s">
        <v>75</v>
      </c>
      <c r="E40" s="50">
        <v>0.03</v>
      </c>
      <c r="F40" t="s">
        <v>118</v>
      </c>
      <c r="G40" s="33">
        <v>7444.3590827732978</v>
      </c>
      <c r="H40" s="33">
        <v>7413.5134607489363</v>
      </c>
      <c r="I40" s="33">
        <v>7256.1042650756799</v>
      </c>
      <c r="J40" s="33">
        <v>7257.9157634053199</v>
      </c>
      <c r="K40" s="33">
        <v>7257.6503540352523</v>
      </c>
      <c r="L40" s="33">
        <v>7345.300834749527</v>
      </c>
      <c r="M40" s="33">
        <v>7269.3107575836602</v>
      </c>
      <c r="N40" s="33">
        <v>7336.3458985012912</v>
      </c>
      <c r="O40" s="33">
        <v>7290.6139302387855</v>
      </c>
      <c r="P40" s="33">
        <v>7296.6633115574541</v>
      </c>
      <c r="Q40" s="33">
        <v>7251.6350331673757</v>
      </c>
      <c r="R40" s="33">
        <v>7358.7375752170856</v>
      </c>
      <c r="S40" s="33">
        <v>7262.6822714205882</v>
      </c>
      <c r="T40" s="33">
        <v>7338.661525833656</v>
      </c>
      <c r="U40" s="33">
        <v>7296.2859376400056</v>
      </c>
      <c r="V40" s="33">
        <v>7298.1161089435782</v>
      </c>
      <c r="W40" s="33"/>
      <c r="Y40" s="33">
        <v>9408.4415537790355</v>
      </c>
      <c r="Z40" s="33">
        <v>9300.8975379046096</v>
      </c>
      <c r="AA40" s="33">
        <v>9151.161774871809</v>
      </c>
      <c r="AB40" s="33">
        <v>9151.5030425631812</v>
      </c>
      <c r="AC40" s="33">
        <v>9150.2169042416444</v>
      </c>
      <c r="AD40" s="33">
        <v>9308.3177106320636</v>
      </c>
      <c r="AE40" s="33">
        <v>9175.756735262401</v>
      </c>
      <c r="AF40" s="33">
        <v>9287.5104311814539</v>
      </c>
      <c r="AG40" s="33">
        <v>9200.3651968816012</v>
      </c>
      <c r="AH40" s="33">
        <v>9210.102566961903</v>
      </c>
      <c r="AI40" s="33">
        <v>9142.6514418237875</v>
      </c>
      <c r="AJ40" s="33">
        <v>9314.3945092402682</v>
      </c>
      <c r="AK40" s="33">
        <v>9165.7006186358067</v>
      </c>
      <c r="AL40" s="33">
        <v>9285.8026578195022</v>
      </c>
      <c r="AM40" s="33">
        <v>9199.1076905130813</v>
      </c>
      <c r="AN40" s="33">
        <v>9196.5783210747304</v>
      </c>
      <c r="AO40" s="33"/>
      <c r="AP40" s="33"/>
      <c r="AQ40" s="33"/>
      <c r="AR40" s="33"/>
    </row>
    <row r="41" spans="1:44" x14ac:dyDescent="0.25">
      <c r="A41" t="s">
        <v>74</v>
      </c>
      <c r="B41" t="s">
        <v>75</v>
      </c>
      <c r="C41" t="s">
        <v>74</v>
      </c>
      <c r="D41" t="s">
        <v>75</v>
      </c>
      <c r="E41" s="50">
        <v>1.4999999999999999E-2</v>
      </c>
      <c r="F41" t="s">
        <v>119</v>
      </c>
      <c r="G41" s="33">
        <v>7537.2794266556721</v>
      </c>
      <c r="H41" s="33">
        <v>7507.5478208948025</v>
      </c>
      <c r="I41" s="33">
        <v>7352.042882428791</v>
      </c>
      <c r="J41" s="33">
        <v>7353.8543694712153</v>
      </c>
      <c r="K41" s="33">
        <v>7352.0432310479928</v>
      </c>
      <c r="L41" s="33">
        <v>7439.9465404613074</v>
      </c>
      <c r="M41" s="33">
        <v>7370.2332960880649</v>
      </c>
      <c r="N41" s="33">
        <v>7433.8072224609923</v>
      </c>
      <c r="O41" s="33">
        <v>7383.7930904311406</v>
      </c>
      <c r="P41" s="33">
        <v>7392.4418826125393</v>
      </c>
      <c r="Q41" s="33">
        <v>7347.4410823873068</v>
      </c>
      <c r="R41" s="33">
        <v>7452.4099774293127</v>
      </c>
      <c r="S41" s="33">
        <v>7364.1812493651078</v>
      </c>
      <c r="T41" s="33">
        <v>7438.9365413919813</v>
      </c>
      <c r="U41" s="33">
        <v>7388.8204633529522</v>
      </c>
      <c r="V41" s="33">
        <v>7391.7436358297973</v>
      </c>
      <c r="W41" s="33"/>
      <c r="Y41" s="33">
        <v>9577.9956775883238</v>
      </c>
      <c r="Z41" s="33">
        <v>9474.4341723317975</v>
      </c>
      <c r="AA41" s="33">
        <v>9326.6026858397963</v>
      </c>
      <c r="AB41" s="33">
        <v>9326.9439336512642</v>
      </c>
      <c r="AC41" s="33">
        <v>9322.3104467469057</v>
      </c>
      <c r="AD41" s="33">
        <v>9479.597196270759</v>
      </c>
      <c r="AE41" s="33">
        <v>9358.6587214655992</v>
      </c>
      <c r="AF41" s="33">
        <v>9467.1503856554682</v>
      </c>
      <c r="AG41" s="33">
        <v>9368.7115714301799</v>
      </c>
      <c r="AH41" s="33">
        <v>9382.2253090045779</v>
      </c>
      <c r="AI41" s="33">
        <v>9317.9597696213859</v>
      </c>
      <c r="AJ41" s="33">
        <v>9484.6979157642254</v>
      </c>
      <c r="AK41" s="33">
        <v>9349.1790227973834</v>
      </c>
      <c r="AL41" s="33">
        <v>9468.2563038921417</v>
      </c>
      <c r="AM41" s="33">
        <v>9366.8103708245199</v>
      </c>
      <c r="AN41" s="33">
        <v>9366.5509140791746</v>
      </c>
      <c r="AO41" s="33"/>
      <c r="AP41" s="33"/>
      <c r="AQ41" s="33"/>
      <c r="AR41" s="33"/>
    </row>
    <row r="42" spans="1:44" x14ac:dyDescent="0.25">
      <c r="A42" t="s">
        <v>75</v>
      </c>
      <c r="B42" t="s">
        <v>75</v>
      </c>
      <c r="C42" t="s">
        <v>74</v>
      </c>
      <c r="D42" t="s">
        <v>75</v>
      </c>
      <c r="E42" s="50">
        <v>1.4999999999999999E-2</v>
      </c>
      <c r="F42" t="s">
        <v>120</v>
      </c>
      <c r="G42" s="33">
        <v>7361.5312520786983</v>
      </c>
      <c r="H42" s="33">
        <v>7330.685630296608</v>
      </c>
      <c r="I42" s="33">
        <v>7173.2764560973974</v>
      </c>
      <c r="J42" s="33">
        <v>7175.0879411707292</v>
      </c>
      <c r="K42" s="33">
        <v>7174.822537675147</v>
      </c>
      <c r="L42" s="33">
        <v>7262.4730194695194</v>
      </c>
      <c r="M42" s="33">
        <v>7186.4829360439981</v>
      </c>
      <c r="N42" s="33">
        <v>7253.5180665351572</v>
      </c>
      <c r="O42" s="33">
        <v>7207.7861189917394</v>
      </c>
      <c r="P42" s="33">
        <v>7213.8354854580712</v>
      </c>
      <c r="Q42" s="33">
        <v>7168.8094310096267</v>
      </c>
      <c r="R42" s="33">
        <v>7275.9119703668184</v>
      </c>
      <c r="S42" s="33">
        <v>7179.8566677147646</v>
      </c>
      <c r="T42" s="33">
        <v>7255.8359181393816</v>
      </c>
      <c r="U42" s="33">
        <v>7213.4603328817238</v>
      </c>
      <c r="V42" s="33">
        <v>7215.2904955672475</v>
      </c>
      <c r="W42" s="33"/>
      <c r="Y42" s="33">
        <v>9265.6692491062877</v>
      </c>
      <c r="Z42" s="33">
        <v>9158.1252420668279</v>
      </c>
      <c r="AA42" s="33">
        <v>9008.3895048044196</v>
      </c>
      <c r="AB42" s="33">
        <v>9008.7307334614052</v>
      </c>
      <c r="AC42" s="33">
        <v>9007.4445881253123</v>
      </c>
      <c r="AD42" s="33">
        <v>9165.5454213739067</v>
      </c>
      <c r="AE42" s="33">
        <v>9032.9844612263278</v>
      </c>
      <c r="AF42" s="33">
        <v>9144.7381252371724</v>
      </c>
      <c r="AG42" s="33">
        <v>9057.5929245454518</v>
      </c>
      <c r="AH42" s="33">
        <v>9067.3302561435066</v>
      </c>
      <c r="AI42" s="33">
        <v>8999.8813656878901</v>
      </c>
      <c r="AJ42" s="33">
        <v>9171.6244304118554</v>
      </c>
      <c r="AK42" s="33">
        <v>9022.9305431000103</v>
      </c>
      <c r="AL42" s="33">
        <v>9143.0325761470813</v>
      </c>
      <c r="AM42" s="33">
        <v>9056.3376225175198</v>
      </c>
      <c r="AN42" s="33">
        <v>9053.8082509056421</v>
      </c>
      <c r="AO42" s="33"/>
      <c r="AP42" s="33"/>
      <c r="AQ42" s="33"/>
      <c r="AR42" s="33"/>
    </row>
    <row r="43" spans="1:44" x14ac:dyDescent="0.25">
      <c r="A43" t="s">
        <v>73</v>
      </c>
      <c r="B43" t="s">
        <v>73</v>
      </c>
      <c r="C43" t="s">
        <v>73</v>
      </c>
      <c r="D43" t="s">
        <v>74</v>
      </c>
      <c r="E43" s="50">
        <v>1.2500000000000001E-2</v>
      </c>
      <c r="F43" t="s">
        <v>121</v>
      </c>
      <c r="G43" s="33">
        <v>7709.27412013922</v>
      </c>
      <c r="H43" s="33">
        <v>7706.9316699707242</v>
      </c>
      <c r="I43" s="33">
        <v>7685.7051614736383</v>
      </c>
      <c r="J43" s="33">
        <v>7681.0435161943587</v>
      </c>
      <c r="K43" s="33">
        <v>7688.0428003081788</v>
      </c>
      <c r="L43" s="33">
        <v>7688.8829652198501</v>
      </c>
      <c r="M43" s="33">
        <v>7668.7408885661789</v>
      </c>
      <c r="N43" s="33">
        <v>7677.690738759783</v>
      </c>
      <c r="O43" s="33">
        <v>7694.714616881749</v>
      </c>
      <c r="P43" s="33">
        <v>7687.0415401878481</v>
      </c>
      <c r="Q43" s="33">
        <v>7684.2541950381383</v>
      </c>
      <c r="R43" s="33">
        <v>7723.9499311023656</v>
      </c>
      <c r="S43" s="33">
        <v>7669.2976200927978</v>
      </c>
      <c r="T43" s="33">
        <v>7691.2895265135048</v>
      </c>
      <c r="U43" s="33">
        <v>7732.849990685324</v>
      </c>
      <c r="V43" s="33">
        <v>7755.190253557048</v>
      </c>
      <c r="W43" s="33"/>
      <c r="Y43" s="33">
        <v>9688.3705828185393</v>
      </c>
      <c r="Z43" s="33">
        <v>9676.7404873561591</v>
      </c>
      <c r="AA43" s="33">
        <v>9629.5124547649139</v>
      </c>
      <c r="AB43" s="33">
        <v>9612.6552532366204</v>
      </c>
      <c r="AC43" s="33">
        <v>9630.4496279264149</v>
      </c>
      <c r="AD43" s="33">
        <v>9657.3979722118329</v>
      </c>
      <c r="AE43" s="33">
        <v>9615.065788518079</v>
      </c>
      <c r="AF43" s="33">
        <v>9626.8112829626334</v>
      </c>
      <c r="AG43" s="33">
        <v>9651.0294393430013</v>
      </c>
      <c r="AH43" s="33">
        <v>9643.4131591829791</v>
      </c>
      <c r="AI43" s="33">
        <v>9603.2429570624317</v>
      </c>
      <c r="AJ43" s="33">
        <v>9680.6950304806778</v>
      </c>
      <c r="AK43" s="33">
        <v>9595.8731622577889</v>
      </c>
      <c r="AL43" s="33">
        <v>9634.3369190437988</v>
      </c>
      <c r="AM43" s="33">
        <v>9654.4445178680289</v>
      </c>
      <c r="AN43" s="33">
        <v>9681.1971871467686</v>
      </c>
      <c r="AO43" s="33"/>
      <c r="AP43" s="33"/>
      <c r="AQ43" s="33"/>
      <c r="AR43" s="33"/>
    </row>
    <row r="44" spans="1:44" x14ac:dyDescent="0.25">
      <c r="A44" t="s">
        <v>74</v>
      </c>
      <c r="B44" t="s">
        <v>73</v>
      </c>
      <c r="C44" t="s">
        <v>73</v>
      </c>
      <c r="D44" t="s">
        <v>74</v>
      </c>
      <c r="E44" s="50">
        <v>6.2500000000000003E-3</v>
      </c>
      <c r="F44" t="s">
        <v>122</v>
      </c>
      <c r="G44" s="33">
        <v>7787.5876412692696</v>
      </c>
      <c r="H44" s="33">
        <v>7786.3592029823294</v>
      </c>
      <c r="I44" s="33">
        <v>7767.0369425330828</v>
      </c>
      <c r="J44" s="33">
        <v>7762.3752941985931</v>
      </c>
      <c r="K44" s="33">
        <v>7767.8288748265459</v>
      </c>
      <c r="L44" s="33">
        <v>7768.9218458594787</v>
      </c>
      <c r="M44" s="33">
        <v>7755.0565944006485</v>
      </c>
      <c r="N44" s="33">
        <v>7760.5453080041525</v>
      </c>
      <c r="O44" s="33">
        <v>7773.2869428840268</v>
      </c>
      <c r="P44" s="33">
        <v>7768.2133363821295</v>
      </c>
      <c r="Q44" s="33">
        <v>7765.4556353482076</v>
      </c>
      <c r="R44" s="33">
        <v>7803.0177265835337</v>
      </c>
      <c r="S44" s="33">
        <v>7756.1919883668534</v>
      </c>
      <c r="T44" s="33">
        <v>7776.9600009562164</v>
      </c>
      <c r="U44" s="33">
        <v>7810.7798876499446</v>
      </c>
      <c r="V44" s="33">
        <v>7834.2132293849145</v>
      </c>
      <c r="W44" s="33"/>
      <c r="Y44" s="33">
        <v>9824.2826700973419</v>
      </c>
      <c r="Z44" s="33">
        <v>9816.6350722782263</v>
      </c>
      <c r="AA44" s="33">
        <v>9771.3112984756845</v>
      </c>
      <c r="AB44" s="33">
        <v>9754.4540810031376</v>
      </c>
      <c r="AC44" s="33">
        <v>9768.901184233564</v>
      </c>
      <c r="AD44" s="33">
        <v>9795.0354190002181</v>
      </c>
      <c r="AE44" s="33">
        <v>9764.3257089396157</v>
      </c>
      <c r="AF44" s="33">
        <v>9772.8095138349236</v>
      </c>
      <c r="AG44" s="33">
        <v>9785.7337659233272</v>
      </c>
      <c r="AH44" s="33">
        <v>9781.8941424412387</v>
      </c>
      <c r="AI44" s="33">
        <v>9744.9114492829594</v>
      </c>
      <c r="AJ44" s="33">
        <v>9817.3586164954067</v>
      </c>
      <c r="AK44" s="33">
        <v>9745.7117429707378</v>
      </c>
      <c r="AL44" s="33">
        <v>9783.1510551144293</v>
      </c>
      <c r="AM44" s="33">
        <v>9788.5073578011506</v>
      </c>
      <c r="AN44" s="33">
        <v>9817.5302795400239</v>
      </c>
      <c r="AO44" s="33"/>
      <c r="AP44" s="33"/>
      <c r="AQ44" s="33"/>
      <c r="AR44" s="33"/>
    </row>
    <row r="45" spans="1:44" x14ac:dyDescent="0.25">
      <c r="A45" t="s">
        <v>75</v>
      </c>
      <c r="B45" t="s">
        <v>73</v>
      </c>
      <c r="C45" t="s">
        <v>73</v>
      </c>
      <c r="D45" t="s">
        <v>74</v>
      </c>
      <c r="E45" s="50">
        <v>6.2500000000000003E-3</v>
      </c>
      <c r="F45" t="s">
        <v>123</v>
      </c>
      <c r="G45" s="33">
        <v>7639.5664641431385</v>
      </c>
      <c r="H45" s="33">
        <v>7637.2240126233528</v>
      </c>
      <c r="I45" s="33">
        <v>7615.997500706907</v>
      </c>
      <c r="J45" s="33">
        <v>7611.3358569988168</v>
      </c>
      <c r="K45" s="33">
        <v>7618.3351480266556</v>
      </c>
      <c r="L45" s="33">
        <v>7619.1753091418377</v>
      </c>
      <c r="M45" s="33">
        <v>7599.0332298081667</v>
      </c>
      <c r="N45" s="33">
        <v>7607.9826513314219</v>
      </c>
      <c r="O45" s="33">
        <v>7625.0069596714384</v>
      </c>
      <c r="P45" s="33">
        <v>7617.3334618143181</v>
      </c>
      <c r="Q45" s="33">
        <v>7614.5471313583457</v>
      </c>
      <c r="R45" s="33">
        <v>7654.2428849579974</v>
      </c>
      <c r="S45" s="33">
        <v>7599.5905579344217</v>
      </c>
      <c r="T45" s="33">
        <v>7621.5820476045337</v>
      </c>
      <c r="U45" s="33">
        <v>7663.1429395303776</v>
      </c>
      <c r="V45" s="33">
        <v>7685.4827859807419</v>
      </c>
      <c r="W45" s="33"/>
      <c r="Y45" s="33">
        <v>9575.5054678135093</v>
      </c>
      <c r="Z45" s="33">
        <v>9563.875379592535</v>
      </c>
      <c r="AA45" s="33">
        <v>9516.6473500264492</v>
      </c>
      <c r="AB45" s="33">
        <v>9499.7901371803036</v>
      </c>
      <c r="AC45" s="33">
        <v>9517.584520932287</v>
      </c>
      <c r="AD45" s="33">
        <v>9544.532857124872</v>
      </c>
      <c r="AE45" s="33">
        <v>9502.2006664547698</v>
      </c>
      <c r="AF45" s="33">
        <v>9513.944017986596</v>
      </c>
      <c r="AG45" s="33">
        <v>9538.1643317164326</v>
      </c>
      <c r="AH45" s="33">
        <v>9530.5459161508134</v>
      </c>
      <c r="AI45" s="33">
        <v>9490.3784322255178</v>
      </c>
      <c r="AJ45" s="33">
        <v>9567.8305253273647</v>
      </c>
      <c r="AK45" s="33">
        <v>9483.0086367941203</v>
      </c>
      <c r="AL45" s="33">
        <v>9521.4702625871505</v>
      </c>
      <c r="AM45" s="33">
        <v>9541.5800248895212</v>
      </c>
      <c r="AN45" s="33">
        <v>9568.3305635045181</v>
      </c>
      <c r="AO45" s="33"/>
      <c r="AP45" s="33"/>
      <c r="AQ45" s="33"/>
      <c r="AR45" s="33"/>
    </row>
    <row r="46" spans="1:44" x14ac:dyDescent="0.25">
      <c r="A46" t="s">
        <v>73</v>
      </c>
      <c r="B46" t="s">
        <v>74</v>
      </c>
      <c r="C46" t="s">
        <v>73</v>
      </c>
      <c r="D46" t="s">
        <v>74</v>
      </c>
      <c r="E46" s="50">
        <v>5.000000000000001E-3</v>
      </c>
      <c r="F46" t="s">
        <v>124</v>
      </c>
      <c r="G46" s="33">
        <v>7716.6951787095841</v>
      </c>
      <c r="H46" s="33">
        <v>7707.9156137137679</v>
      </c>
      <c r="I46" s="33">
        <v>7758.9053198861484</v>
      </c>
      <c r="J46" s="33">
        <v>7747.939431485468</v>
      </c>
      <c r="K46" s="33">
        <v>7759.4588394856673</v>
      </c>
      <c r="L46" s="33">
        <v>7788.984832162575</v>
      </c>
      <c r="M46" s="33">
        <v>7747.6732340865228</v>
      </c>
      <c r="N46" s="33">
        <v>7777.7355248819258</v>
      </c>
      <c r="O46" s="33">
        <v>7776.2589114206585</v>
      </c>
      <c r="P46" s="33">
        <v>7770.3230871613323</v>
      </c>
      <c r="Q46" s="33">
        <v>7744.8109134514225</v>
      </c>
      <c r="R46" s="33">
        <v>7824.0419008131075</v>
      </c>
      <c r="S46" s="33">
        <v>7737.6542001551525</v>
      </c>
      <c r="T46" s="33">
        <v>7791.365613342512</v>
      </c>
      <c r="U46" s="33">
        <v>7797.492531674764</v>
      </c>
      <c r="V46" s="33">
        <v>7816.5760945724433</v>
      </c>
      <c r="W46" s="33"/>
      <c r="Y46" s="33">
        <v>9727.8422286339901</v>
      </c>
      <c r="Z46" s="33">
        <v>9693.1101141444324</v>
      </c>
      <c r="AA46" s="33">
        <v>9718.7472916325532</v>
      </c>
      <c r="AB46" s="33">
        <v>9695.7528073166668</v>
      </c>
      <c r="AC46" s="33">
        <v>9716.9920795816179</v>
      </c>
      <c r="AD46" s="33">
        <v>9789.550426399639</v>
      </c>
      <c r="AE46" s="33">
        <v>9713.0138971804427</v>
      </c>
      <c r="AF46" s="33">
        <v>9758.7282505281219</v>
      </c>
      <c r="AG46" s="33">
        <v>9751.3638808151463</v>
      </c>
      <c r="AH46" s="33">
        <v>9746.6567654638729</v>
      </c>
      <c r="AI46" s="33">
        <v>9680.1694238712334</v>
      </c>
      <c r="AJ46" s="33">
        <v>9812.8375874365011</v>
      </c>
      <c r="AK46" s="33">
        <v>9683.5311803031582</v>
      </c>
      <c r="AL46" s="33">
        <v>9766.2851873161526</v>
      </c>
      <c r="AM46" s="33">
        <v>9738.3492540086172</v>
      </c>
      <c r="AN46" s="33">
        <v>9760.3112019400414</v>
      </c>
      <c r="AO46" s="33"/>
      <c r="AP46" s="33"/>
      <c r="AQ46" s="33"/>
      <c r="AR46" s="33"/>
    </row>
    <row r="47" spans="1:44" x14ac:dyDescent="0.25">
      <c r="A47" t="s">
        <v>74</v>
      </c>
      <c r="B47" t="s">
        <v>74</v>
      </c>
      <c r="C47" t="s">
        <v>73</v>
      </c>
      <c r="D47" t="s">
        <v>74</v>
      </c>
      <c r="E47" s="50">
        <v>2.5000000000000005E-3</v>
      </c>
      <c r="F47" t="s">
        <v>87</v>
      </c>
      <c r="G47" s="33">
        <v>7814.7461856920008</v>
      </c>
      <c r="H47" s="33">
        <v>7807.0806321583905</v>
      </c>
      <c r="I47" s="33">
        <v>7859.9746061909063</v>
      </c>
      <c r="J47" s="33">
        <v>7849.0087190039121</v>
      </c>
      <c r="K47" s="33">
        <v>7858.9824252673961</v>
      </c>
      <c r="L47" s="33">
        <v>7888.7612117321878</v>
      </c>
      <c r="M47" s="33">
        <v>7853.726455401139</v>
      </c>
      <c r="N47" s="33">
        <v>7880.327562859793</v>
      </c>
      <c r="O47" s="33">
        <v>7874.5687488263256</v>
      </c>
      <c r="P47" s="33">
        <v>7871.2323722326892</v>
      </c>
      <c r="Q47" s="33">
        <v>7845.7504230976992</v>
      </c>
      <c r="R47" s="33">
        <v>7922.8477322048511</v>
      </c>
      <c r="S47" s="33">
        <v>7844.2866289234516</v>
      </c>
      <c r="T47" s="33">
        <v>7896.7741005924227</v>
      </c>
      <c r="U47" s="33">
        <v>7895.1604927450071</v>
      </c>
      <c r="V47" s="33">
        <v>7915.3371157760002</v>
      </c>
      <c r="W47" s="33"/>
      <c r="Y47" s="33">
        <v>9896.2296709686489</v>
      </c>
      <c r="Z47" s="33">
        <v>9865.4800472584884</v>
      </c>
      <c r="AA47" s="33">
        <v>9893.0214969030876</v>
      </c>
      <c r="AB47" s="33">
        <v>9870.027005208196</v>
      </c>
      <c r="AC47" s="33">
        <v>9887.919001318407</v>
      </c>
      <c r="AD47" s="33">
        <v>9959.6632413215011</v>
      </c>
      <c r="AE47" s="33">
        <v>9894.7491979892766</v>
      </c>
      <c r="AF47" s="33">
        <v>9937.2018150410549</v>
      </c>
      <c r="AG47" s="33">
        <v>9918.5435858541859</v>
      </c>
      <c r="AH47" s="33">
        <v>9917.6131540625138</v>
      </c>
      <c r="AI47" s="33">
        <v>9854.3138438905971</v>
      </c>
      <c r="AJ47" s="33">
        <v>9981.9770785653018</v>
      </c>
      <c r="AK47" s="33">
        <v>9865.8456713802771</v>
      </c>
      <c r="AL47" s="33">
        <v>9947.5752011011282</v>
      </c>
      <c r="AM47" s="33">
        <v>9904.8880122136434</v>
      </c>
      <c r="AN47" s="33">
        <v>9929.120243283247</v>
      </c>
      <c r="AO47" s="33"/>
      <c r="AP47" s="33"/>
      <c r="AQ47" s="33"/>
      <c r="AR47" s="33"/>
    </row>
    <row r="48" spans="1:44" x14ac:dyDescent="0.25">
      <c r="A48" t="s">
        <v>75</v>
      </c>
      <c r="B48" t="s">
        <v>74</v>
      </c>
      <c r="C48" t="s">
        <v>73</v>
      </c>
      <c r="D48" t="s">
        <v>74</v>
      </c>
      <c r="E48" s="50">
        <v>2.5000000000000005E-3</v>
      </c>
      <c r="F48" t="s">
        <v>125</v>
      </c>
      <c r="G48" s="33">
        <v>7628.8170267243177</v>
      </c>
      <c r="H48" s="33">
        <v>7620.0374626203902</v>
      </c>
      <c r="I48" s="33">
        <v>7671.0271929843593</v>
      </c>
      <c r="J48" s="33">
        <v>7660.0613000546009</v>
      </c>
      <c r="K48" s="33">
        <v>7671.5807206756999</v>
      </c>
      <c r="L48" s="33">
        <v>7701.1066951447974</v>
      </c>
      <c r="M48" s="33">
        <v>7659.7951211869004</v>
      </c>
      <c r="N48" s="33">
        <v>7689.8570550938148</v>
      </c>
      <c r="O48" s="33">
        <v>7688.3807864083401</v>
      </c>
      <c r="P48" s="33">
        <v>7682.4446437441256</v>
      </c>
      <c r="Q48" s="33">
        <v>7656.9327905072241</v>
      </c>
      <c r="R48" s="33">
        <v>7736.1637552595166</v>
      </c>
      <c r="S48" s="33">
        <v>7649.7760740636932</v>
      </c>
      <c r="T48" s="33">
        <v>7703.4871448000358</v>
      </c>
      <c r="U48" s="33">
        <v>7709.614400167281</v>
      </c>
      <c r="V48" s="33">
        <v>7728.6976269105398</v>
      </c>
      <c r="W48" s="33"/>
      <c r="Y48" s="33">
        <v>9585.5877282993333</v>
      </c>
      <c r="Z48" s="33">
        <v>9550.855616849838</v>
      </c>
      <c r="AA48" s="33">
        <v>9576.4928120850309</v>
      </c>
      <c r="AB48" s="33">
        <v>9553.4983167955397</v>
      </c>
      <c r="AC48" s="33">
        <v>9574.737597385043</v>
      </c>
      <c r="AD48" s="33">
        <v>9647.2959410324729</v>
      </c>
      <c r="AE48" s="33">
        <v>9570.7594208942191</v>
      </c>
      <c r="AF48" s="33">
        <v>9616.4718728167245</v>
      </c>
      <c r="AG48" s="33">
        <v>9609.1093988607481</v>
      </c>
      <c r="AH48" s="33">
        <v>9604.4004549386736</v>
      </c>
      <c r="AI48" s="33">
        <v>9537.9149525776484</v>
      </c>
      <c r="AJ48" s="33">
        <v>9670.5830935335271</v>
      </c>
      <c r="AK48" s="33">
        <v>9541.2766886769168</v>
      </c>
      <c r="AL48" s="33">
        <v>9624.0288108503901</v>
      </c>
      <c r="AM48" s="33">
        <v>9596.094754818183</v>
      </c>
      <c r="AN48" s="33">
        <v>9618.0548607256223</v>
      </c>
      <c r="AO48" s="33"/>
      <c r="AP48" s="33"/>
      <c r="AQ48" s="33"/>
      <c r="AR48" s="33"/>
    </row>
    <row r="49" spans="1:44" x14ac:dyDescent="0.25">
      <c r="A49" t="s">
        <v>73</v>
      </c>
      <c r="B49" t="s">
        <v>75</v>
      </c>
      <c r="C49" t="s">
        <v>73</v>
      </c>
      <c r="D49" t="s">
        <v>74</v>
      </c>
      <c r="E49" s="50">
        <v>7.4999999999999997E-3</v>
      </c>
      <c r="F49" t="s">
        <v>126</v>
      </c>
      <c r="G49" s="33">
        <v>7618.9603814596767</v>
      </c>
      <c r="H49" s="33">
        <v>7622.0463645555483</v>
      </c>
      <c r="I49" s="33">
        <v>7587.5902853278976</v>
      </c>
      <c r="J49" s="33">
        <v>7588.1199008501289</v>
      </c>
      <c r="K49" s="33">
        <v>7591.636384583273</v>
      </c>
      <c r="L49" s="33">
        <v>7565.2340825582833</v>
      </c>
      <c r="M49" s="33">
        <v>7564.6176982701136</v>
      </c>
      <c r="N49" s="33">
        <v>7553.9295261506131</v>
      </c>
      <c r="O49" s="33">
        <v>7588.2906617772824</v>
      </c>
      <c r="P49" s="33">
        <v>7578.5826029220189</v>
      </c>
      <c r="Q49" s="33">
        <v>7596.4863835468886</v>
      </c>
      <c r="R49" s="33">
        <v>7600.2910146881286</v>
      </c>
      <c r="S49" s="33">
        <v>7574.0543312166365</v>
      </c>
      <c r="T49" s="33">
        <v>7567.4843114183577</v>
      </c>
      <c r="U49" s="33">
        <v>7641.0025485262204</v>
      </c>
      <c r="V49" s="33">
        <v>7666.2453621905333</v>
      </c>
      <c r="W49" s="33"/>
      <c r="Y49" s="33">
        <v>9568.1252054792058</v>
      </c>
      <c r="Z49" s="33">
        <v>9575.8648761558252</v>
      </c>
      <c r="AA49" s="33">
        <v>9514.8244744618423</v>
      </c>
      <c r="AB49" s="33">
        <v>9503.0085901569182</v>
      </c>
      <c r="AC49" s="33">
        <v>9518.3304402171561</v>
      </c>
      <c r="AD49" s="33">
        <v>9503.8174508904758</v>
      </c>
      <c r="AE49" s="33">
        <v>9491.6823439455457</v>
      </c>
      <c r="AF49" s="33">
        <v>9472.9210446316793</v>
      </c>
      <c r="AG49" s="33">
        <v>9525.8997508535413</v>
      </c>
      <c r="AH49" s="33">
        <v>9515.1832523013854</v>
      </c>
      <c r="AI49" s="33">
        <v>9498.6011252825119</v>
      </c>
      <c r="AJ49" s="33">
        <v>9527.1044754066552</v>
      </c>
      <c r="AK49" s="33">
        <v>9481.1130649029201</v>
      </c>
      <c r="AL49" s="33">
        <v>9480.402678226872</v>
      </c>
      <c r="AM49" s="33">
        <v>9543.4674658206695</v>
      </c>
      <c r="AN49" s="33">
        <v>9574.4857137358867</v>
      </c>
      <c r="AO49" s="33"/>
      <c r="AP49" s="33"/>
      <c r="AQ49" s="33"/>
      <c r="AR49" s="33"/>
    </row>
    <row r="50" spans="1:44" x14ac:dyDescent="0.25">
      <c r="A50" t="s">
        <v>74</v>
      </c>
      <c r="B50" t="s">
        <v>75</v>
      </c>
      <c r="C50" t="s">
        <v>73</v>
      </c>
      <c r="D50" t="s">
        <v>74</v>
      </c>
      <c r="E50" s="50">
        <v>3.7499999999999999E-3</v>
      </c>
      <c r="F50" t="s">
        <v>86</v>
      </c>
      <c r="G50" s="33">
        <v>7679.2745385359622</v>
      </c>
      <c r="H50" s="33">
        <v>7683.4745329406105</v>
      </c>
      <c r="I50" s="33">
        <v>7650.9227169678024</v>
      </c>
      <c r="J50" s="33">
        <v>7651.4523364820807</v>
      </c>
      <c r="K50" s="33">
        <v>7653.4231047216199</v>
      </c>
      <c r="L50" s="33">
        <v>7627.2736093942776</v>
      </c>
      <c r="M50" s="33">
        <v>7632.9340603280589</v>
      </c>
      <c r="N50" s="33">
        <v>7618.7847025376495</v>
      </c>
      <c r="O50" s="33">
        <v>7648.8636446091195</v>
      </c>
      <c r="P50" s="33">
        <v>7641.755026455302</v>
      </c>
      <c r="Q50" s="33">
        <v>7659.6862101336728</v>
      </c>
      <c r="R50" s="33">
        <v>7661.3571865204058</v>
      </c>
      <c r="S50" s="33">
        <v>7642.9470793474902</v>
      </c>
      <c r="T50" s="33">
        <v>7635.1531443458844</v>
      </c>
      <c r="U50" s="33">
        <v>7700.9308282720222</v>
      </c>
      <c r="V50" s="33">
        <v>7727.2666932223192</v>
      </c>
      <c r="W50" s="33"/>
      <c r="Y50" s="33">
        <v>9674.8844254660744</v>
      </c>
      <c r="Z50" s="33">
        <v>9686.6065835463905</v>
      </c>
      <c r="AA50" s="33">
        <v>9627.470436514559</v>
      </c>
      <c r="AB50" s="33">
        <v>9615.6545572757732</v>
      </c>
      <c r="AC50" s="33">
        <v>9627.6291174243761</v>
      </c>
      <c r="AD50" s="33">
        <v>9612.3020406370506</v>
      </c>
      <c r="AE50" s="33">
        <v>9611.7893872779532</v>
      </c>
      <c r="AF50" s="33">
        <v>9589.7662161472836</v>
      </c>
      <c r="AG50" s="33">
        <v>9631.451228877082</v>
      </c>
      <c r="AH50" s="33">
        <v>9624.5111727693838</v>
      </c>
      <c r="AI50" s="33">
        <v>9611.1144833561975</v>
      </c>
      <c r="AJ50" s="33">
        <v>9634.6129345343179</v>
      </c>
      <c r="AK50" s="33">
        <v>9601.7965276049272</v>
      </c>
      <c r="AL50" s="33">
        <v>9600.061506282962</v>
      </c>
      <c r="AM50" s="33">
        <v>9648.3751616668978</v>
      </c>
      <c r="AN50" s="33">
        <v>9681.6634497220693</v>
      </c>
      <c r="AO50" s="33"/>
      <c r="AP50" s="33"/>
      <c r="AQ50" s="33"/>
      <c r="AR50" s="33"/>
    </row>
    <row r="51" spans="1:44" x14ac:dyDescent="0.25">
      <c r="A51" t="s">
        <v>75</v>
      </c>
      <c r="B51" t="s">
        <v>75</v>
      </c>
      <c r="C51" t="s">
        <v>73</v>
      </c>
      <c r="D51" t="s">
        <v>74</v>
      </c>
      <c r="E51" s="50">
        <v>3.7499999999999999E-3</v>
      </c>
      <c r="F51" t="s">
        <v>127</v>
      </c>
      <c r="G51" s="33">
        <v>7565.7416894261305</v>
      </c>
      <c r="H51" s="33">
        <v>7568.8276746705378</v>
      </c>
      <c r="I51" s="33">
        <v>7534.371604463955</v>
      </c>
      <c r="J51" s="33">
        <v>7534.9012278339333</v>
      </c>
      <c r="K51" s="33">
        <v>7538.4177087546577</v>
      </c>
      <c r="L51" s="33">
        <v>7512.0154139313736</v>
      </c>
      <c r="M51" s="33">
        <v>7511.3990205680893</v>
      </c>
      <c r="N51" s="33">
        <v>7500.7106283807161</v>
      </c>
      <c r="O51" s="33">
        <v>7535.0719802433096</v>
      </c>
      <c r="P51" s="33">
        <v>7525.3637682538501</v>
      </c>
      <c r="Q51" s="33">
        <v>7543.2699683612591</v>
      </c>
      <c r="R51" s="33">
        <v>7547.0745894623724</v>
      </c>
      <c r="S51" s="33">
        <v>7520.8379045369666</v>
      </c>
      <c r="T51" s="33">
        <v>7514.2676676732672</v>
      </c>
      <c r="U51" s="33">
        <v>7587.7861189941777</v>
      </c>
      <c r="V51" s="33">
        <v>7613.02877378842</v>
      </c>
      <c r="W51" s="33"/>
      <c r="Y51" s="33">
        <v>9481.5612510864394</v>
      </c>
      <c r="Z51" s="33">
        <v>9489.3009282079383</v>
      </c>
      <c r="AA51" s="33">
        <v>9428.26053607207</v>
      </c>
      <c r="AB51" s="33">
        <v>9416.4446569296742</v>
      </c>
      <c r="AC51" s="33">
        <v>9431.7664939736642</v>
      </c>
      <c r="AD51" s="33">
        <v>9417.253519904345</v>
      </c>
      <c r="AE51" s="33">
        <v>9405.1183942175139</v>
      </c>
      <c r="AF51" s="33">
        <v>9386.356055307624</v>
      </c>
      <c r="AG51" s="33">
        <v>9439.3358074973894</v>
      </c>
      <c r="AH51" s="33">
        <v>9428.6183572275713</v>
      </c>
      <c r="AI51" s="33">
        <v>9412.0394445154016</v>
      </c>
      <c r="AJ51" s="33">
        <v>9440.5427878216742</v>
      </c>
      <c r="AK51" s="33">
        <v>9394.5513903641968</v>
      </c>
      <c r="AL51" s="33">
        <v>9393.8399429276178</v>
      </c>
      <c r="AM51" s="33">
        <v>9456.9057621144548</v>
      </c>
      <c r="AN51" s="33">
        <v>9487.9230665392588</v>
      </c>
      <c r="AO51" s="33"/>
      <c r="AP51" s="33"/>
      <c r="AQ51" s="33"/>
      <c r="AR51" s="33"/>
    </row>
    <row r="52" spans="1:44" x14ac:dyDescent="0.25">
      <c r="A52" t="s">
        <v>73</v>
      </c>
      <c r="B52" t="s">
        <v>73</v>
      </c>
      <c r="C52" t="s">
        <v>74</v>
      </c>
      <c r="D52" t="s">
        <v>74</v>
      </c>
      <c r="E52" s="50">
        <v>1.2500000000000001E-2</v>
      </c>
      <c r="F52" t="s">
        <v>128</v>
      </c>
      <c r="G52" s="33">
        <v>8038.7491631306939</v>
      </c>
      <c r="H52" s="33">
        <v>8022.7042757202516</v>
      </c>
      <c r="I52" s="33">
        <v>7948.0067548415509</v>
      </c>
      <c r="J52" s="33">
        <v>7940.8887471536036</v>
      </c>
      <c r="K52" s="33">
        <v>7947.7535453500077</v>
      </c>
      <c r="L52" s="33">
        <v>7995.3304438303403</v>
      </c>
      <c r="M52" s="33">
        <v>7943.2531504501821</v>
      </c>
      <c r="N52" s="33">
        <v>7984.31355473639</v>
      </c>
      <c r="O52" s="33">
        <v>7971.2207789142303</v>
      </c>
      <c r="P52" s="33">
        <v>7968.1888925203139</v>
      </c>
      <c r="Q52" s="33">
        <v>7940.1604660041421</v>
      </c>
      <c r="R52" s="33">
        <v>8030.0032970191123</v>
      </c>
      <c r="S52" s="33">
        <v>7936.9843225194336</v>
      </c>
      <c r="T52" s="33">
        <v>7997.7953859811469</v>
      </c>
      <c r="U52" s="33">
        <v>7995.8711212717199</v>
      </c>
      <c r="V52" s="33">
        <v>8013.8421164563288</v>
      </c>
      <c r="W52" s="33"/>
      <c r="Y52" s="33">
        <v>10251.401800907626</v>
      </c>
      <c r="Z52" s="33">
        <v>10189.534868414208</v>
      </c>
      <c r="AA52" s="33">
        <v>10090.347194474187</v>
      </c>
      <c r="AB52" s="33">
        <v>10071.422445628166</v>
      </c>
      <c r="AC52" s="33">
        <v>10086.647198856184</v>
      </c>
      <c r="AD52" s="33">
        <v>10197.401625919938</v>
      </c>
      <c r="AE52" s="33">
        <v>10095.182446567307</v>
      </c>
      <c r="AF52" s="33">
        <v>10167.301733403287</v>
      </c>
      <c r="AG52" s="33">
        <v>10131.724851787616</v>
      </c>
      <c r="AH52" s="33">
        <v>10131.525723980032</v>
      </c>
      <c r="AI52" s="33">
        <v>10058.462653249499</v>
      </c>
      <c r="AJ52" s="33">
        <v>10220.304571495035</v>
      </c>
      <c r="AK52" s="33">
        <v>10069.829526524958</v>
      </c>
      <c r="AL52" s="33">
        <v>10174.71041297549</v>
      </c>
      <c r="AM52" s="33">
        <v>10122.754200831285</v>
      </c>
      <c r="AN52" s="33">
        <v>10141.619038304199</v>
      </c>
      <c r="AO52" s="33"/>
      <c r="AP52" s="33"/>
      <c r="AQ52" s="33"/>
      <c r="AR52" s="33"/>
    </row>
    <row r="53" spans="1:44" x14ac:dyDescent="0.25">
      <c r="A53" t="s">
        <v>74</v>
      </c>
      <c r="B53" t="s">
        <v>73</v>
      </c>
      <c r="C53" t="s">
        <v>74</v>
      </c>
      <c r="D53" t="s">
        <v>74</v>
      </c>
      <c r="E53" s="50">
        <v>6.2500000000000003E-3</v>
      </c>
      <c r="F53" t="s">
        <v>129</v>
      </c>
      <c r="G53" s="33">
        <v>8151.6941560147652</v>
      </c>
      <c r="H53" s="33">
        <v>8136.7632789941199</v>
      </c>
      <c r="I53" s="33">
        <v>8063.9700165607792</v>
      </c>
      <c r="J53" s="33">
        <v>8056.8520095798003</v>
      </c>
      <c r="K53" s="33">
        <v>8062.1711266723605</v>
      </c>
      <c r="L53" s="33">
        <v>8110.0008111243533</v>
      </c>
      <c r="M53" s="33">
        <v>8064.2003565008845</v>
      </c>
      <c r="N53" s="33">
        <v>8101.799544520768</v>
      </c>
      <c r="O53" s="33">
        <v>8084.4246027018562</v>
      </c>
      <c r="P53" s="33">
        <v>8083.9921144723412</v>
      </c>
      <c r="Q53" s="33">
        <v>8055.9935182767258</v>
      </c>
      <c r="R53" s="33">
        <v>8143.702668561974</v>
      </c>
      <c r="S53" s="33">
        <v>8058.5103164325765</v>
      </c>
      <c r="T53" s="33">
        <v>8118.0974039657549</v>
      </c>
      <c r="U53" s="33">
        <v>8108.4326364418303</v>
      </c>
      <c r="V53" s="33">
        <v>8127.4966225857579</v>
      </c>
      <c r="W53" s="33"/>
      <c r="Y53" s="33">
        <v>10454.489130207539</v>
      </c>
      <c r="Z53" s="33">
        <v>10396.604665939372</v>
      </c>
      <c r="AA53" s="33">
        <v>10299.321259037397</v>
      </c>
      <c r="AB53" s="33">
        <v>10280.396493712966</v>
      </c>
      <c r="AC53" s="33">
        <v>10292.273995715457</v>
      </c>
      <c r="AD53" s="33">
        <v>10402.214329629789</v>
      </c>
      <c r="AE53" s="33">
        <v>10311.617615990424</v>
      </c>
      <c r="AF53" s="33">
        <v>10380.474880116481</v>
      </c>
      <c r="AG53" s="33">
        <v>10333.604448568556</v>
      </c>
      <c r="AH53" s="33">
        <v>10337.181641185973</v>
      </c>
      <c r="AI53" s="33">
        <v>10267.306512662415</v>
      </c>
      <c r="AJ53" s="33">
        <v>10424.143503838548</v>
      </c>
      <c r="AK53" s="33">
        <v>10286.843488106868</v>
      </c>
      <c r="AL53" s="33">
        <v>10390.699587888908</v>
      </c>
      <c r="AM53" s="33">
        <v>10323.992392718037</v>
      </c>
      <c r="AN53" s="33">
        <v>10345.127147707217</v>
      </c>
      <c r="AO53" s="33"/>
      <c r="AP53" s="33"/>
      <c r="AQ53" s="33"/>
      <c r="AR53" s="33"/>
    </row>
    <row r="54" spans="1:44" x14ac:dyDescent="0.25">
      <c r="A54" t="s">
        <v>75</v>
      </c>
      <c r="B54" t="s">
        <v>73</v>
      </c>
      <c r="C54" t="s">
        <v>74</v>
      </c>
      <c r="D54" t="s">
        <v>74</v>
      </c>
      <c r="E54" s="50">
        <v>6.2500000000000003E-3</v>
      </c>
      <c r="F54" t="s">
        <v>130</v>
      </c>
      <c r="G54" s="33">
        <v>7937.6386666742346</v>
      </c>
      <c r="H54" s="33">
        <v>7921.5937768253189</v>
      </c>
      <c r="I54" s="33">
        <v>7846.8962522717529</v>
      </c>
      <c r="J54" s="33">
        <v>7839.7782506649683</v>
      </c>
      <c r="K54" s="33">
        <v>7846.6430563532285</v>
      </c>
      <c r="L54" s="33">
        <v>7894.2199539910143</v>
      </c>
      <c r="M54" s="33">
        <v>7842.1426726513937</v>
      </c>
      <c r="N54" s="33">
        <v>7883.2030133114868</v>
      </c>
      <c r="O54" s="33">
        <v>7870.1102787137233</v>
      </c>
      <c r="P54" s="33">
        <v>7867.0783310318229</v>
      </c>
      <c r="Q54" s="33">
        <v>7839.0504361405492</v>
      </c>
      <c r="R54" s="33">
        <v>7928.8932742032212</v>
      </c>
      <c r="S54" s="33">
        <v>7835.874316274987</v>
      </c>
      <c r="T54" s="33">
        <v>7896.6853362130469</v>
      </c>
      <c r="U54" s="33">
        <v>7894.7611329856136</v>
      </c>
      <c r="V54" s="33">
        <v>7912.7320536300849</v>
      </c>
      <c r="W54" s="33"/>
      <c r="Y54" s="33">
        <v>10078.469180126356</v>
      </c>
      <c r="Z54" s="33">
        <v>10016.602219416385</v>
      </c>
      <c r="AA54" s="33">
        <v>9917.4145460978416</v>
      </c>
      <c r="AB54" s="33">
        <v>9898.4897947402969</v>
      </c>
      <c r="AC54" s="33">
        <v>9913.7145511638191</v>
      </c>
      <c r="AD54" s="33">
        <v>10024.4690117558</v>
      </c>
      <c r="AE54" s="33">
        <v>9922.2498401473622</v>
      </c>
      <c r="AF54" s="33">
        <v>9994.3690547645347</v>
      </c>
      <c r="AG54" s="33">
        <v>9958.7922229659507</v>
      </c>
      <c r="AH54" s="33">
        <v>9958.5930596484668</v>
      </c>
      <c r="AI54" s="33">
        <v>9885.5304818757068</v>
      </c>
      <c r="AJ54" s="33">
        <v>10047.372424354337</v>
      </c>
      <c r="AK54" s="33">
        <v>9896.8973787703108</v>
      </c>
      <c r="AL54" s="33">
        <v>10001.778225993539</v>
      </c>
      <c r="AM54" s="33">
        <v>9949.8220753313271</v>
      </c>
      <c r="AN54" s="33">
        <v>9968.6868511531466</v>
      </c>
      <c r="AO54" s="33"/>
      <c r="AP54" s="33"/>
      <c r="AQ54" s="33"/>
      <c r="AR54" s="33"/>
    </row>
    <row r="55" spans="1:44" x14ac:dyDescent="0.25">
      <c r="A55" t="s">
        <v>73</v>
      </c>
      <c r="B55" t="s">
        <v>74</v>
      </c>
      <c r="C55" t="s">
        <v>74</v>
      </c>
      <c r="D55" t="s">
        <v>74</v>
      </c>
      <c r="E55" s="50">
        <v>5.000000000000001E-3</v>
      </c>
      <c r="F55" t="s">
        <v>131</v>
      </c>
      <c r="G55" s="33">
        <v>8159.2216800118476</v>
      </c>
      <c r="H55" s="33">
        <v>8138.0405914360081</v>
      </c>
      <c r="I55" s="33">
        <v>8105.9287002580195</v>
      </c>
      <c r="J55" s="33">
        <v>8092.8669228837734</v>
      </c>
      <c r="K55" s="33">
        <v>8104.1749095938785</v>
      </c>
      <c r="L55" s="33">
        <v>8174.8135024169542</v>
      </c>
      <c r="M55" s="33">
        <v>8105.0823153985029</v>
      </c>
      <c r="N55" s="33">
        <v>8163.4496519948261</v>
      </c>
      <c r="O55" s="33">
        <v>8135.8143817290711</v>
      </c>
      <c r="P55" s="33">
        <v>8133.8486997839736</v>
      </c>
      <c r="Q55" s="33">
        <v>8086.4610505745095</v>
      </c>
      <c r="R55" s="33">
        <v>8209.8777458228906</v>
      </c>
      <c r="S55" s="33">
        <v>8089.342817594692</v>
      </c>
      <c r="T55" s="33">
        <v>8177.0606930289277</v>
      </c>
      <c r="U55" s="33">
        <v>8145.7878161797535</v>
      </c>
      <c r="V55" s="33">
        <v>8161.2470590676739</v>
      </c>
      <c r="W55" s="33"/>
      <c r="Y55" s="33">
        <v>10460.815414319906</v>
      </c>
      <c r="Z55" s="33">
        <v>10380.008350328229</v>
      </c>
      <c r="AA55" s="33">
        <v>10323.885005051705</v>
      </c>
      <c r="AB55" s="33">
        <v>10299.139662782745</v>
      </c>
      <c r="AC55" s="33">
        <v>10317.912412330425</v>
      </c>
      <c r="AD55" s="33">
        <v>10465.825781037676</v>
      </c>
      <c r="AE55" s="33">
        <v>10334.908170904824</v>
      </c>
      <c r="AF55" s="33">
        <v>10434.773013400698</v>
      </c>
      <c r="AG55" s="33">
        <v>10374.4688206801</v>
      </c>
      <c r="AH55" s="33">
        <v>10376.254602347437</v>
      </c>
      <c r="AI55" s="33">
        <v>10280.626267517178</v>
      </c>
      <c r="AJ55" s="33">
        <v>10489.120116829943</v>
      </c>
      <c r="AK55" s="33">
        <v>10300.295303911942</v>
      </c>
      <c r="AL55" s="33">
        <v>10442.310902762245</v>
      </c>
      <c r="AM55" s="33">
        <v>10351.169424874284</v>
      </c>
      <c r="AN55" s="33">
        <v>10366.450816410463</v>
      </c>
      <c r="AO55" s="33"/>
      <c r="AP55" s="33"/>
      <c r="AQ55" s="33"/>
      <c r="AR55" s="33"/>
    </row>
    <row r="56" spans="1:44" x14ac:dyDescent="0.25">
      <c r="A56" t="s">
        <v>74</v>
      </c>
      <c r="B56" t="s">
        <v>74</v>
      </c>
      <c r="C56" t="s">
        <v>74</v>
      </c>
      <c r="D56" t="s">
        <v>74</v>
      </c>
      <c r="E56" s="50">
        <v>2.5000000000000005E-3</v>
      </c>
      <c r="F56" t="s">
        <v>132</v>
      </c>
      <c r="G56" s="33">
        <v>8288.05203179813</v>
      </c>
      <c r="H56" s="33">
        <v>8267.9849604744559</v>
      </c>
      <c r="I56" s="33">
        <v>8237.7773228693441</v>
      </c>
      <c r="J56" s="33">
        <v>8224.7155454283165</v>
      </c>
      <c r="K56" s="33">
        <v>8234.4778373471145</v>
      </c>
      <c r="L56" s="33">
        <v>8305.369212067455</v>
      </c>
      <c r="M56" s="33">
        <v>8241.9148788928615</v>
      </c>
      <c r="N56" s="33">
        <v>8296.8209883510026</v>
      </c>
      <c r="O56" s="33">
        <v>8264.9035484885098</v>
      </c>
      <c r="P56" s="33">
        <v>8265.5372926205728</v>
      </c>
      <c r="Q56" s="33">
        <v>8218.1798935894712</v>
      </c>
      <c r="R56" s="33">
        <v>8339.4629238183024</v>
      </c>
      <c r="S56" s="33">
        <v>8226.7545893288589</v>
      </c>
      <c r="T56" s="33">
        <v>8313.2484891088097</v>
      </c>
      <c r="U56" s="33">
        <v>8274.2351105576599</v>
      </c>
      <c r="V56" s="33">
        <v>8290.7873836494036</v>
      </c>
      <c r="W56" s="33"/>
      <c r="Y56" s="33">
        <v>10690.11722488038</v>
      </c>
      <c r="Z56" s="33">
        <v>10613.292635976324</v>
      </c>
      <c r="AA56" s="33">
        <v>10559.073552865364</v>
      </c>
      <c r="AB56" s="33">
        <v>10534.328184751541</v>
      </c>
      <c r="AC56" s="33">
        <v>10549.753682275277</v>
      </c>
      <c r="AD56" s="33">
        <v>10696.852949462367</v>
      </c>
      <c r="AE56" s="33">
        <v>10577.557807240913</v>
      </c>
      <c r="AF56" s="33">
        <v>10674.160620451341</v>
      </c>
      <c r="AG56" s="33">
        <v>10602.562857013123</v>
      </c>
      <c r="AH56" s="33">
        <v>10608.124987018215</v>
      </c>
      <c r="AI56" s="33">
        <v>10515.685001363699</v>
      </c>
      <c r="AJ56" s="33">
        <v>10719.173977984357</v>
      </c>
      <c r="AK56" s="33">
        <v>10543.524157080536</v>
      </c>
      <c r="AL56" s="33">
        <v>10684.514969536594</v>
      </c>
      <c r="AM56" s="33">
        <v>10578.622505438147</v>
      </c>
      <c r="AN56" s="33">
        <v>10596.173883809521</v>
      </c>
      <c r="AO56" s="33"/>
      <c r="AP56" s="33"/>
      <c r="AQ56" s="33"/>
      <c r="AR56" s="33"/>
    </row>
    <row r="57" spans="1:44" x14ac:dyDescent="0.25">
      <c r="A57" t="s">
        <v>75</v>
      </c>
      <c r="B57" t="s">
        <v>74</v>
      </c>
      <c r="C57" t="s">
        <v>74</v>
      </c>
      <c r="D57" t="s">
        <v>74</v>
      </c>
      <c r="E57" s="50">
        <v>2.5000000000000005E-3</v>
      </c>
      <c r="F57" t="s">
        <v>133</v>
      </c>
      <c r="G57" s="33">
        <v>8043.4605474962891</v>
      </c>
      <c r="H57" s="33">
        <v>8022.2794609640951</v>
      </c>
      <c r="I57" s="33">
        <v>7990.1675695379645</v>
      </c>
      <c r="J57" s="33">
        <v>7977.1058062862521</v>
      </c>
      <c r="K57" s="33">
        <v>7988.4137903429882</v>
      </c>
      <c r="L57" s="33">
        <v>8059.0523724917475</v>
      </c>
      <c r="M57" s="33">
        <v>7989.3212042296946</v>
      </c>
      <c r="N57" s="33">
        <v>8047.6885193966673</v>
      </c>
      <c r="O57" s="33">
        <v>8020.0532636201415</v>
      </c>
      <c r="P57" s="33">
        <v>8018.0876041648107</v>
      </c>
      <c r="Q57" s="33">
        <v>7970.6999394872337</v>
      </c>
      <c r="R57" s="33">
        <v>8094.1166171873647</v>
      </c>
      <c r="S57" s="33">
        <v>7973.5817039379126</v>
      </c>
      <c r="T57" s="33">
        <v>8061.2995639341616</v>
      </c>
      <c r="U57" s="33">
        <v>8030.0266802651213</v>
      </c>
      <c r="V57" s="33">
        <v>8045.4859466506932</v>
      </c>
      <c r="W57" s="33"/>
      <c r="Y57" s="33">
        <v>10264.153100192199</v>
      </c>
      <c r="Z57" s="33">
        <v>10183.346029651479</v>
      </c>
      <c r="AA57" s="33">
        <v>10127.222692719501</v>
      </c>
      <c r="AB57" s="33">
        <v>10102.477321609604</v>
      </c>
      <c r="AC57" s="33">
        <v>10121.25009428199</v>
      </c>
      <c r="AD57" s="33">
        <v>10269.163469500325</v>
      </c>
      <c r="AE57" s="33">
        <v>10138.245869531176</v>
      </c>
      <c r="AF57" s="33">
        <v>10238.110682005003</v>
      </c>
      <c r="AG57" s="33">
        <v>10177.806503773632</v>
      </c>
      <c r="AH57" s="33">
        <v>10179.592307930738</v>
      </c>
      <c r="AI57" s="33">
        <v>10083.963966225061</v>
      </c>
      <c r="AJ57" s="33">
        <v>10292.45780658227</v>
      </c>
      <c r="AK57" s="33">
        <v>10103.632974272239</v>
      </c>
      <c r="AL57" s="33">
        <v>10245.648574869943</v>
      </c>
      <c r="AM57" s="33">
        <v>10154.507081569422</v>
      </c>
      <c r="AN57" s="33">
        <v>10169.788513788641</v>
      </c>
      <c r="AO57" s="33"/>
      <c r="AP57" s="33"/>
      <c r="AQ57" s="33"/>
      <c r="AR57" s="33"/>
    </row>
    <row r="58" spans="1:44" x14ac:dyDescent="0.25">
      <c r="A58" t="s">
        <v>73</v>
      </c>
      <c r="B58" t="s">
        <v>75</v>
      </c>
      <c r="C58" t="s">
        <v>74</v>
      </c>
      <c r="D58" t="s">
        <v>74</v>
      </c>
      <c r="E58" s="50">
        <v>7.4999999999999997E-3</v>
      </c>
      <c r="F58" t="s">
        <v>134</v>
      </c>
      <c r="G58" s="33">
        <v>7796.7097283522044</v>
      </c>
      <c r="H58" s="33">
        <v>7787.78934238896</v>
      </c>
      <c r="I58" s="33">
        <v>7719.3321762630594</v>
      </c>
      <c r="J58" s="33">
        <v>7717.1224423549411</v>
      </c>
      <c r="K58" s="33">
        <v>7720.8782652226337</v>
      </c>
      <c r="L58" s="33">
        <v>7735.4908272389994</v>
      </c>
      <c r="M58" s="33">
        <v>7708.3265024631282</v>
      </c>
      <c r="N58" s="33">
        <v>7724.9666408200083</v>
      </c>
      <c r="O58" s="33">
        <v>7731.9812472791491</v>
      </c>
      <c r="P58" s="33">
        <v>7726.8517636031356</v>
      </c>
      <c r="Q58" s="33">
        <v>7721.4889499997316</v>
      </c>
      <c r="R58" s="33">
        <v>7768.6562649516864</v>
      </c>
      <c r="S58" s="33">
        <v>7710.6701268476363</v>
      </c>
      <c r="T58" s="33">
        <v>7737.9648629735375</v>
      </c>
      <c r="U58" s="33">
        <v>7770.5094053802659</v>
      </c>
      <c r="V58" s="33">
        <v>7791.38696698893</v>
      </c>
      <c r="W58" s="33"/>
      <c r="Y58" s="33">
        <v>9904.9671441367955</v>
      </c>
      <c r="Z58" s="33">
        <v>9868.4994240734559</v>
      </c>
      <c r="AA58" s="33">
        <v>9774.9252528478428</v>
      </c>
      <c r="AB58" s="33">
        <v>9760.747522996422</v>
      </c>
      <c r="AC58" s="33">
        <v>9773.9803822176764</v>
      </c>
      <c r="AD58" s="33">
        <v>9833.1667873362549</v>
      </c>
      <c r="AE58" s="33">
        <v>9770.5314087450806</v>
      </c>
      <c r="AF58" s="33">
        <v>9804.4393776184752</v>
      </c>
      <c r="AG58" s="33">
        <v>9802.3532241894482</v>
      </c>
      <c r="AH58" s="33">
        <v>9798.8684088316422</v>
      </c>
      <c r="AI58" s="33">
        <v>9752.7201454284314</v>
      </c>
      <c r="AJ58" s="33">
        <v>9854.5623174352659</v>
      </c>
      <c r="AK58" s="33">
        <v>9753.5150339214997</v>
      </c>
      <c r="AL58" s="33">
        <v>9811.3644480994408</v>
      </c>
      <c r="AM58" s="33">
        <v>9806.8044241331572</v>
      </c>
      <c r="AN58" s="33">
        <v>9829.9931906981728</v>
      </c>
      <c r="AO58" s="33"/>
      <c r="AP58" s="33"/>
      <c r="AQ58" s="33"/>
      <c r="AR58" s="33"/>
    </row>
    <row r="59" spans="1:44" x14ac:dyDescent="0.25">
      <c r="A59" t="s">
        <v>74</v>
      </c>
      <c r="B59" t="s">
        <v>75</v>
      </c>
      <c r="C59" t="s">
        <v>74</v>
      </c>
      <c r="D59" t="s">
        <v>74</v>
      </c>
      <c r="E59" s="50">
        <v>3.7499999999999999E-3</v>
      </c>
      <c r="F59" t="s">
        <v>135</v>
      </c>
      <c r="G59" s="33">
        <v>7889.6300722345768</v>
      </c>
      <c r="H59" s="33">
        <v>7881.8237025348244</v>
      </c>
      <c r="I59" s="33">
        <v>7815.2707936161714</v>
      </c>
      <c r="J59" s="33">
        <v>7813.0610484208364</v>
      </c>
      <c r="K59" s="33">
        <v>7815.2711422353705</v>
      </c>
      <c r="L59" s="33">
        <v>7830.1365329507798</v>
      </c>
      <c r="M59" s="33">
        <v>7809.2490409675302</v>
      </c>
      <c r="N59" s="33">
        <v>7822.4279647797066</v>
      </c>
      <c r="O59" s="33">
        <v>7825.1604074715033</v>
      </c>
      <c r="P59" s="33">
        <v>7822.6303346582199</v>
      </c>
      <c r="Q59" s="33">
        <v>7817.2949992196627</v>
      </c>
      <c r="R59" s="33">
        <v>7862.3286671639116</v>
      </c>
      <c r="S59" s="33">
        <v>7812.169104792154</v>
      </c>
      <c r="T59" s="33">
        <v>7838.239878531861</v>
      </c>
      <c r="U59" s="33">
        <v>7863.0439310932115</v>
      </c>
      <c r="V59" s="33">
        <v>7885.0144938751491</v>
      </c>
      <c r="W59" s="33"/>
      <c r="Y59" s="33">
        <v>10074.521267946086</v>
      </c>
      <c r="Z59" s="33">
        <v>10042.036058500633</v>
      </c>
      <c r="AA59" s="33">
        <v>9950.3661638158319</v>
      </c>
      <c r="AB59" s="33">
        <v>9936.1884140845013</v>
      </c>
      <c r="AC59" s="33">
        <v>9946.073924722934</v>
      </c>
      <c r="AD59" s="33">
        <v>10004.446272974952</v>
      </c>
      <c r="AE59" s="33">
        <v>9953.4333949482771</v>
      </c>
      <c r="AF59" s="33">
        <v>9984.0793320924877</v>
      </c>
      <c r="AG59" s="33">
        <v>9970.6995987380142</v>
      </c>
      <c r="AH59" s="33">
        <v>9970.9911508743171</v>
      </c>
      <c r="AI59" s="33">
        <v>9928.0284732260243</v>
      </c>
      <c r="AJ59" s="33">
        <v>10024.865723959225</v>
      </c>
      <c r="AK59" s="33">
        <v>9936.9934380830764</v>
      </c>
      <c r="AL59" s="33">
        <v>9993.8180941720857</v>
      </c>
      <c r="AM59" s="33">
        <v>9974.5071044445976</v>
      </c>
      <c r="AN59" s="33">
        <v>9999.9657837026134</v>
      </c>
      <c r="AO59" s="33"/>
      <c r="AP59" s="33"/>
      <c r="AQ59" s="33"/>
      <c r="AR59" s="33"/>
    </row>
    <row r="60" spans="1:44" x14ac:dyDescent="0.25">
      <c r="A60" t="s">
        <v>75</v>
      </c>
      <c r="B60" t="s">
        <v>75</v>
      </c>
      <c r="C60" t="s">
        <v>74</v>
      </c>
      <c r="D60" t="s">
        <v>74</v>
      </c>
      <c r="E60" s="50">
        <v>3.7499999999999999E-3</v>
      </c>
      <c r="F60" t="s">
        <v>136</v>
      </c>
      <c r="G60" s="33">
        <v>7713.8818976576031</v>
      </c>
      <c r="H60" s="33">
        <v>7704.961511936629</v>
      </c>
      <c r="I60" s="33">
        <v>7636.5043672847769</v>
      </c>
      <c r="J60" s="33">
        <v>7634.2946201203513</v>
      </c>
      <c r="K60" s="33">
        <v>7638.0504488625284</v>
      </c>
      <c r="L60" s="33">
        <v>7652.66301195899</v>
      </c>
      <c r="M60" s="33">
        <v>7625.4986809234624</v>
      </c>
      <c r="N60" s="33">
        <v>7642.1388088538733</v>
      </c>
      <c r="O60" s="33">
        <v>7649.153436032102</v>
      </c>
      <c r="P60" s="33">
        <v>7644.0239375037518</v>
      </c>
      <c r="Q60" s="33">
        <v>7638.6633478419817</v>
      </c>
      <c r="R60" s="33">
        <v>7685.8306601014174</v>
      </c>
      <c r="S60" s="33">
        <v>7627.8445231418145</v>
      </c>
      <c r="T60" s="33">
        <v>7655.1392552792622</v>
      </c>
      <c r="U60" s="33">
        <v>7687.6838006219805</v>
      </c>
      <c r="V60" s="33">
        <v>7708.5613536125966</v>
      </c>
      <c r="W60" s="33"/>
      <c r="Y60" s="33">
        <v>9762.1948394640458</v>
      </c>
      <c r="Z60" s="33">
        <v>9725.7271282356705</v>
      </c>
      <c r="AA60" s="33">
        <v>9632.1529827804534</v>
      </c>
      <c r="AB60" s="33">
        <v>9617.9752138946442</v>
      </c>
      <c r="AC60" s="33">
        <v>9631.2080661013442</v>
      </c>
      <c r="AD60" s="33">
        <v>9690.3944980780998</v>
      </c>
      <c r="AE60" s="33">
        <v>9627.7591347090056</v>
      </c>
      <c r="AF60" s="33">
        <v>9661.6670716741883</v>
      </c>
      <c r="AG60" s="33">
        <v>9659.5809518532897</v>
      </c>
      <c r="AH60" s="33">
        <v>9656.0960980132459</v>
      </c>
      <c r="AI60" s="33">
        <v>9609.950069292534</v>
      </c>
      <c r="AJ60" s="33">
        <v>9711.7922386068531</v>
      </c>
      <c r="AK60" s="33">
        <v>9610.7449583857051</v>
      </c>
      <c r="AL60" s="33">
        <v>9668.5943664270217</v>
      </c>
      <c r="AM60" s="33">
        <v>9664.0343561375958</v>
      </c>
      <c r="AN60" s="33">
        <v>9687.2231205290809</v>
      </c>
      <c r="AO60" s="33"/>
      <c r="AP60" s="33"/>
      <c r="AQ60" s="33"/>
      <c r="AR60" s="33"/>
    </row>
    <row r="61" spans="1:44" x14ac:dyDescent="0.25">
      <c r="H61" s="34"/>
      <c r="Z61" s="34"/>
    </row>
    <row r="62" spans="1:44" x14ac:dyDescent="0.25">
      <c r="F62" s="35" t="s">
        <v>84</v>
      </c>
      <c r="G62" s="33">
        <f>SUMPRODUCT(G7:G60,$E$7:$E$60)</f>
        <v>7551.4799519638391</v>
      </c>
      <c r="H62" s="33">
        <f t="shared" ref="H62:V62" si="0">SUMPRODUCT(H7:H60,$E$7:$E$60)</f>
        <v>7526.9069944163039</v>
      </c>
      <c r="I62" s="33">
        <f t="shared" si="0"/>
        <v>7428.5195941277507</v>
      </c>
      <c r="J62" s="33">
        <f t="shared" si="0"/>
        <v>7424.6268114076711</v>
      </c>
      <c r="K62" s="33">
        <f t="shared" si="0"/>
        <v>7429.3730783567289</v>
      </c>
      <c r="L62" s="33">
        <f t="shared" si="0"/>
        <v>7499.7653076431834</v>
      </c>
      <c r="M62" s="33">
        <f t="shared" si="0"/>
        <v>7434.3852603695286</v>
      </c>
      <c r="N62" s="33">
        <f t="shared" si="0"/>
        <v>7490.4795305497501</v>
      </c>
      <c r="O62" s="33">
        <f t="shared" si="0"/>
        <v>7456.6320391659174</v>
      </c>
      <c r="P62" s="33">
        <f t="shared" si="0"/>
        <v>7459.0796109399334</v>
      </c>
      <c r="Q62" s="33">
        <f t="shared" si="0"/>
        <v>7418.3719797971935</v>
      </c>
      <c r="R62" s="33">
        <f t="shared" si="0"/>
        <v>7519.9122885422339</v>
      </c>
      <c r="S62" s="33">
        <f t="shared" si="0"/>
        <v>7425.0983405994521</v>
      </c>
      <c r="T62" s="33">
        <f t="shared" si="0"/>
        <v>7496.9539549861775</v>
      </c>
      <c r="U62" s="33">
        <f t="shared" si="0"/>
        <v>7464.6610403184932</v>
      </c>
      <c r="V62" s="33">
        <f t="shared" si="0"/>
        <v>7471.7761289297177</v>
      </c>
      <c r="Y62" s="33">
        <f>SUMPRODUCT(Y7:Y60,$E$7:$E$60)</f>
        <v>9527.7701387917186</v>
      </c>
      <c r="Z62" s="33">
        <f t="shared" ref="Z62:AN62" si="1">SUMPRODUCT(Z7:Z60,$E$7:$E$60)</f>
        <v>9441.4322509173726</v>
      </c>
      <c r="AA62" s="33">
        <f t="shared" si="1"/>
        <v>9343.5364954624456</v>
      </c>
      <c r="AB62" s="33">
        <f t="shared" si="1"/>
        <v>9334.7134484325961</v>
      </c>
      <c r="AC62" s="33">
        <f t="shared" si="1"/>
        <v>9341.6203480828081</v>
      </c>
      <c r="AD62" s="33">
        <f t="shared" si="1"/>
        <v>9472.3818156947891</v>
      </c>
      <c r="AE62" s="33">
        <f t="shared" si="1"/>
        <v>9358.6870435917135</v>
      </c>
      <c r="AF62" s="33">
        <f t="shared" si="1"/>
        <v>9449.8683754210433</v>
      </c>
      <c r="AG62" s="33">
        <f t="shared" si="1"/>
        <v>9384.9084722769749</v>
      </c>
      <c r="AH62" s="33">
        <f t="shared" si="1"/>
        <v>9390.2524293121642</v>
      </c>
      <c r="AI62" s="33">
        <f t="shared" si="1"/>
        <v>9323.2540349957271</v>
      </c>
      <c r="AJ62" s="33">
        <f t="shared" si="1"/>
        <v>9483.9896277529315</v>
      </c>
      <c r="AK62" s="33">
        <f t="shared" si="1"/>
        <v>9341.3062550034301</v>
      </c>
      <c r="AL62" s="33">
        <f t="shared" si="1"/>
        <v>9451.7793285754051</v>
      </c>
      <c r="AM62" s="33">
        <f t="shared" si="1"/>
        <v>9378.2799554329122</v>
      </c>
      <c r="AN62" s="33">
        <f t="shared" si="1"/>
        <v>9383.7187611598602</v>
      </c>
    </row>
    <row r="63" spans="1:44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5" spans="6:43" x14ac:dyDescent="0.25"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</row>
    <row r="66" spans="6:43" x14ac:dyDescent="0.25"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6:43" x14ac:dyDescent="0.25"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6:43" x14ac:dyDescent="0.25">
      <c r="I68" s="34"/>
    </row>
    <row r="69" spans="6:43" x14ac:dyDescent="0.25"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</row>
    <row r="71" spans="6:43" x14ac:dyDescent="0.25">
      <c r="G71" s="34"/>
      <c r="H71" s="34"/>
    </row>
    <row r="72" spans="6:43" ht="18.75" x14ac:dyDescent="0.3">
      <c r="F72" s="56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</row>
    <row r="73" spans="6:43" ht="18" x14ac:dyDescent="0.25">
      <c r="F73" s="58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</row>
    <row r="74" spans="6:43" ht="18" x14ac:dyDescent="0.25">
      <c r="F74" s="58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</row>
    <row r="75" spans="6:43" ht="18" x14ac:dyDescent="0.25">
      <c r="F75" s="58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</row>
  </sheetData>
  <conditionalFormatting sqref="AU14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14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7:BD1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7:BF1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7:BH1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J7:BJ1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19:AU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disablePrompts="1" count="1">
    <dataValidation type="list" allowBlank="1" showInputMessage="1" showErrorMessage="1" sqref="BA2:BA13 AU2:AU13 BJ2:BJ5 AW2:AW13 AY2:AY13 BD2:BD5 BF2:BF5 BH2:BH5" xr:uid="{5862E023-14B1-4A9F-9F46-1C3A24394A19}">
      <formula1>$BR$2:$BR$4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B53C7-278B-403F-A347-85F15C165E5D}">
  <sheetPr>
    <tabColor theme="4"/>
  </sheetPr>
  <dimension ref="A1:V62"/>
  <sheetViews>
    <sheetView zoomScale="84" zoomScaleNormal="25" workbookViewId="0">
      <selection activeCell="P59" sqref="P59"/>
    </sheetView>
  </sheetViews>
  <sheetFormatPr defaultRowHeight="15" x14ac:dyDescent="0.25"/>
  <cols>
    <col min="5" max="5" width="11.85546875" customWidth="1"/>
    <col min="6" max="6" width="14" customWidth="1"/>
    <col min="7" max="9" width="14.140625" customWidth="1"/>
    <col min="10" max="12" width="15.140625" customWidth="1"/>
    <col min="14" max="16" width="14.140625" customWidth="1"/>
  </cols>
  <sheetData>
    <row r="1" spans="1:20" x14ac:dyDescent="0.25">
      <c r="F1" t="s">
        <v>76</v>
      </c>
    </row>
    <row r="2" spans="1:20" x14ac:dyDescent="0.25">
      <c r="G2" s="35"/>
      <c r="H2" s="35"/>
      <c r="I2" s="35"/>
    </row>
    <row r="3" spans="1:20" ht="25.5" x14ac:dyDescent="0.3">
      <c r="A3" s="48" t="s">
        <v>72</v>
      </c>
      <c r="B3" s="48" t="s">
        <v>80</v>
      </c>
      <c r="C3" s="48" t="s">
        <v>78</v>
      </c>
      <c r="D3" s="48" t="s">
        <v>79</v>
      </c>
      <c r="E3" s="48" t="s">
        <v>81</v>
      </c>
      <c r="F3" t="s">
        <v>82</v>
      </c>
      <c r="G3" s="62" t="s">
        <v>31</v>
      </c>
      <c r="H3" s="62" t="s">
        <v>33</v>
      </c>
      <c r="I3" s="62" t="s">
        <v>59</v>
      </c>
      <c r="J3" s="49"/>
      <c r="K3" s="49"/>
      <c r="L3" s="49"/>
      <c r="N3" s="62" t="s">
        <v>31</v>
      </c>
      <c r="O3" s="62" t="s">
        <v>33</v>
      </c>
      <c r="P3" s="62" t="s">
        <v>59</v>
      </c>
      <c r="Q3" s="49"/>
      <c r="R3" s="49"/>
      <c r="S3" s="49"/>
      <c r="T3" s="49"/>
    </row>
    <row r="4" spans="1:20" x14ac:dyDescent="0.25">
      <c r="A4" t="s">
        <v>73</v>
      </c>
      <c r="B4" t="s">
        <v>73</v>
      </c>
      <c r="C4" t="s">
        <v>73</v>
      </c>
      <c r="D4" t="s">
        <v>73</v>
      </c>
      <c r="E4" s="50">
        <v>6.25E-2</v>
      </c>
      <c r="F4" t="s">
        <v>2</v>
      </c>
      <c r="G4" s="33">
        <v>7328.5606628836858</v>
      </c>
      <c r="H4" s="33">
        <v>7330.3427514482391</v>
      </c>
      <c r="I4" s="33">
        <v>7324.4293825880195</v>
      </c>
      <c r="J4" s="33"/>
      <c r="K4" s="33"/>
      <c r="L4" s="33"/>
      <c r="N4" s="33">
        <v>9150.7756910830794</v>
      </c>
      <c r="O4" s="33">
        <v>9151.6577071282627</v>
      </c>
      <c r="P4" s="33">
        <v>9152.3551043174393</v>
      </c>
      <c r="Q4" s="33"/>
      <c r="R4" s="33"/>
      <c r="S4" s="33"/>
      <c r="T4" s="33"/>
    </row>
    <row r="5" spans="1:20" x14ac:dyDescent="0.25">
      <c r="A5" t="s">
        <v>74</v>
      </c>
      <c r="B5" t="s">
        <v>73</v>
      </c>
      <c r="C5" t="s">
        <v>73</v>
      </c>
      <c r="D5" t="s">
        <v>73</v>
      </c>
      <c r="E5" s="50">
        <v>3.125E-2</v>
      </c>
      <c r="F5" t="s">
        <v>83</v>
      </c>
      <c r="G5" s="33">
        <v>7409.8906809910941</v>
      </c>
      <c r="H5" s="33">
        <v>7411.6727550846117</v>
      </c>
      <c r="I5" s="33">
        <v>7410.7433289078363</v>
      </c>
      <c r="J5" s="33"/>
      <c r="K5" s="33"/>
      <c r="L5" s="33"/>
      <c r="N5" s="33">
        <v>9292.5727675454655</v>
      </c>
      <c r="O5" s="33">
        <v>9293.4547519342213</v>
      </c>
      <c r="P5" s="33">
        <v>9301.613258779802</v>
      </c>
      <c r="Q5" s="33"/>
      <c r="R5" s="33"/>
      <c r="S5" s="33"/>
      <c r="T5" s="33"/>
    </row>
    <row r="6" spans="1:20" x14ac:dyDescent="0.25">
      <c r="A6" t="s">
        <v>75</v>
      </c>
      <c r="B6" t="s">
        <v>73</v>
      </c>
      <c r="C6" t="s">
        <v>73</v>
      </c>
      <c r="D6" t="s">
        <v>73</v>
      </c>
      <c r="E6" s="50">
        <v>3.125E-2</v>
      </c>
      <c r="F6" t="s">
        <v>88</v>
      </c>
      <c r="G6" s="33">
        <v>7258.851259694924</v>
      </c>
      <c r="H6" s="33">
        <v>7260.6333404041297</v>
      </c>
      <c r="I6" s="33">
        <v>7254.7199832174883</v>
      </c>
      <c r="J6" s="33"/>
      <c r="K6" s="33"/>
      <c r="L6" s="33"/>
      <c r="N6" s="33">
        <v>9037.9088331817184</v>
      </c>
      <c r="O6" s="33">
        <v>9038.790839223373</v>
      </c>
      <c r="P6" s="33">
        <v>9039.4882566788292</v>
      </c>
      <c r="Q6" s="33"/>
      <c r="R6" s="33"/>
      <c r="S6" s="33"/>
      <c r="T6" s="33"/>
    </row>
    <row r="7" spans="1:20" x14ac:dyDescent="0.25">
      <c r="A7" t="s">
        <v>73</v>
      </c>
      <c r="B7" t="s">
        <v>74</v>
      </c>
      <c r="C7" t="s">
        <v>73</v>
      </c>
      <c r="D7" t="s">
        <v>73</v>
      </c>
      <c r="E7" s="50">
        <v>2.5000000000000001E-2</v>
      </c>
      <c r="F7" t="s">
        <v>90</v>
      </c>
      <c r="G7" s="33">
        <v>7404.3371874897839</v>
      </c>
      <c r="H7" s="33">
        <v>7404.9665756237873</v>
      </c>
      <c r="I7" s="33">
        <v>7406.857375618335</v>
      </c>
      <c r="J7" s="33"/>
      <c r="K7" s="33"/>
      <c r="L7" s="33"/>
      <c r="N7" s="33">
        <v>9242.5203007685795</v>
      </c>
      <c r="O7" s="33">
        <v>9242.2834071509569</v>
      </c>
      <c r="P7" s="33">
        <v>9253.709880998942</v>
      </c>
      <c r="Q7" s="33"/>
      <c r="R7" s="33"/>
      <c r="S7" s="33"/>
      <c r="T7" s="33"/>
    </row>
    <row r="8" spans="1:20" x14ac:dyDescent="0.25">
      <c r="A8" t="s">
        <v>74</v>
      </c>
      <c r="B8" t="s">
        <v>74</v>
      </c>
      <c r="C8" t="s">
        <v>73</v>
      </c>
      <c r="D8" t="s">
        <v>73</v>
      </c>
      <c r="E8" s="50">
        <v>1.2500000000000001E-2</v>
      </c>
      <c r="F8" t="s">
        <v>91</v>
      </c>
      <c r="G8" s="33">
        <v>7505.4040433763275</v>
      </c>
      <c r="H8" s="33">
        <v>7506.0334352736782</v>
      </c>
      <c r="I8" s="33">
        <v>7512.9081625769204</v>
      </c>
      <c r="J8" s="33"/>
      <c r="K8" s="33"/>
      <c r="L8" s="33"/>
      <c r="N8" s="33">
        <v>9416.7920756209041</v>
      </c>
      <c r="O8" s="33">
        <v>9416.5551771739356</v>
      </c>
      <c r="P8" s="33">
        <v>9435.4427388590502</v>
      </c>
      <c r="Q8" s="33"/>
      <c r="R8" s="33"/>
      <c r="S8" s="33"/>
      <c r="T8" s="33"/>
    </row>
    <row r="9" spans="1:20" x14ac:dyDescent="0.25">
      <c r="A9" t="s">
        <v>75</v>
      </c>
      <c r="B9" t="s">
        <v>74</v>
      </c>
      <c r="C9" t="s">
        <v>73</v>
      </c>
      <c r="D9" t="s">
        <v>73</v>
      </c>
      <c r="E9" s="50">
        <v>1.2500000000000001E-2</v>
      </c>
      <c r="F9" t="s">
        <v>92</v>
      </c>
      <c r="G9" s="33">
        <v>7316.4566569279214</v>
      </c>
      <c r="H9" s="33">
        <v>7317.0860559580096</v>
      </c>
      <c r="I9" s="33">
        <v>7318.9768447223169</v>
      </c>
      <c r="J9" s="33"/>
      <c r="K9" s="33"/>
      <c r="L9" s="33"/>
      <c r="N9" s="33">
        <v>9100.26341541281</v>
      </c>
      <c r="O9" s="33">
        <v>9100.0265391357934</v>
      </c>
      <c r="P9" s="33">
        <v>9111.45300390171</v>
      </c>
      <c r="Q9" s="33"/>
      <c r="R9" s="33"/>
      <c r="S9" s="33"/>
      <c r="T9" s="33"/>
    </row>
    <row r="10" spans="1:20" x14ac:dyDescent="0.25">
      <c r="A10" t="s">
        <v>73</v>
      </c>
      <c r="B10" t="s">
        <v>75</v>
      </c>
      <c r="C10" t="s">
        <v>73</v>
      </c>
      <c r="D10" t="s">
        <v>73</v>
      </c>
      <c r="E10" s="50">
        <v>3.7499999999999999E-2</v>
      </c>
      <c r="F10" t="s">
        <v>93</v>
      </c>
      <c r="G10" s="33">
        <v>7228.4488275289923</v>
      </c>
      <c r="H10" s="33">
        <v>7231.4290947164882</v>
      </c>
      <c r="I10" s="33">
        <v>7217.6574932565009</v>
      </c>
      <c r="J10" s="33"/>
      <c r="K10" s="33"/>
      <c r="L10" s="33"/>
      <c r="N10" s="33">
        <v>9034.150533088894</v>
      </c>
      <c r="O10" s="33">
        <v>9036.2003837335069</v>
      </c>
      <c r="P10" s="33">
        <v>9026.4027793147779</v>
      </c>
      <c r="Q10" s="33"/>
      <c r="R10" s="33"/>
      <c r="S10" s="33"/>
      <c r="T10" s="33"/>
    </row>
    <row r="11" spans="1:20" x14ac:dyDescent="0.25">
      <c r="A11" t="s">
        <v>74</v>
      </c>
      <c r="B11" t="s">
        <v>75</v>
      </c>
      <c r="C11" t="s">
        <v>73</v>
      </c>
      <c r="D11" t="s">
        <v>73</v>
      </c>
      <c r="E11" s="50">
        <v>1.8749999999999999E-2</v>
      </c>
      <c r="F11" t="s">
        <v>94</v>
      </c>
      <c r="G11" s="33">
        <v>7291.7799709180854</v>
      </c>
      <c r="H11" s="33">
        <v>7294.7602476088741</v>
      </c>
      <c r="I11" s="33">
        <v>7285.9725780227682</v>
      </c>
      <c r="J11" s="33"/>
      <c r="K11" s="33"/>
      <c r="L11" s="33"/>
      <c r="N11" s="33">
        <v>9146.795205816712</v>
      </c>
      <c r="O11" s="33">
        <v>9148.845056297836</v>
      </c>
      <c r="P11" s="33">
        <v>9146.5085582445518</v>
      </c>
      <c r="Q11" s="33"/>
      <c r="R11" s="33"/>
      <c r="S11" s="33"/>
      <c r="T11" s="33"/>
    </row>
    <row r="12" spans="1:20" x14ac:dyDescent="0.25">
      <c r="A12" t="s">
        <v>75</v>
      </c>
      <c r="B12" t="s">
        <v>75</v>
      </c>
      <c r="C12" t="s">
        <v>73</v>
      </c>
      <c r="D12" t="s">
        <v>73</v>
      </c>
      <c r="E12" s="50">
        <v>1.8749999999999999E-2</v>
      </c>
      <c r="F12" t="s">
        <v>95</v>
      </c>
      <c r="G12" s="33">
        <v>7175.2288892514543</v>
      </c>
      <c r="H12" s="33">
        <v>7178.2091604950519</v>
      </c>
      <c r="I12" s="33">
        <v>7164.4375558983375</v>
      </c>
      <c r="J12" s="33"/>
      <c r="K12" s="33"/>
      <c r="L12" s="33"/>
      <c r="N12" s="33">
        <v>8947.5853308410024</v>
      </c>
      <c r="O12" s="33">
        <v>8949.6351694304176</v>
      </c>
      <c r="P12" s="33">
        <v>8939.837583356697</v>
      </c>
      <c r="Q12" s="33"/>
      <c r="R12" s="33"/>
      <c r="S12" s="33"/>
      <c r="T12" s="33"/>
    </row>
    <row r="13" spans="1:20" x14ac:dyDescent="0.25">
      <c r="A13" t="s">
        <v>73</v>
      </c>
      <c r="B13" t="s">
        <v>73</v>
      </c>
      <c r="C13" t="s">
        <v>74</v>
      </c>
      <c r="D13" t="s">
        <v>73</v>
      </c>
      <c r="E13" s="50">
        <v>6.25E-2</v>
      </c>
      <c r="F13" t="s">
        <v>96</v>
      </c>
      <c r="G13" s="33">
        <v>7591.3328101921188</v>
      </c>
      <c r="H13" s="33">
        <v>7591.5996462909634</v>
      </c>
      <c r="I13" s="33">
        <v>7599.5217345737938</v>
      </c>
      <c r="J13" s="33"/>
      <c r="K13" s="33"/>
      <c r="L13" s="33"/>
      <c r="N13" s="33">
        <v>9611.925903798021</v>
      </c>
      <c r="O13" s="33">
        <v>9611.3713463768236</v>
      </c>
      <c r="P13" s="33">
        <v>9632.8456299692079</v>
      </c>
      <c r="Q13" s="33"/>
      <c r="R13" s="33"/>
      <c r="S13" s="33"/>
      <c r="T13" s="33"/>
    </row>
    <row r="14" spans="1:20" x14ac:dyDescent="0.25">
      <c r="A14" t="s">
        <v>74</v>
      </c>
      <c r="B14" t="s">
        <v>73</v>
      </c>
      <c r="C14" t="s">
        <v>74</v>
      </c>
      <c r="D14" t="s">
        <v>73</v>
      </c>
      <c r="E14" s="50">
        <v>3.125E-2</v>
      </c>
      <c r="F14" t="s">
        <v>97</v>
      </c>
      <c r="G14" s="33">
        <v>7707.2943053705003</v>
      </c>
      <c r="H14" s="33">
        <v>7707.5611296553252</v>
      </c>
      <c r="I14" s="33">
        <v>7720.4671671654442</v>
      </c>
      <c r="J14" s="33"/>
      <c r="K14" s="33"/>
      <c r="L14" s="33"/>
      <c r="N14" s="33">
        <v>9820.8982018203897</v>
      </c>
      <c r="O14" s="33">
        <v>9820.3436325851726</v>
      </c>
      <c r="P14" s="33">
        <v>9849.279021636934</v>
      </c>
      <c r="Q14" s="33"/>
      <c r="R14" s="33"/>
      <c r="S14" s="33"/>
      <c r="T14" s="33"/>
    </row>
    <row r="15" spans="1:20" x14ac:dyDescent="0.25">
      <c r="A15" t="s">
        <v>75</v>
      </c>
      <c r="B15" t="s">
        <v>73</v>
      </c>
      <c r="C15" t="s">
        <v>74</v>
      </c>
      <c r="D15" t="s">
        <v>73</v>
      </c>
      <c r="E15" s="50">
        <v>3.125E-2</v>
      </c>
      <c r="F15" t="s">
        <v>98</v>
      </c>
      <c r="G15" s="33">
        <v>7490.2205564080496</v>
      </c>
      <c r="H15" s="33">
        <v>7490.4873977215129</v>
      </c>
      <c r="I15" s="33">
        <v>7498.4094880066996</v>
      </c>
      <c r="J15" s="33"/>
      <c r="K15" s="33"/>
      <c r="L15" s="33"/>
      <c r="N15" s="33">
        <v>9438.9915213927943</v>
      </c>
      <c r="O15" s="33">
        <v>9438.4369691862157</v>
      </c>
      <c r="P15" s="33">
        <v>9459.9112332992227</v>
      </c>
      <c r="Q15" s="33"/>
      <c r="R15" s="33"/>
      <c r="S15" s="33"/>
      <c r="T15" s="33"/>
    </row>
    <row r="16" spans="1:20" x14ac:dyDescent="0.25">
      <c r="A16" t="s">
        <v>73</v>
      </c>
      <c r="B16" t="s">
        <v>74</v>
      </c>
      <c r="C16" t="s">
        <v>74</v>
      </c>
      <c r="D16" t="s">
        <v>73</v>
      </c>
      <c r="E16" s="50">
        <v>2.5000000000000001E-2</v>
      </c>
      <c r="F16" t="s">
        <v>99</v>
      </c>
      <c r="G16" s="33">
        <v>7751.7681920523773</v>
      </c>
      <c r="H16" s="33">
        <v>7751.1169660237993</v>
      </c>
      <c r="I16" s="33">
        <v>7764.7665315767545</v>
      </c>
      <c r="J16" s="33"/>
      <c r="K16" s="33"/>
      <c r="L16" s="33"/>
      <c r="N16" s="33">
        <v>9847.9280607605542</v>
      </c>
      <c r="O16" s="33">
        <v>9846.4803686161922</v>
      </c>
      <c r="P16" s="33">
        <v>9875.9220041157059</v>
      </c>
      <c r="Q16" s="33"/>
      <c r="R16" s="33"/>
      <c r="S16" s="33"/>
      <c r="T16" s="33"/>
    </row>
    <row r="17" spans="1:20" x14ac:dyDescent="0.25">
      <c r="A17" t="s">
        <v>74</v>
      </c>
      <c r="B17" t="s">
        <v>74</v>
      </c>
      <c r="C17" t="s">
        <v>74</v>
      </c>
      <c r="D17" t="s">
        <v>73</v>
      </c>
      <c r="E17" s="50">
        <v>1.2500000000000001E-2</v>
      </c>
      <c r="F17" t="s">
        <v>100</v>
      </c>
      <c r="G17" s="33">
        <v>7883.6143774051634</v>
      </c>
      <c r="H17" s="33">
        <v>7882.9631570241945</v>
      </c>
      <c r="I17" s="33">
        <v>7901.5966526313032</v>
      </c>
      <c r="J17" s="33"/>
      <c r="K17" s="33"/>
      <c r="L17" s="33"/>
      <c r="N17" s="33">
        <v>10083.1141455376</v>
      </c>
      <c r="O17" s="33">
        <v>10081.66647622623</v>
      </c>
      <c r="P17" s="33">
        <v>10118.569189419286</v>
      </c>
      <c r="Q17" s="33"/>
      <c r="R17" s="33"/>
      <c r="S17" s="33"/>
      <c r="T17" s="33"/>
    </row>
    <row r="18" spans="1:20" x14ac:dyDescent="0.25">
      <c r="A18" t="s">
        <v>75</v>
      </c>
      <c r="B18" t="s">
        <v>74</v>
      </c>
      <c r="C18" t="s">
        <v>74</v>
      </c>
      <c r="D18" t="s">
        <v>73</v>
      </c>
      <c r="E18" s="50">
        <v>1.2500000000000001E-2</v>
      </c>
      <c r="F18" t="s">
        <v>101</v>
      </c>
      <c r="G18" s="33">
        <v>7636.0046639131488</v>
      </c>
      <c r="H18" s="33">
        <v>7635.3534310574005</v>
      </c>
      <c r="I18" s="33">
        <v>7649.0030027727116</v>
      </c>
      <c r="J18" s="33"/>
      <c r="K18" s="33"/>
      <c r="L18" s="33"/>
      <c r="N18" s="33">
        <v>9651.2633166384003</v>
      </c>
      <c r="O18" s="33">
        <v>9649.8156520376451</v>
      </c>
      <c r="P18" s="33">
        <v>9679.2572507360401</v>
      </c>
      <c r="Q18" s="33"/>
      <c r="R18" s="33"/>
      <c r="S18" s="33"/>
      <c r="T18" s="33"/>
    </row>
    <row r="19" spans="1:20" x14ac:dyDescent="0.25">
      <c r="A19" t="s">
        <v>73</v>
      </c>
      <c r="B19" t="s">
        <v>75</v>
      </c>
      <c r="C19" t="s">
        <v>74</v>
      </c>
      <c r="D19" t="s">
        <v>73</v>
      </c>
      <c r="E19" s="50">
        <v>3.7499999999999999E-2</v>
      </c>
      <c r="F19" t="s">
        <v>102</v>
      </c>
      <c r="G19" s="33">
        <v>7360.7342434532184</v>
      </c>
      <c r="H19" s="33">
        <v>7362.0622609878474</v>
      </c>
      <c r="I19" s="33">
        <v>7362.0391098213704</v>
      </c>
      <c r="J19" s="33"/>
      <c r="K19" s="33"/>
      <c r="L19" s="33"/>
      <c r="N19" s="33">
        <v>9294.6443118049137</v>
      </c>
      <c r="O19" s="33">
        <v>9295.1183158062613</v>
      </c>
      <c r="P19" s="33">
        <v>9305.7238033463782</v>
      </c>
      <c r="Q19" s="33"/>
      <c r="R19" s="33"/>
      <c r="S19" s="33"/>
      <c r="T19" s="33"/>
    </row>
    <row r="20" spans="1:20" x14ac:dyDescent="0.25">
      <c r="A20" t="s">
        <v>74</v>
      </c>
      <c r="B20" t="s">
        <v>75</v>
      </c>
      <c r="C20" t="s">
        <v>74</v>
      </c>
      <c r="D20" t="s">
        <v>73</v>
      </c>
      <c r="E20" s="50">
        <v>1.8749999999999999E-2</v>
      </c>
      <c r="F20" t="s">
        <v>103</v>
      </c>
      <c r="G20" s="33">
        <v>7456.6715661809267</v>
      </c>
      <c r="H20" s="33">
        <v>7457.9995690619207</v>
      </c>
      <c r="I20" s="33">
        <v>7462.9603631617374</v>
      </c>
      <c r="J20" s="33"/>
      <c r="K20" s="33"/>
      <c r="L20" s="33"/>
      <c r="N20" s="33">
        <v>9470.083885184029</v>
      </c>
      <c r="O20" s="33">
        <v>9470.5578766799208</v>
      </c>
      <c r="P20" s="33">
        <v>9488.6244829038042</v>
      </c>
      <c r="Q20" s="33"/>
      <c r="R20" s="33"/>
      <c r="S20" s="33"/>
      <c r="T20" s="33"/>
    </row>
    <row r="21" spans="1:20" x14ac:dyDescent="0.25">
      <c r="A21" t="s">
        <v>75</v>
      </c>
      <c r="B21" t="s">
        <v>75</v>
      </c>
      <c r="C21" t="s">
        <v>74</v>
      </c>
      <c r="D21" t="s">
        <v>73</v>
      </c>
      <c r="E21" s="50">
        <v>1.8749999999999999E-2</v>
      </c>
      <c r="F21" t="s">
        <v>104</v>
      </c>
      <c r="G21" s="33">
        <v>7277.9051750392782</v>
      </c>
      <c r="H21" s="33">
        <v>7279.2331631551633</v>
      </c>
      <c r="I21" s="33">
        <v>7279.2100396211908</v>
      </c>
      <c r="J21" s="33"/>
      <c r="K21" s="33"/>
      <c r="L21" s="33"/>
      <c r="N21" s="33">
        <v>9151.8707758573437</v>
      </c>
      <c r="O21" s="33">
        <v>9152.3447160691758</v>
      </c>
      <c r="P21" s="33">
        <v>9162.9502505753608</v>
      </c>
      <c r="Q21" s="33"/>
      <c r="R21" s="33"/>
      <c r="S21" s="33"/>
      <c r="T21" s="33"/>
    </row>
    <row r="22" spans="1:20" x14ac:dyDescent="0.25">
      <c r="A22" t="s">
        <v>73</v>
      </c>
      <c r="B22" t="s">
        <v>73</v>
      </c>
      <c r="C22" t="s">
        <v>73</v>
      </c>
      <c r="D22" t="s">
        <v>75</v>
      </c>
      <c r="E22" s="50">
        <v>0.05</v>
      </c>
      <c r="F22" t="s">
        <v>89</v>
      </c>
      <c r="G22" s="33">
        <v>7223.7146393171388</v>
      </c>
      <c r="H22" s="33">
        <v>7224.9062925106127</v>
      </c>
      <c r="I22" s="33">
        <v>7229.5835675699245</v>
      </c>
      <c r="J22" s="33"/>
      <c r="K22" s="33"/>
      <c r="L22" s="33"/>
      <c r="N22" s="33">
        <v>9008.0330294246523</v>
      </c>
      <c r="O22" s="33">
        <v>9009.3646099508132</v>
      </c>
      <c r="P22" s="33">
        <v>9021.4650323018759</v>
      </c>
      <c r="Q22" s="33"/>
      <c r="R22" s="33"/>
      <c r="S22" s="33"/>
      <c r="T22" s="33"/>
    </row>
    <row r="23" spans="1:20" x14ac:dyDescent="0.25">
      <c r="A23" t="s">
        <v>74</v>
      </c>
      <c r="B23" t="s">
        <v>73</v>
      </c>
      <c r="C23" t="s">
        <v>73</v>
      </c>
      <c r="D23" t="s">
        <v>75</v>
      </c>
      <c r="E23" s="50">
        <v>2.5000000000000001E-2</v>
      </c>
      <c r="F23" t="s">
        <v>105</v>
      </c>
      <c r="G23" s="33">
        <v>7305.0446574245507</v>
      </c>
      <c r="H23" s="33">
        <v>7306.2362961469844</v>
      </c>
      <c r="I23" s="33">
        <v>7315.8975138897422</v>
      </c>
      <c r="J23" s="33"/>
      <c r="K23" s="33"/>
      <c r="L23" s="33"/>
      <c r="N23" s="33">
        <v>9149.8301058870456</v>
      </c>
      <c r="O23" s="33">
        <v>9151.1616547567774</v>
      </c>
      <c r="P23" s="33">
        <v>9170.7231867642386</v>
      </c>
      <c r="Q23" s="33"/>
      <c r="R23" s="33"/>
      <c r="S23" s="33"/>
      <c r="T23" s="33"/>
    </row>
    <row r="24" spans="1:20" x14ac:dyDescent="0.25">
      <c r="A24" t="s">
        <v>75</v>
      </c>
      <c r="B24" t="s">
        <v>73</v>
      </c>
      <c r="C24" t="s">
        <v>73</v>
      </c>
      <c r="D24" t="s">
        <v>75</v>
      </c>
      <c r="E24" s="50">
        <v>2.5000000000000001E-2</v>
      </c>
      <c r="F24" t="s">
        <v>106</v>
      </c>
      <c r="G24" s="33">
        <v>7154.0052361283815</v>
      </c>
      <c r="H24" s="33">
        <v>7155.1968814665033</v>
      </c>
      <c r="I24" s="33">
        <v>7159.8741681993952</v>
      </c>
      <c r="J24" s="33"/>
      <c r="K24" s="33"/>
      <c r="L24" s="33"/>
      <c r="N24" s="33">
        <v>8895.1661715232931</v>
      </c>
      <c r="O24" s="33">
        <v>8896.4977420459309</v>
      </c>
      <c r="P24" s="33">
        <v>8908.598184663264</v>
      </c>
      <c r="Q24" s="33"/>
      <c r="R24" s="33"/>
      <c r="S24" s="33"/>
      <c r="T24" s="33"/>
    </row>
    <row r="25" spans="1:20" x14ac:dyDescent="0.25">
      <c r="A25" t="s">
        <v>73</v>
      </c>
      <c r="B25" t="s">
        <v>74</v>
      </c>
      <c r="C25" t="s">
        <v>73</v>
      </c>
      <c r="D25" t="s">
        <v>75</v>
      </c>
      <c r="E25" s="50">
        <v>2.0000000000000004E-2</v>
      </c>
      <c r="F25" t="s">
        <v>107</v>
      </c>
      <c r="G25" s="33">
        <v>7299.4911639232396</v>
      </c>
      <c r="H25" s="33">
        <v>7299.53011668616</v>
      </c>
      <c r="I25" s="33">
        <v>7312.0115606002382</v>
      </c>
      <c r="J25" s="33"/>
      <c r="K25" s="33"/>
      <c r="L25" s="33"/>
      <c r="N25" s="33">
        <v>9099.7776391101579</v>
      </c>
      <c r="O25" s="33">
        <v>9099.9903099735129</v>
      </c>
      <c r="P25" s="33">
        <v>9122.819808983375</v>
      </c>
      <c r="Q25" s="33"/>
      <c r="R25" s="33"/>
      <c r="S25" s="33"/>
      <c r="T25" s="33"/>
    </row>
    <row r="26" spans="1:20" x14ac:dyDescent="0.25">
      <c r="A26" t="s">
        <v>74</v>
      </c>
      <c r="B26" t="s">
        <v>74</v>
      </c>
      <c r="C26" t="s">
        <v>73</v>
      </c>
      <c r="D26" t="s">
        <v>75</v>
      </c>
      <c r="E26" s="50">
        <v>1.0000000000000002E-2</v>
      </c>
      <c r="F26" t="s">
        <v>108</v>
      </c>
      <c r="G26" s="33">
        <v>7400.5580198097823</v>
      </c>
      <c r="H26" s="33">
        <v>7400.5969763360517</v>
      </c>
      <c r="I26" s="33">
        <v>7418.0623475588272</v>
      </c>
      <c r="J26" s="33"/>
      <c r="K26" s="33"/>
      <c r="L26" s="33"/>
      <c r="N26" s="33">
        <v>9274.0494139624807</v>
      </c>
      <c r="O26" s="33">
        <v>9274.262079996488</v>
      </c>
      <c r="P26" s="33">
        <v>9304.552666843485</v>
      </c>
      <c r="Q26" s="33"/>
      <c r="R26" s="33"/>
      <c r="S26" s="33"/>
      <c r="T26" s="33"/>
    </row>
    <row r="27" spans="1:20" x14ac:dyDescent="0.25">
      <c r="A27" t="s">
        <v>75</v>
      </c>
      <c r="B27" t="s">
        <v>74</v>
      </c>
      <c r="C27" t="s">
        <v>73</v>
      </c>
      <c r="D27" t="s">
        <v>75</v>
      </c>
      <c r="E27" s="50">
        <v>1.0000000000000002E-2</v>
      </c>
      <c r="F27" t="s">
        <v>109</v>
      </c>
      <c r="G27" s="33">
        <v>7211.6106333613789</v>
      </c>
      <c r="H27" s="33">
        <v>7211.649597020386</v>
      </c>
      <c r="I27" s="33">
        <v>7224.1310297042255</v>
      </c>
      <c r="J27" s="33"/>
      <c r="K27" s="33"/>
      <c r="L27" s="33"/>
      <c r="N27" s="33">
        <v>8957.5207537543865</v>
      </c>
      <c r="O27" s="33">
        <v>8957.7334419583458</v>
      </c>
      <c r="P27" s="33">
        <v>8980.5629318861447</v>
      </c>
      <c r="Q27" s="33"/>
      <c r="R27" s="33"/>
      <c r="S27" s="33"/>
      <c r="T27" s="33"/>
    </row>
    <row r="28" spans="1:20" x14ac:dyDescent="0.25">
      <c r="A28" t="s">
        <v>73</v>
      </c>
      <c r="B28" t="s">
        <v>75</v>
      </c>
      <c r="C28" t="s">
        <v>73</v>
      </c>
      <c r="D28" t="s">
        <v>75</v>
      </c>
      <c r="E28" s="50">
        <v>0.03</v>
      </c>
      <c r="F28" t="s">
        <v>110</v>
      </c>
      <c r="G28" s="33">
        <v>7123.6028039624462</v>
      </c>
      <c r="H28" s="33">
        <v>7125.9926357788599</v>
      </c>
      <c r="I28" s="33">
        <v>7122.8116782384059</v>
      </c>
      <c r="J28" s="33"/>
      <c r="K28" s="33"/>
      <c r="L28" s="33"/>
      <c r="N28" s="33">
        <v>8891.4078714304651</v>
      </c>
      <c r="O28" s="33">
        <v>8893.9072865560593</v>
      </c>
      <c r="P28" s="33">
        <v>8895.5127072992109</v>
      </c>
      <c r="Q28" s="33"/>
      <c r="R28" s="33"/>
      <c r="S28" s="33"/>
      <c r="T28" s="33"/>
    </row>
    <row r="29" spans="1:20" x14ac:dyDescent="0.25">
      <c r="A29" t="s">
        <v>74</v>
      </c>
      <c r="B29" t="s">
        <v>75</v>
      </c>
      <c r="C29" t="s">
        <v>73</v>
      </c>
      <c r="D29" t="s">
        <v>75</v>
      </c>
      <c r="E29" s="50">
        <v>1.4999999999999999E-2</v>
      </c>
      <c r="F29" t="s">
        <v>111</v>
      </c>
      <c r="G29" s="33">
        <v>7186.9339473515392</v>
      </c>
      <c r="H29" s="33">
        <v>7189.3237886712486</v>
      </c>
      <c r="I29" s="33">
        <v>7191.1267630046723</v>
      </c>
      <c r="J29" s="33"/>
      <c r="K29" s="33"/>
      <c r="L29" s="33"/>
      <c r="N29" s="33">
        <v>9004.0525441582868</v>
      </c>
      <c r="O29" s="33">
        <v>9006.551959120392</v>
      </c>
      <c r="P29" s="33">
        <v>9015.6184862289865</v>
      </c>
      <c r="Q29" s="33"/>
      <c r="R29" s="33"/>
      <c r="S29" s="33"/>
      <c r="T29" s="33"/>
    </row>
    <row r="30" spans="1:20" x14ac:dyDescent="0.25">
      <c r="A30" t="s">
        <v>75</v>
      </c>
      <c r="B30" t="s">
        <v>75</v>
      </c>
      <c r="C30" t="s">
        <v>73</v>
      </c>
      <c r="D30" t="s">
        <v>75</v>
      </c>
      <c r="E30" s="50">
        <v>1.4999999999999999E-2</v>
      </c>
      <c r="F30" t="s">
        <v>112</v>
      </c>
      <c r="G30" s="33">
        <v>7070.38286568491</v>
      </c>
      <c r="H30" s="33">
        <v>7072.7727015574255</v>
      </c>
      <c r="I30" s="33">
        <v>7069.5917408802452</v>
      </c>
      <c r="J30" s="33"/>
      <c r="K30" s="33"/>
      <c r="L30" s="33"/>
      <c r="N30" s="33">
        <v>8804.8426691825789</v>
      </c>
      <c r="O30" s="33">
        <v>8807.3420722529718</v>
      </c>
      <c r="P30" s="33">
        <v>8808.9475113411336</v>
      </c>
      <c r="Q30" s="33"/>
      <c r="R30" s="33"/>
      <c r="S30" s="33"/>
      <c r="T30" s="33"/>
    </row>
    <row r="31" spans="1:20" x14ac:dyDescent="0.25">
      <c r="A31" t="s">
        <v>73</v>
      </c>
      <c r="B31" t="s">
        <v>73</v>
      </c>
      <c r="C31" t="s">
        <v>74</v>
      </c>
      <c r="D31" t="s">
        <v>75</v>
      </c>
      <c r="E31" s="50">
        <v>0.05</v>
      </c>
      <c r="F31" t="s">
        <v>113</v>
      </c>
      <c r="G31" s="33">
        <v>7486.4867866255754</v>
      </c>
      <c r="H31" s="33">
        <v>7486.1631873533361</v>
      </c>
      <c r="I31" s="33">
        <v>7504.6759195556988</v>
      </c>
      <c r="J31" s="33"/>
      <c r="K31" s="33"/>
      <c r="L31" s="33"/>
      <c r="N31" s="33">
        <v>9469.1832421395975</v>
      </c>
      <c r="O31" s="33">
        <v>9469.0782491993759</v>
      </c>
      <c r="P31" s="33">
        <v>9501.9555579536427</v>
      </c>
      <c r="Q31" s="33"/>
      <c r="R31" s="33"/>
      <c r="S31" s="33"/>
      <c r="T31" s="33"/>
    </row>
    <row r="32" spans="1:20" x14ac:dyDescent="0.25">
      <c r="A32" t="s">
        <v>74</v>
      </c>
      <c r="B32" t="s">
        <v>73</v>
      </c>
      <c r="C32" t="s">
        <v>74</v>
      </c>
      <c r="D32" t="s">
        <v>75</v>
      </c>
      <c r="E32" s="50">
        <v>2.5000000000000001E-2</v>
      </c>
      <c r="F32" t="s">
        <v>114</v>
      </c>
      <c r="G32" s="33">
        <v>7602.4482818039551</v>
      </c>
      <c r="H32" s="33">
        <v>7602.1246707176988</v>
      </c>
      <c r="I32" s="33">
        <v>7625.6213521473501</v>
      </c>
      <c r="J32" s="33"/>
      <c r="K32" s="33"/>
      <c r="L32" s="33"/>
      <c r="N32" s="33">
        <v>9678.1555401619644</v>
      </c>
      <c r="O32" s="33">
        <v>9678.0505354077286</v>
      </c>
      <c r="P32" s="33">
        <v>9718.3889496213687</v>
      </c>
      <c r="Q32" s="33"/>
      <c r="R32" s="33"/>
      <c r="S32" s="33"/>
      <c r="T32" s="33"/>
    </row>
    <row r="33" spans="1:20" x14ac:dyDescent="0.25">
      <c r="A33" t="s">
        <v>75</v>
      </c>
      <c r="B33" t="s">
        <v>73</v>
      </c>
      <c r="C33" t="s">
        <v>74</v>
      </c>
      <c r="D33" t="s">
        <v>75</v>
      </c>
      <c r="E33" s="50">
        <v>2.5000000000000001E-2</v>
      </c>
      <c r="F33" t="s">
        <v>115</v>
      </c>
      <c r="G33" s="33">
        <v>7385.3745328415034</v>
      </c>
      <c r="H33" s="33">
        <v>7385.0509387838856</v>
      </c>
      <c r="I33" s="33">
        <v>7403.5636729886064</v>
      </c>
      <c r="J33" s="33"/>
      <c r="K33" s="33"/>
      <c r="L33" s="33"/>
      <c r="N33" s="33">
        <v>9296.2488597343654</v>
      </c>
      <c r="O33" s="33">
        <v>9296.1438720087681</v>
      </c>
      <c r="P33" s="33">
        <v>9329.0211612836574</v>
      </c>
      <c r="Q33" s="33"/>
      <c r="R33" s="33"/>
      <c r="S33" s="33"/>
      <c r="T33" s="33"/>
    </row>
    <row r="34" spans="1:20" x14ac:dyDescent="0.25">
      <c r="A34" t="s">
        <v>73</v>
      </c>
      <c r="B34" t="s">
        <v>74</v>
      </c>
      <c r="C34" t="s">
        <v>74</v>
      </c>
      <c r="D34" t="s">
        <v>75</v>
      </c>
      <c r="E34" s="50">
        <v>2.0000000000000004E-2</v>
      </c>
      <c r="F34" t="s">
        <v>116</v>
      </c>
      <c r="G34" s="33">
        <v>7646.922168485833</v>
      </c>
      <c r="H34" s="33">
        <v>7645.6805070861728</v>
      </c>
      <c r="I34" s="33">
        <v>7669.9207165586613</v>
      </c>
      <c r="J34" s="33"/>
      <c r="K34" s="33"/>
      <c r="L34" s="33"/>
      <c r="N34" s="33">
        <v>9705.1853991021308</v>
      </c>
      <c r="O34" s="33">
        <v>9704.1872714387428</v>
      </c>
      <c r="P34" s="33">
        <v>9745.0319321001352</v>
      </c>
      <c r="Q34" s="33"/>
      <c r="R34" s="33"/>
      <c r="S34" s="33"/>
      <c r="T34" s="33"/>
    </row>
    <row r="35" spans="1:20" x14ac:dyDescent="0.25">
      <c r="A35" t="s">
        <v>74</v>
      </c>
      <c r="B35" t="s">
        <v>74</v>
      </c>
      <c r="C35" t="s">
        <v>74</v>
      </c>
      <c r="D35" t="s">
        <v>75</v>
      </c>
      <c r="E35" s="50">
        <v>1.0000000000000002E-2</v>
      </c>
      <c r="F35" t="s">
        <v>85</v>
      </c>
      <c r="G35" s="33">
        <v>7778.76835383862</v>
      </c>
      <c r="H35" s="33">
        <v>7777.5266980865672</v>
      </c>
      <c r="I35" s="33">
        <v>7806.7508376132091</v>
      </c>
      <c r="J35" s="33"/>
      <c r="K35" s="33"/>
      <c r="L35" s="33"/>
      <c r="N35" s="33">
        <v>9940.3714838791748</v>
      </c>
      <c r="O35" s="33">
        <v>9939.3733790487804</v>
      </c>
      <c r="P35" s="33">
        <v>9987.6791174037244</v>
      </c>
      <c r="Q35" s="33"/>
      <c r="R35" s="33"/>
      <c r="S35" s="33"/>
      <c r="T35" s="33"/>
    </row>
    <row r="36" spans="1:20" x14ac:dyDescent="0.25">
      <c r="A36" t="s">
        <v>75</v>
      </c>
      <c r="B36" t="s">
        <v>74</v>
      </c>
      <c r="C36" t="s">
        <v>74</v>
      </c>
      <c r="D36" t="s">
        <v>75</v>
      </c>
      <c r="E36" s="50">
        <v>1.0000000000000002E-2</v>
      </c>
      <c r="F36" t="s">
        <v>117</v>
      </c>
      <c r="G36" s="33">
        <v>7531.1586403466026</v>
      </c>
      <c r="H36" s="33">
        <v>7529.9169721197741</v>
      </c>
      <c r="I36" s="33">
        <v>7554.1571877546185</v>
      </c>
      <c r="J36" s="33"/>
      <c r="K36" s="33"/>
      <c r="L36" s="33"/>
      <c r="N36" s="33">
        <v>9508.5206549799768</v>
      </c>
      <c r="O36" s="33">
        <v>9507.5225548601975</v>
      </c>
      <c r="P36" s="33">
        <v>9548.3671787204821</v>
      </c>
      <c r="Q36" s="33"/>
      <c r="R36" s="33"/>
      <c r="S36" s="33"/>
      <c r="T36" s="33"/>
    </row>
    <row r="37" spans="1:20" x14ac:dyDescent="0.25">
      <c r="A37" t="s">
        <v>73</v>
      </c>
      <c r="B37" t="s">
        <v>75</v>
      </c>
      <c r="C37" t="s">
        <v>74</v>
      </c>
      <c r="D37" t="s">
        <v>75</v>
      </c>
      <c r="E37" s="50">
        <v>0.03</v>
      </c>
      <c r="F37" t="s">
        <v>118</v>
      </c>
      <c r="G37" s="33">
        <v>7255.8882198866741</v>
      </c>
      <c r="H37" s="33">
        <v>7256.6258020502191</v>
      </c>
      <c r="I37" s="33">
        <v>7267.1932948032745</v>
      </c>
      <c r="J37" s="33"/>
      <c r="K37" s="33"/>
      <c r="L37" s="33"/>
      <c r="N37" s="33">
        <v>9151.9016501464866</v>
      </c>
      <c r="O37" s="33">
        <v>9152.8252186288173</v>
      </c>
      <c r="P37" s="33">
        <v>9174.833731330813</v>
      </c>
      <c r="Q37" s="33"/>
      <c r="R37" s="33"/>
      <c r="S37" s="33"/>
      <c r="T37" s="33"/>
    </row>
    <row r="38" spans="1:20" x14ac:dyDescent="0.25">
      <c r="A38" t="s">
        <v>74</v>
      </c>
      <c r="B38" t="s">
        <v>75</v>
      </c>
      <c r="C38" t="s">
        <v>74</v>
      </c>
      <c r="D38" t="s">
        <v>75</v>
      </c>
      <c r="E38" s="50">
        <v>1.4999999999999999E-2</v>
      </c>
      <c r="F38" t="s">
        <v>119</v>
      </c>
      <c r="G38" s="33">
        <v>7351.8255426143814</v>
      </c>
      <c r="H38" s="33">
        <v>7352.5631101242952</v>
      </c>
      <c r="I38" s="33">
        <v>7368.1145481436406</v>
      </c>
      <c r="J38" s="33"/>
      <c r="K38" s="33"/>
      <c r="L38" s="33"/>
      <c r="N38" s="33">
        <v>9327.3412235256037</v>
      </c>
      <c r="O38" s="33">
        <v>9328.2647795024714</v>
      </c>
      <c r="P38" s="33">
        <v>9357.7344108882353</v>
      </c>
      <c r="Q38" s="33"/>
      <c r="R38" s="33"/>
      <c r="S38" s="33"/>
      <c r="T38" s="33"/>
    </row>
    <row r="39" spans="1:20" x14ac:dyDescent="0.25">
      <c r="A39" t="s">
        <v>75</v>
      </c>
      <c r="B39" t="s">
        <v>75</v>
      </c>
      <c r="C39" t="s">
        <v>74</v>
      </c>
      <c r="D39" t="s">
        <v>75</v>
      </c>
      <c r="E39" s="50">
        <v>1.4999999999999999E-2</v>
      </c>
      <c r="F39" t="s">
        <v>120</v>
      </c>
      <c r="G39" s="33">
        <v>7173.0591514727339</v>
      </c>
      <c r="H39" s="33">
        <v>7173.7967042175342</v>
      </c>
      <c r="I39" s="33">
        <v>7184.3642246030959</v>
      </c>
      <c r="J39" s="33"/>
      <c r="K39" s="33"/>
      <c r="L39" s="33"/>
      <c r="N39" s="33">
        <v>9009.128114198922</v>
      </c>
      <c r="O39" s="33">
        <v>9010.0516188917263</v>
      </c>
      <c r="P39" s="33">
        <v>9032.0601785597955</v>
      </c>
      <c r="Q39" s="33"/>
      <c r="R39" s="33"/>
      <c r="S39" s="33"/>
      <c r="T39" s="33"/>
    </row>
    <row r="40" spans="1:20" x14ac:dyDescent="0.25">
      <c r="A40" t="s">
        <v>73</v>
      </c>
      <c r="B40" t="s">
        <v>73</v>
      </c>
      <c r="C40" t="s">
        <v>73</v>
      </c>
      <c r="D40" t="s">
        <v>74</v>
      </c>
      <c r="E40" s="50">
        <v>1.2500000000000001E-2</v>
      </c>
      <c r="F40" t="s">
        <v>121</v>
      </c>
      <c r="G40" s="33">
        <v>7690.656619610676</v>
      </c>
      <c r="H40" s="33">
        <v>7694.2475497511896</v>
      </c>
      <c r="I40" s="33">
        <v>7673.6045074995891</v>
      </c>
      <c r="J40" s="33"/>
      <c r="K40" s="33"/>
      <c r="L40" s="33"/>
      <c r="N40" s="33">
        <v>9639.861986605838</v>
      </c>
      <c r="O40" s="33">
        <v>9641.4039679778252</v>
      </c>
      <c r="P40" s="33">
        <v>9627.6054569293847</v>
      </c>
      <c r="Q40" s="33"/>
      <c r="R40" s="33"/>
      <c r="S40" s="33"/>
      <c r="T40" s="33"/>
    </row>
    <row r="41" spans="1:20" x14ac:dyDescent="0.25">
      <c r="A41" t="s">
        <v>74</v>
      </c>
      <c r="B41" t="s">
        <v>73</v>
      </c>
      <c r="C41" t="s">
        <v>73</v>
      </c>
      <c r="D41" t="s">
        <v>74</v>
      </c>
      <c r="E41" s="50">
        <v>6.2500000000000003E-3</v>
      </c>
      <c r="F41" t="s">
        <v>122</v>
      </c>
      <c r="G41" s="33">
        <v>7771.9866377180861</v>
      </c>
      <c r="H41" s="33">
        <v>7775.5775533875585</v>
      </c>
      <c r="I41" s="33">
        <v>7759.9184538194067</v>
      </c>
      <c r="J41" s="33"/>
      <c r="K41" s="33"/>
      <c r="L41" s="33"/>
      <c r="N41" s="33">
        <v>9781.6590630682294</v>
      </c>
      <c r="O41" s="33">
        <v>9783.2010127837875</v>
      </c>
      <c r="P41" s="33">
        <v>9776.8636113917455</v>
      </c>
      <c r="Q41" s="33"/>
      <c r="R41" s="33"/>
      <c r="S41" s="33"/>
      <c r="T41" s="33"/>
    </row>
    <row r="42" spans="1:20" x14ac:dyDescent="0.25">
      <c r="A42" t="s">
        <v>75</v>
      </c>
      <c r="B42" t="s">
        <v>73</v>
      </c>
      <c r="C42" t="s">
        <v>73</v>
      </c>
      <c r="D42" t="s">
        <v>74</v>
      </c>
      <c r="E42" s="50">
        <v>6.2500000000000003E-3</v>
      </c>
      <c r="F42" t="s">
        <v>123</v>
      </c>
      <c r="G42" s="33">
        <v>7620.947216421916</v>
      </c>
      <c r="H42" s="33">
        <v>7624.5381387070793</v>
      </c>
      <c r="I42" s="33">
        <v>7603.8951081290579</v>
      </c>
      <c r="J42" s="33"/>
      <c r="K42" s="33"/>
      <c r="L42" s="33"/>
      <c r="N42" s="33">
        <v>9526.9951287044823</v>
      </c>
      <c r="O42" s="33">
        <v>9528.5371000729392</v>
      </c>
      <c r="P42" s="33">
        <v>9514.7386092907709</v>
      </c>
      <c r="Q42" s="33"/>
      <c r="R42" s="33"/>
      <c r="S42" s="33"/>
      <c r="T42" s="33"/>
    </row>
    <row r="43" spans="1:20" x14ac:dyDescent="0.25">
      <c r="A43" t="s">
        <v>73</v>
      </c>
      <c r="B43" t="s">
        <v>74</v>
      </c>
      <c r="C43" t="s">
        <v>73</v>
      </c>
      <c r="D43" t="s">
        <v>74</v>
      </c>
      <c r="E43" s="50">
        <v>5.000000000000001E-3</v>
      </c>
      <c r="F43" t="s">
        <v>124</v>
      </c>
      <c r="G43" s="33">
        <v>7766.4331442167731</v>
      </c>
      <c r="H43" s="33">
        <v>7768.8713739267359</v>
      </c>
      <c r="I43" s="33">
        <v>7756.032500529901</v>
      </c>
      <c r="J43" s="33"/>
      <c r="K43" s="33"/>
      <c r="L43" s="33"/>
      <c r="N43" s="33">
        <v>9731.6065962913435</v>
      </c>
      <c r="O43" s="33">
        <v>9732.0296680005195</v>
      </c>
      <c r="P43" s="33">
        <v>9728.9602336108819</v>
      </c>
      <c r="Q43" s="33"/>
      <c r="R43" s="33"/>
      <c r="S43" s="33"/>
      <c r="T43" s="33"/>
    </row>
    <row r="44" spans="1:20" x14ac:dyDescent="0.25">
      <c r="A44" t="s">
        <v>74</v>
      </c>
      <c r="B44" t="s">
        <v>74</v>
      </c>
      <c r="C44" t="s">
        <v>73</v>
      </c>
      <c r="D44" t="s">
        <v>74</v>
      </c>
      <c r="E44" s="50">
        <v>2.5000000000000005E-3</v>
      </c>
      <c r="F44" t="s">
        <v>87</v>
      </c>
      <c r="G44" s="33">
        <v>7867.5000001033177</v>
      </c>
      <c r="H44" s="33">
        <v>7869.9382335766259</v>
      </c>
      <c r="I44" s="33">
        <v>7862.0832874884891</v>
      </c>
      <c r="J44" s="33"/>
      <c r="K44" s="33"/>
      <c r="L44" s="33"/>
      <c r="N44" s="33">
        <v>9905.8783711436681</v>
      </c>
      <c r="O44" s="33">
        <v>9906.3014380234999</v>
      </c>
      <c r="P44" s="33">
        <v>9910.6930914709937</v>
      </c>
      <c r="Q44" s="33"/>
      <c r="R44" s="33"/>
      <c r="S44" s="33"/>
      <c r="T44" s="33"/>
    </row>
    <row r="45" spans="1:20" x14ac:dyDescent="0.25">
      <c r="A45" t="s">
        <v>75</v>
      </c>
      <c r="B45" t="s">
        <v>74</v>
      </c>
      <c r="C45" t="s">
        <v>73</v>
      </c>
      <c r="D45" t="s">
        <v>74</v>
      </c>
      <c r="E45" s="50">
        <v>2.5000000000000005E-3</v>
      </c>
      <c r="F45" t="s">
        <v>125</v>
      </c>
      <c r="G45" s="33">
        <v>7678.5526136549133</v>
      </c>
      <c r="H45" s="33">
        <v>7680.9908542609564</v>
      </c>
      <c r="I45" s="33">
        <v>7668.1519696338873</v>
      </c>
      <c r="J45" s="33"/>
      <c r="K45" s="33"/>
      <c r="L45" s="33"/>
      <c r="N45" s="33">
        <v>9589.3497109355721</v>
      </c>
      <c r="O45" s="33">
        <v>9589.7727999853523</v>
      </c>
      <c r="P45" s="33">
        <v>9586.7033565136535</v>
      </c>
      <c r="Q45" s="33"/>
      <c r="R45" s="33"/>
      <c r="S45" s="33"/>
      <c r="T45" s="33"/>
    </row>
    <row r="46" spans="1:20" x14ac:dyDescent="0.25">
      <c r="A46" t="s">
        <v>73</v>
      </c>
      <c r="B46" t="s">
        <v>75</v>
      </c>
      <c r="C46" t="s">
        <v>73</v>
      </c>
      <c r="D46" t="s">
        <v>74</v>
      </c>
      <c r="E46" s="50">
        <v>7.4999999999999997E-3</v>
      </c>
      <c r="F46" t="s">
        <v>126</v>
      </c>
      <c r="G46" s="33">
        <v>7590.5447842559788</v>
      </c>
      <c r="H46" s="33">
        <v>7595.333893019435</v>
      </c>
      <c r="I46" s="33">
        <v>7566.8326181680704</v>
      </c>
      <c r="J46" s="33"/>
      <c r="K46" s="33"/>
      <c r="L46" s="33"/>
      <c r="N46" s="33">
        <v>9523.2368286116543</v>
      </c>
      <c r="O46" s="33">
        <v>9525.9466445830694</v>
      </c>
      <c r="P46" s="33">
        <v>9501.6531319267197</v>
      </c>
      <c r="Q46" s="33"/>
      <c r="R46" s="33"/>
      <c r="S46" s="33"/>
      <c r="T46" s="33"/>
    </row>
    <row r="47" spans="1:20" x14ac:dyDescent="0.25">
      <c r="A47" t="s">
        <v>74</v>
      </c>
      <c r="B47" t="s">
        <v>75</v>
      </c>
      <c r="C47" t="s">
        <v>73</v>
      </c>
      <c r="D47" t="s">
        <v>74</v>
      </c>
      <c r="E47" s="50">
        <v>3.7499999999999999E-3</v>
      </c>
      <c r="F47" t="s">
        <v>86</v>
      </c>
      <c r="G47" s="33">
        <v>7653.8759276450746</v>
      </c>
      <c r="H47" s="33">
        <v>7658.6650459118237</v>
      </c>
      <c r="I47" s="33">
        <v>7635.1477029343378</v>
      </c>
      <c r="J47" s="33"/>
      <c r="K47" s="33"/>
      <c r="L47" s="33"/>
      <c r="N47" s="33">
        <v>9635.8815013394742</v>
      </c>
      <c r="O47" s="33">
        <v>9638.5913171474003</v>
      </c>
      <c r="P47" s="33">
        <v>9621.7589108564916</v>
      </c>
      <c r="Q47" s="33"/>
      <c r="R47" s="33"/>
      <c r="S47" s="33"/>
      <c r="T47" s="33"/>
    </row>
    <row r="48" spans="1:20" x14ac:dyDescent="0.25">
      <c r="A48" t="s">
        <v>75</v>
      </c>
      <c r="B48" t="s">
        <v>75</v>
      </c>
      <c r="C48" t="s">
        <v>73</v>
      </c>
      <c r="D48" t="s">
        <v>74</v>
      </c>
      <c r="E48" s="50">
        <v>3.7499999999999999E-3</v>
      </c>
      <c r="F48" t="s">
        <v>127</v>
      </c>
      <c r="G48" s="33">
        <v>7537.3248459784418</v>
      </c>
      <c r="H48" s="33">
        <v>7542.1139587979978</v>
      </c>
      <c r="I48" s="33">
        <v>7513.612680809907</v>
      </c>
      <c r="J48" s="33"/>
      <c r="K48" s="33"/>
      <c r="L48" s="33"/>
      <c r="N48" s="33">
        <v>9436.6716263637663</v>
      </c>
      <c r="O48" s="33">
        <v>9439.3814302799747</v>
      </c>
      <c r="P48" s="33">
        <v>9415.0879359686351</v>
      </c>
      <c r="Q48" s="33"/>
      <c r="R48" s="33"/>
      <c r="S48" s="33"/>
      <c r="T48" s="33"/>
    </row>
    <row r="49" spans="1:22" x14ac:dyDescent="0.25">
      <c r="A49" t="s">
        <v>73</v>
      </c>
      <c r="B49" t="s">
        <v>73</v>
      </c>
      <c r="C49" t="s">
        <v>74</v>
      </c>
      <c r="D49" t="s">
        <v>74</v>
      </c>
      <c r="E49" s="50">
        <v>1.2500000000000001E-2</v>
      </c>
      <c r="F49" t="s">
        <v>128</v>
      </c>
      <c r="G49" s="33">
        <v>7953.428766919109</v>
      </c>
      <c r="H49" s="33">
        <v>7955.5044445939111</v>
      </c>
      <c r="I49" s="33">
        <v>7948.6968594853643</v>
      </c>
      <c r="J49" s="33"/>
      <c r="K49" s="33"/>
      <c r="L49" s="33"/>
      <c r="N49" s="33">
        <v>10101.012199320783</v>
      </c>
      <c r="O49" s="33">
        <v>10101.117607226382</v>
      </c>
      <c r="P49" s="33">
        <v>10108.09598258115</v>
      </c>
      <c r="Q49" s="33"/>
      <c r="R49" s="33"/>
      <c r="S49" s="33"/>
      <c r="T49" s="33"/>
    </row>
    <row r="50" spans="1:22" x14ac:dyDescent="0.25">
      <c r="A50" t="s">
        <v>74</v>
      </c>
      <c r="B50" t="s">
        <v>73</v>
      </c>
      <c r="C50" t="s">
        <v>74</v>
      </c>
      <c r="D50" t="s">
        <v>74</v>
      </c>
      <c r="E50" s="50">
        <v>6.2500000000000003E-3</v>
      </c>
      <c r="F50" t="s">
        <v>129</v>
      </c>
      <c r="G50" s="33">
        <v>8069.3902620974904</v>
      </c>
      <c r="H50" s="33">
        <v>8071.465927958272</v>
      </c>
      <c r="I50" s="33">
        <v>8069.6422920770146</v>
      </c>
      <c r="J50" s="33"/>
      <c r="K50" s="33"/>
      <c r="L50" s="33"/>
      <c r="N50" s="33">
        <v>10309.984497343152</v>
      </c>
      <c r="O50" s="33">
        <v>10310.089893434733</v>
      </c>
      <c r="P50" s="33">
        <v>10324.529374248876</v>
      </c>
      <c r="Q50" s="33"/>
      <c r="R50" s="33"/>
      <c r="S50" s="33"/>
      <c r="T50" s="33"/>
    </row>
    <row r="51" spans="1:22" x14ac:dyDescent="0.25">
      <c r="A51" t="s">
        <v>75</v>
      </c>
      <c r="B51" t="s">
        <v>73</v>
      </c>
      <c r="C51" t="s">
        <v>74</v>
      </c>
      <c r="D51" t="s">
        <v>74</v>
      </c>
      <c r="E51" s="50">
        <v>6.2500000000000003E-3</v>
      </c>
      <c r="F51" t="s">
        <v>130</v>
      </c>
      <c r="G51" s="33">
        <v>7852.316513135037</v>
      </c>
      <c r="H51" s="33">
        <v>7854.3921960244597</v>
      </c>
      <c r="I51" s="33">
        <v>7847.5846129182692</v>
      </c>
      <c r="J51" s="33"/>
      <c r="K51" s="33"/>
      <c r="L51" s="33"/>
      <c r="N51" s="33">
        <v>9928.0778169155528</v>
      </c>
      <c r="O51" s="33">
        <v>9928.1832300357783</v>
      </c>
      <c r="P51" s="33">
        <v>9935.1615859111625</v>
      </c>
      <c r="Q51" s="33"/>
      <c r="R51" s="33"/>
      <c r="S51" s="33"/>
      <c r="T51" s="33"/>
    </row>
    <row r="52" spans="1:22" x14ac:dyDescent="0.25">
      <c r="A52" t="s">
        <v>73</v>
      </c>
      <c r="B52" t="s">
        <v>74</v>
      </c>
      <c r="C52" t="s">
        <v>74</v>
      </c>
      <c r="D52" t="s">
        <v>74</v>
      </c>
      <c r="E52" s="50">
        <v>5.000000000000001E-3</v>
      </c>
      <c r="F52" t="s">
        <v>131</v>
      </c>
      <c r="G52" s="33">
        <v>8113.8641487793675</v>
      </c>
      <c r="H52" s="33">
        <v>8115.021764326747</v>
      </c>
      <c r="I52" s="33">
        <v>8113.9416564883268</v>
      </c>
      <c r="J52" s="33"/>
      <c r="K52" s="33"/>
      <c r="L52" s="33"/>
      <c r="N52" s="33">
        <v>10337.014356283318</v>
      </c>
      <c r="O52" s="33">
        <v>10336.226629465747</v>
      </c>
      <c r="P52" s="33">
        <v>10351.172356727648</v>
      </c>
      <c r="Q52" s="33"/>
      <c r="R52" s="33"/>
      <c r="S52" s="33"/>
      <c r="T52" s="33"/>
    </row>
    <row r="53" spans="1:22" x14ac:dyDescent="0.25">
      <c r="A53" t="s">
        <v>74</v>
      </c>
      <c r="B53" t="s">
        <v>74</v>
      </c>
      <c r="C53" t="s">
        <v>74</v>
      </c>
      <c r="D53" t="s">
        <v>74</v>
      </c>
      <c r="E53" s="50">
        <v>2.5000000000000005E-3</v>
      </c>
      <c r="F53" t="s">
        <v>132</v>
      </c>
      <c r="G53" s="33">
        <v>8245.7103341321545</v>
      </c>
      <c r="H53" s="33">
        <v>8246.8679553271413</v>
      </c>
      <c r="I53" s="33">
        <v>8250.7717775428719</v>
      </c>
      <c r="J53" s="33"/>
      <c r="K53" s="33"/>
      <c r="L53" s="33"/>
      <c r="N53" s="33">
        <v>10572.200441060362</v>
      </c>
      <c r="O53" s="33">
        <v>10571.412737075791</v>
      </c>
      <c r="P53" s="33">
        <v>10593.81954203123</v>
      </c>
      <c r="Q53" s="33"/>
      <c r="R53" s="33"/>
      <c r="S53" s="33"/>
      <c r="T53" s="33"/>
    </row>
    <row r="54" spans="1:22" x14ac:dyDescent="0.25">
      <c r="A54" t="s">
        <v>75</v>
      </c>
      <c r="B54" t="s">
        <v>74</v>
      </c>
      <c r="C54" t="s">
        <v>74</v>
      </c>
      <c r="D54" t="s">
        <v>74</v>
      </c>
      <c r="E54" s="50">
        <v>2.5000000000000005E-3</v>
      </c>
      <c r="F54" t="s">
        <v>133</v>
      </c>
      <c r="G54" s="33">
        <v>7998.100620640138</v>
      </c>
      <c r="H54" s="33">
        <v>7999.25822936035</v>
      </c>
      <c r="I54" s="33">
        <v>7998.1781276842803</v>
      </c>
      <c r="J54" s="33"/>
      <c r="K54" s="33"/>
      <c r="L54" s="33"/>
      <c r="N54" s="33">
        <v>10140.349612161166</v>
      </c>
      <c r="O54" s="33">
        <v>10139.561912887206</v>
      </c>
      <c r="P54" s="33">
        <v>10154.507603347985</v>
      </c>
      <c r="Q54" s="33"/>
      <c r="R54" s="33"/>
      <c r="S54" s="33"/>
      <c r="T54" s="33"/>
    </row>
    <row r="55" spans="1:22" x14ac:dyDescent="0.25">
      <c r="A55" t="s">
        <v>73</v>
      </c>
      <c r="B55" t="s">
        <v>75</v>
      </c>
      <c r="C55" t="s">
        <v>74</v>
      </c>
      <c r="D55" t="s">
        <v>74</v>
      </c>
      <c r="E55" s="50">
        <v>7.4999999999999997E-3</v>
      </c>
      <c r="F55" t="s">
        <v>134</v>
      </c>
      <c r="G55" s="33">
        <v>7722.8302001802094</v>
      </c>
      <c r="H55" s="33">
        <v>7725.9670592907933</v>
      </c>
      <c r="I55" s="33">
        <v>7711.21423473294</v>
      </c>
      <c r="J55" s="33"/>
      <c r="K55" s="33"/>
      <c r="L55" s="33"/>
      <c r="N55" s="33">
        <v>9783.7306073276723</v>
      </c>
      <c r="O55" s="33">
        <v>9784.8645766558184</v>
      </c>
      <c r="P55" s="33">
        <v>9780.9741559583181</v>
      </c>
      <c r="Q55" s="33"/>
      <c r="R55" s="33"/>
      <c r="S55" s="33"/>
      <c r="T55" s="33"/>
    </row>
    <row r="56" spans="1:22" x14ac:dyDescent="0.25">
      <c r="A56" t="s">
        <v>74</v>
      </c>
      <c r="B56" t="s">
        <v>75</v>
      </c>
      <c r="C56" t="s">
        <v>74</v>
      </c>
      <c r="D56" t="s">
        <v>74</v>
      </c>
      <c r="E56" s="50">
        <v>3.7499999999999999E-3</v>
      </c>
      <c r="F56" t="s">
        <v>135</v>
      </c>
      <c r="G56" s="33">
        <v>7818.7675229079168</v>
      </c>
      <c r="H56" s="33">
        <v>7821.9043673648694</v>
      </c>
      <c r="I56" s="33">
        <v>7812.1354880733061</v>
      </c>
      <c r="J56" s="33"/>
      <c r="K56" s="33"/>
      <c r="L56" s="33"/>
      <c r="N56" s="33">
        <v>9959.1701807067911</v>
      </c>
      <c r="O56" s="33">
        <v>9960.3041375294815</v>
      </c>
      <c r="P56" s="33">
        <v>9963.8748355157441</v>
      </c>
      <c r="Q56" s="33"/>
      <c r="R56" s="33"/>
      <c r="S56" s="33"/>
      <c r="T56" s="33"/>
    </row>
    <row r="57" spans="1:22" x14ac:dyDescent="0.25">
      <c r="A57" t="s">
        <v>75</v>
      </c>
      <c r="B57" t="s">
        <v>75</v>
      </c>
      <c r="C57" t="s">
        <v>74</v>
      </c>
      <c r="D57" t="s">
        <v>74</v>
      </c>
      <c r="E57" s="50">
        <v>3.7499999999999999E-3</v>
      </c>
      <c r="F57" t="s">
        <v>136</v>
      </c>
      <c r="G57" s="33">
        <v>7640.0011317662693</v>
      </c>
      <c r="H57" s="33">
        <v>7643.1379614581101</v>
      </c>
      <c r="I57" s="33">
        <v>7628.3851645327595</v>
      </c>
      <c r="J57" s="33"/>
      <c r="K57" s="33"/>
      <c r="L57" s="33"/>
      <c r="N57" s="33">
        <v>9640.9570713801113</v>
      </c>
      <c r="O57" s="33">
        <v>9642.0909769187347</v>
      </c>
      <c r="P57" s="33">
        <v>9638.2006031872988</v>
      </c>
      <c r="Q57" s="33"/>
      <c r="R57" s="33"/>
      <c r="S57" s="33"/>
      <c r="T57" s="33"/>
    </row>
    <row r="59" spans="1:22" x14ac:dyDescent="0.25">
      <c r="F59" s="35" t="s">
        <v>84</v>
      </c>
      <c r="G59" s="33">
        <f>SUMPRODUCT(G4:G57,$E$4:$E$57)</f>
        <v>7431.4893734280449</v>
      </c>
      <c r="H59" s="33">
        <f t="shared" ref="H59:V59" si="0">SUMPRODUCT(H4:H57,$E$4:$E$57)</f>
        <v>7432.5903709068207</v>
      </c>
      <c r="I59" s="33">
        <f t="shared" si="0"/>
        <v>7436.5866513698156</v>
      </c>
      <c r="J59" s="33"/>
      <c r="K59" s="33"/>
      <c r="L59" s="33"/>
      <c r="M59" s="33"/>
      <c r="N59" s="33">
        <f>SUMPRODUCT(N4:N57,$E$4:$E$57)</f>
        <v>9348.8778971827669</v>
      </c>
      <c r="O59" s="33">
        <f>SUMPRODUCT(O4:O57,$E$4:$E$57)</f>
        <v>9349.4156990212578</v>
      </c>
      <c r="P59" s="33">
        <f>SUMPRODUCT(P4:P57,$E$4:$E$57)</f>
        <v>9364.1435092342108</v>
      </c>
      <c r="Q59" s="33"/>
      <c r="R59" s="33"/>
      <c r="S59" s="33"/>
      <c r="T59" s="33"/>
      <c r="U59" s="33"/>
      <c r="V59" s="33"/>
    </row>
    <row r="60" spans="1:22" x14ac:dyDescent="0.25"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</row>
    <row r="62" spans="1:22" x14ac:dyDescent="0.25"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45EC3-B9A1-4E09-9AD6-A1B534828531}">
  <sheetPr>
    <tabColor theme="4"/>
  </sheetPr>
  <dimension ref="A1:AQ62"/>
  <sheetViews>
    <sheetView topLeftCell="Q1" zoomScale="83" zoomScaleNormal="80" workbookViewId="0">
      <selection activeCell="F59" sqref="F59:V59"/>
    </sheetView>
  </sheetViews>
  <sheetFormatPr defaultRowHeight="15" x14ac:dyDescent="0.25"/>
  <cols>
    <col min="5" max="5" width="11.85546875" customWidth="1"/>
    <col min="6" max="6" width="14" customWidth="1"/>
    <col min="7" max="18" width="14.140625" customWidth="1"/>
    <col min="19" max="22" width="15.140625" customWidth="1"/>
    <col min="24" max="35" width="14.140625" customWidth="1"/>
    <col min="37" max="37" width="8.85546875" customWidth="1"/>
  </cols>
  <sheetData>
    <row r="1" spans="1:43" x14ac:dyDescent="0.25">
      <c r="F1" t="s">
        <v>76</v>
      </c>
      <c r="X1" t="s">
        <v>77</v>
      </c>
    </row>
    <row r="2" spans="1:43" x14ac:dyDescent="0.25"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43" ht="56.25" x14ac:dyDescent="0.3">
      <c r="A3" s="48" t="s">
        <v>72</v>
      </c>
      <c r="B3" s="48" t="s">
        <v>80</v>
      </c>
      <c r="C3" s="48" t="s">
        <v>78</v>
      </c>
      <c r="D3" s="48" t="s">
        <v>79</v>
      </c>
      <c r="E3" s="48" t="s">
        <v>81</v>
      </c>
      <c r="F3" t="s">
        <v>82</v>
      </c>
      <c r="G3" s="62" t="s">
        <v>27</v>
      </c>
      <c r="H3" s="62" t="s">
        <v>29</v>
      </c>
      <c r="I3" s="62" t="s">
        <v>31</v>
      </c>
      <c r="J3" s="62" t="s">
        <v>33</v>
      </c>
      <c r="K3" s="62" t="s">
        <v>35</v>
      </c>
      <c r="L3" s="62" t="s">
        <v>59</v>
      </c>
      <c r="M3" s="62" t="s">
        <v>37</v>
      </c>
      <c r="N3" s="62" t="s">
        <v>39</v>
      </c>
      <c r="O3" s="62" t="s">
        <v>41</v>
      </c>
      <c r="P3" s="62" t="s">
        <v>43</v>
      </c>
      <c r="Q3" s="62" t="s">
        <v>45</v>
      </c>
      <c r="R3" s="62" t="s">
        <v>47</v>
      </c>
      <c r="S3" s="62" t="s">
        <v>49</v>
      </c>
      <c r="T3" s="62" t="s">
        <v>51</v>
      </c>
      <c r="U3" s="62" t="s">
        <v>53</v>
      </c>
      <c r="V3" s="62" t="s">
        <v>55</v>
      </c>
      <c r="X3" s="62" t="s">
        <v>27</v>
      </c>
      <c r="Y3" s="62" t="s">
        <v>29</v>
      </c>
      <c r="Z3" s="62" t="s">
        <v>31</v>
      </c>
      <c r="AA3" s="62" t="s">
        <v>33</v>
      </c>
      <c r="AB3" s="62" t="s">
        <v>35</v>
      </c>
      <c r="AC3" s="62" t="s">
        <v>59</v>
      </c>
      <c r="AD3" s="62" t="s">
        <v>37</v>
      </c>
      <c r="AE3" s="62" t="s">
        <v>39</v>
      </c>
      <c r="AF3" s="62" t="s">
        <v>41</v>
      </c>
      <c r="AG3" s="62" t="s">
        <v>43</v>
      </c>
      <c r="AH3" s="62" t="s">
        <v>45</v>
      </c>
      <c r="AI3" s="62" t="s">
        <v>47</v>
      </c>
      <c r="AJ3" s="62" t="s">
        <v>49</v>
      </c>
      <c r="AK3" s="62" t="s">
        <v>51</v>
      </c>
      <c r="AL3" s="62" t="s">
        <v>53</v>
      </c>
      <c r="AM3" s="62" t="s">
        <v>55</v>
      </c>
      <c r="AN3" s="49"/>
      <c r="AO3" s="49"/>
      <c r="AP3" s="49"/>
      <c r="AQ3" s="49"/>
    </row>
    <row r="4" spans="1:43" x14ac:dyDescent="0.25">
      <c r="A4" t="s">
        <v>73</v>
      </c>
      <c r="B4" t="s">
        <v>73</v>
      </c>
      <c r="C4" t="s">
        <v>73</v>
      </c>
      <c r="D4" t="s">
        <v>73</v>
      </c>
      <c r="E4" s="50">
        <v>6.25E-2</v>
      </c>
      <c r="F4" t="s">
        <v>2</v>
      </c>
      <c r="G4" s="33">
        <v>7415.2817124444855</v>
      </c>
      <c r="H4" s="33">
        <v>7397.71264867015</v>
      </c>
      <c r="I4" s="33">
        <v>7324.981239535211</v>
      </c>
      <c r="J4" s="33">
        <v>7320.5164427318232</v>
      </c>
      <c r="K4" s="33">
        <v>7369.6822551372024</v>
      </c>
      <c r="L4" s="33">
        <v>7321.3547080132894</v>
      </c>
      <c r="M4" s="33">
        <v>7359.4311492420838</v>
      </c>
      <c r="N4" s="33">
        <v>7344.5424095085536</v>
      </c>
      <c r="O4" s="33">
        <v>7342.9057972579476</v>
      </c>
      <c r="P4" s="33">
        <v>7316.6459910857384</v>
      </c>
      <c r="Q4" s="33">
        <v>7391.9506031356259</v>
      </c>
      <c r="R4" s="33">
        <v>7314.6994250906946</v>
      </c>
      <c r="S4" s="33">
        <v>7366.1622720316846</v>
      </c>
      <c r="T4" s="33">
        <v>7360.3354242413689</v>
      </c>
      <c r="U4" s="33">
        <v>7370.6970492557757</v>
      </c>
      <c r="V4" s="33">
        <v>7327.1518154717178</v>
      </c>
      <c r="X4" s="33">
        <v>9278.6908470561248</v>
      </c>
      <c r="Y4" s="33">
        <v>9217.7295525067257</v>
      </c>
      <c r="Z4" s="33">
        <v>9144.3765757367437</v>
      </c>
      <c r="AA4" s="33">
        <v>9133.4951268977275</v>
      </c>
      <c r="AB4" s="33">
        <v>9228.7127994323273</v>
      </c>
      <c r="AC4" s="33">
        <v>9145.3179604386605</v>
      </c>
      <c r="AD4" s="33">
        <v>9203.1887059101737</v>
      </c>
      <c r="AE4" s="33">
        <v>9175.1260203064321</v>
      </c>
      <c r="AF4" s="33">
        <v>9174.4844851453145</v>
      </c>
      <c r="AG4" s="33">
        <v>9123.6241809171079</v>
      </c>
      <c r="AH4" s="33">
        <v>9242.1461325667497</v>
      </c>
      <c r="AI4" s="33">
        <v>9128.8735891597353</v>
      </c>
      <c r="AJ4" s="33">
        <v>9205.226237025603</v>
      </c>
      <c r="AK4" s="33">
        <v>9173.6064949893116</v>
      </c>
      <c r="AL4" s="33">
        <v>9184.1571743847617</v>
      </c>
      <c r="AM4" s="33">
        <v>9145.2195848019364</v>
      </c>
      <c r="AN4" s="33"/>
      <c r="AO4" s="33"/>
      <c r="AP4" s="33"/>
      <c r="AQ4" s="33"/>
    </row>
    <row r="5" spans="1:43" x14ac:dyDescent="0.25">
      <c r="A5" t="s">
        <v>74</v>
      </c>
      <c r="B5" t="s">
        <v>73</v>
      </c>
      <c r="C5" t="s">
        <v>73</v>
      </c>
      <c r="D5" t="s">
        <v>73</v>
      </c>
      <c r="E5" s="50">
        <v>3.125E-2</v>
      </c>
      <c r="F5" t="s">
        <v>83</v>
      </c>
      <c r="G5" s="33">
        <v>7493.5937309135916</v>
      </c>
      <c r="H5" s="33">
        <v>7477.1386805497232</v>
      </c>
      <c r="I5" s="33">
        <v>7406.3115427789953</v>
      </c>
      <c r="J5" s="33">
        <v>7401.8467429936209</v>
      </c>
      <c r="K5" s="33">
        <v>7449.7196674814813</v>
      </c>
      <c r="L5" s="33">
        <v>7407.6689516771776</v>
      </c>
      <c r="M5" s="33">
        <v>7442.2842557810382</v>
      </c>
      <c r="N5" s="33">
        <v>7423.1132637689179</v>
      </c>
      <c r="O5" s="33">
        <v>7424.076129592675</v>
      </c>
      <c r="P5" s="33">
        <v>7397.8459630305324</v>
      </c>
      <c r="Q5" s="33">
        <v>7471.0169215255746</v>
      </c>
      <c r="R5" s="33">
        <v>7401.5923323908301</v>
      </c>
      <c r="S5" s="33">
        <v>7451.8312631358322</v>
      </c>
      <c r="T5" s="33">
        <v>7438.263860756012</v>
      </c>
      <c r="U5" s="33">
        <v>7449.7185513267486</v>
      </c>
      <c r="V5" s="33">
        <v>7406.9364184961223</v>
      </c>
      <c r="X5" s="33">
        <v>9414.6014402666751</v>
      </c>
      <c r="Y5" s="33">
        <v>9357.6226298522379</v>
      </c>
      <c r="Z5" s="33">
        <v>9286.1739459282053</v>
      </c>
      <c r="AA5" s="33">
        <v>9275.2924704772922</v>
      </c>
      <c r="AB5" s="33">
        <v>9366.3487865180505</v>
      </c>
      <c r="AC5" s="33">
        <v>9294.5764165414366</v>
      </c>
      <c r="AD5" s="33">
        <v>9349.1854869660874</v>
      </c>
      <c r="AE5" s="33">
        <v>9309.8288858857159</v>
      </c>
      <c r="AF5" s="33">
        <v>9312.9640023958455</v>
      </c>
      <c r="AG5" s="33">
        <v>9265.2912112168851</v>
      </c>
      <c r="AH5" s="33">
        <v>9378.8082500829532</v>
      </c>
      <c r="AI5" s="33">
        <v>9278.7107110469315</v>
      </c>
      <c r="AJ5" s="33">
        <v>9354.0389026467074</v>
      </c>
      <c r="AK5" s="33">
        <v>9307.6678809169807</v>
      </c>
      <c r="AL5" s="33">
        <v>9320.4887951692981</v>
      </c>
      <c r="AM5" s="33">
        <v>9283.6696717633022</v>
      </c>
      <c r="AN5" s="33"/>
      <c r="AO5" s="33"/>
      <c r="AP5" s="33"/>
      <c r="AQ5" s="33"/>
    </row>
    <row r="6" spans="1:43" x14ac:dyDescent="0.25">
      <c r="A6" t="s">
        <v>75</v>
      </c>
      <c r="B6" t="s">
        <v>73</v>
      </c>
      <c r="C6" t="s">
        <v>73</v>
      </c>
      <c r="D6" t="s">
        <v>73</v>
      </c>
      <c r="E6" s="50">
        <v>3.125E-2</v>
      </c>
      <c r="F6" t="s">
        <v>88</v>
      </c>
      <c r="G6" s="33">
        <v>7345.5757099309494</v>
      </c>
      <c r="H6" s="33">
        <v>7328.0066486527376</v>
      </c>
      <c r="I6" s="33">
        <v>7255.2752646166264</v>
      </c>
      <c r="J6" s="33">
        <v>7250.8104720234378</v>
      </c>
      <c r="K6" s="33">
        <v>7299.9762712836682</v>
      </c>
      <c r="L6" s="33">
        <v>7251.6487364419718</v>
      </c>
      <c r="M6" s="33">
        <v>7289.7247358617224</v>
      </c>
      <c r="N6" s="33">
        <v>7274.8364277571382</v>
      </c>
      <c r="O6" s="33">
        <v>7273.1994029949319</v>
      </c>
      <c r="P6" s="33">
        <v>7246.9406143666129</v>
      </c>
      <c r="Q6" s="33">
        <v>7322.2452183851055</v>
      </c>
      <c r="R6" s="33">
        <v>7244.994046193282</v>
      </c>
      <c r="S6" s="33">
        <v>7296.4564655034383</v>
      </c>
      <c r="T6" s="33">
        <v>7290.6300560698828</v>
      </c>
      <c r="U6" s="33">
        <v>7300.9912601250289</v>
      </c>
      <c r="V6" s="33">
        <v>7257.4458462716302</v>
      </c>
      <c r="X6" s="33">
        <v>9165.8273919781604</v>
      </c>
      <c r="Y6" s="33">
        <v>9104.8660870358417</v>
      </c>
      <c r="Z6" s="33">
        <v>9031.5131546982539</v>
      </c>
      <c r="AA6" s="33">
        <v>9020.6317014767374</v>
      </c>
      <c r="AB6" s="33">
        <v>9115.8493630143676</v>
      </c>
      <c r="AC6" s="33">
        <v>9032.4545320065663</v>
      </c>
      <c r="AD6" s="33">
        <v>9090.3231171303105</v>
      </c>
      <c r="AE6" s="33">
        <v>9062.262596731458</v>
      </c>
      <c r="AF6" s="33">
        <v>9061.6189219273147</v>
      </c>
      <c r="AG6" s="33">
        <v>9010.7613473372112</v>
      </c>
      <c r="AH6" s="33">
        <v>9129.2832952517983</v>
      </c>
      <c r="AI6" s="33">
        <v>9016.0107576978935</v>
      </c>
      <c r="AJ6" s="33">
        <v>9092.3612550978542</v>
      </c>
      <c r="AK6" s="33">
        <v>9060.7436806979204</v>
      </c>
      <c r="AL6" s="33">
        <v>9071.2922205953801</v>
      </c>
      <c r="AM6" s="33">
        <v>9032.3561651855962</v>
      </c>
      <c r="AN6" s="33"/>
      <c r="AO6" s="33"/>
      <c r="AP6" s="33"/>
      <c r="AQ6" s="33"/>
    </row>
    <row r="7" spans="1:43" x14ac:dyDescent="0.25">
      <c r="A7" t="s">
        <v>73</v>
      </c>
      <c r="B7" t="s">
        <v>74</v>
      </c>
      <c r="C7" t="s">
        <v>73</v>
      </c>
      <c r="D7" t="s">
        <v>73</v>
      </c>
      <c r="E7" s="50">
        <v>2.5000000000000001E-2</v>
      </c>
      <c r="F7" t="s">
        <v>90</v>
      </c>
      <c r="G7" s="33">
        <v>7422.9056017433313</v>
      </c>
      <c r="H7" s="33">
        <v>7398.8994250095939</v>
      </c>
      <c r="I7" s="33">
        <v>7398.3842602216091</v>
      </c>
      <c r="J7" s="33">
        <v>7387.6152128150379</v>
      </c>
      <c r="K7" s="33">
        <v>7469.9869569510329</v>
      </c>
      <c r="L7" s="33">
        <v>7400.4899249981272</v>
      </c>
      <c r="M7" s="33">
        <v>7459.6787882769222</v>
      </c>
      <c r="N7" s="33">
        <v>7426.2895659764245</v>
      </c>
      <c r="O7" s="33">
        <v>7426.3902070420781</v>
      </c>
      <c r="P7" s="33">
        <v>7377.4055674765041</v>
      </c>
      <c r="Q7" s="33">
        <v>7492.2454115409355</v>
      </c>
      <c r="R7" s="33">
        <v>7383.2588711894196</v>
      </c>
      <c r="S7" s="33">
        <v>7466.4412091182712</v>
      </c>
      <c r="T7" s="33">
        <v>7425.1808256215354</v>
      </c>
      <c r="U7" s="33">
        <v>7432.2857565767999</v>
      </c>
      <c r="V7" s="33">
        <v>7398.8627279253151</v>
      </c>
      <c r="X7" s="33">
        <v>9318.4046314141615</v>
      </c>
      <c r="Y7" s="33">
        <v>9234.3413003719452</v>
      </c>
      <c r="Z7" s="33">
        <v>9233.8535783960342</v>
      </c>
      <c r="AA7" s="33">
        <v>9216.8348371394623</v>
      </c>
      <c r="AB7" s="33">
        <v>9361.1073963053514</v>
      </c>
      <c r="AC7" s="33">
        <v>9243.5082462314531</v>
      </c>
      <c r="AD7" s="33">
        <v>9335.3478342024664</v>
      </c>
      <c r="AE7" s="33">
        <v>9275.7026293734798</v>
      </c>
      <c r="AF7" s="33">
        <v>9277.9702899772128</v>
      </c>
      <c r="AG7" s="33">
        <v>9200.7928113693288</v>
      </c>
      <c r="AH7" s="33">
        <v>9374.5308360312501</v>
      </c>
      <c r="AI7" s="33">
        <v>9216.7737746110543</v>
      </c>
      <c r="AJ7" s="33">
        <v>9337.4166633696386</v>
      </c>
      <c r="AK7" s="33">
        <v>9257.7533842975226</v>
      </c>
      <c r="AL7" s="33">
        <v>9263.5133783349829</v>
      </c>
      <c r="AM7" s="33">
        <v>9232.1151005286829</v>
      </c>
      <c r="AN7" s="33"/>
      <c r="AO7" s="33"/>
      <c r="AP7" s="33"/>
      <c r="AQ7" s="33"/>
    </row>
    <row r="8" spans="1:43" x14ac:dyDescent="0.25">
      <c r="A8" t="s">
        <v>74</v>
      </c>
      <c r="B8" t="s">
        <v>74</v>
      </c>
      <c r="C8" t="s">
        <v>73</v>
      </c>
      <c r="D8" t="s">
        <v>73</v>
      </c>
      <c r="E8" s="50">
        <v>1.2500000000000001E-2</v>
      </c>
      <c r="F8" t="s">
        <v>91</v>
      </c>
      <c r="G8" s="33">
        <v>7520.9549201554082</v>
      </c>
      <c r="H8" s="33">
        <v>7498.062758475744</v>
      </c>
      <c r="I8" s="33">
        <v>7499.4518432810764</v>
      </c>
      <c r="J8" s="33">
        <v>7488.6827959100028</v>
      </c>
      <c r="K8" s="33">
        <v>7569.7616445635022</v>
      </c>
      <c r="L8" s="33">
        <v>7506.5414343520515</v>
      </c>
      <c r="M8" s="33">
        <v>7562.2691380003789</v>
      </c>
      <c r="N8" s="33">
        <v>7524.5976998470496</v>
      </c>
      <c r="O8" s="33">
        <v>7527.2977936564557</v>
      </c>
      <c r="P8" s="33">
        <v>7478.3433755077631</v>
      </c>
      <c r="Q8" s="33">
        <v>7591.0495540996544</v>
      </c>
      <c r="R8" s="33">
        <v>7489.8895996618794</v>
      </c>
      <c r="S8" s="33">
        <v>7571.8479936697895</v>
      </c>
      <c r="T8" s="33">
        <v>7522.8470763572286</v>
      </c>
      <c r="U8" s="33">
        <v>7531.0450661476816</v>
      </c>
      <c r="V8" s="33">
        <v>7498.3846173368829</v>
      </c>
      <c r="X8" s="33">
        <v>9486.7903765857918</v>
      </c>
      <c r="Y8" s="33">
        <v>9406.7095613965648</v>
      </c>
      <c r="Z8" s="33">
        <v>9408.1260804212798</v>
      </c>
      <c r="AA8" s="33">
        <v>9391.1073263111684</v>
      </c>
      <c r="AB8" s="33">
        <v>9531.2185106773704</v>
      </c>
      <c r="AC8" s="33">
        <v>9425.2418350795906</v>
      </c>
      <c r="AD8" s="33">
        <v>9513.8197147573355</v>
      </c>
      <c r="AE8" s="33">
        <v>9442.8806480628664</v>
      </c>
      <c r="AF8" s="33">
        <v>9448.9249371554088</v>
      </c>
      <c r="AG8" s="33">
        <v>9374.9355426627135</v>
      </c>
      <c r="AH8" s="33">
        <v>9543.6686297343313</v>
      </c>
      <c r="AI8" s="33">
        <v>9399.086582577731</v>
      </c>
      <c r="AJ8" s="33">
        <v>9518.7049787525739</v>
      </c>
      <c r="AK8" s="33">
        <v>9424.2904407606929</v>
      </c>
      <c r="AL8" s="33">
        <v>9432.3206779710981</v>
      </c>
      <c r="AM8" s="33">
        <v>9403.0403301916558</v>
      </c>
      <c r="AN8" s="33"/>
      <c r="AO8" s="33"/>
      <c r="AP8" s="33"/>
      <c r="AQ8" s="33"/>
    </row>
    <row r="9" spans="1:43" x14ac:dyDescent="0.25">
      <c r="A9" t="s">
        <v>75</v>
      </c>
      <c r="B9" t="s">
        <v>74</v>
      </c>
      <c r="C9" t="s">
        <v>73</v>
      </c>
      <c r="D9" t="s">
        <v>73</v>
      </c>
      <c r="E9" s="50">
        <v>1.2500000000000001E-2</v>
      </c>
      <c r="F9" t="s">
        <v>92</v>
      </c>
      <c r="G9" s="33">
        <v>7335.0304744885425</v>
      </c>
      <c r="H9" s="33">
        <v>7311.0242955807944</v>
      </c>
      <c r="I9" s="33">
        <v>7310.5091512443805</v>
      </c>
      <c r="J9" s="33">
        <v>7299.740090028361</v>
      </c>
      <c r="K9" s="33">
        <v>7382.1118491105944</v>
      </c>
      <c r="L9" s="33">
        <v>7312.614804972307</v>
      </c>
      <c r="M9" s="33">
        <v>7371.8033337385041</v>
      </c>
      <c r="N9" s="33">
        <v>7338.4144428928785</v>
      </c>
      <c r="O9" s="33">
        <v>7338.5147670208562</v>
      </c>
      <c r="P9" s="33">
        <v>7289.5304659812437</v>
      </c>
      <c r="Q9" s="33">
        <v>7404.3702991303408</v>
      </c>
      <c r="R9" s="33">
        <v>7295.3837467733429</v>
      </c>
      <c r="S9" s="33">
        <v>7378.5657497723769</v>
      </c>
      <c r="T9" s="33">
        <v>7337.3056988704648</v>
      </c>
      <c r="U9" s="33">
        <v>7344.4103046363234</v>
      </c>
      <c r="V9" s="33">
        <v>7310.9876089530135</v>
      </c>
      <c r="X9" s="33">
        <v>9176.1531472172883</v>
      </c>
      <c r="Y9" s="33">
        <v>9092.0898247419263</v>
      </c>
      <c r="Z9" s="33">
        <v>9091.6021210694162</v>
      </c>
      <c r="AA9" s="33">
        <v>9074.5833488180124</v>
      </c>
      <c r="AB9" s="33">
        <v>9218.8559315228285</v>
      </c>
      <c r="AC9" s="33">
        <v>9101.2567714117195</v>
      </c>
      <c r="AD9" s="33">
        <v>9193.0944760371094</v>
      </c>
      <c r="AE9" s="33">
        <v>9133.45114290333</v>
      </c>
      <c r="AF9" s="33">
        <v>9135.7169398845326</v>
      </c>
      <c r="AG9" s="33">
        <v>9058.5413593765043</v>
      </c>
      <c r="AH9" s="33">
        <v>9232.279366678571</v>
      </c>
      <c r="AI9" s="33">
        <v>9074.5222889565484</v>
      </c>
      <c r="AJ9" s="33">
        <v>9195.1633003968072</v>
      </c>
      <c r="AK9" s="33">
        <v>9115.5019027525432</v>
      </c>
      <c r="AL9" s="33">
        <v>9121.2600206193965</v>
      </c>
      <c r="AM9" s="33">
        <v>9089.8636160215974</v>
      </c>
      <c r="AN9" s="33"/>
      <c r="AO9" s="33"/>
      <c r="AP9" s="33"/>
      <c r="AQ9" s="33"/>
    </row>
    <row r="10" spans="1:43" x14ac:dyDescent="0.25">
      <c r="A10" t="s">
        <v>73</v>
      </c>
      <c r="B10" t="s">
        <v>75</v>
      </c>
      <c r="C10" t="s">
        <v>73</v>
      </c>
      <c r="D10" t="s">
        <v>73</v>
      </c>
      <c r="E10" s="50">
        <v>3.7499999999999999E-2</v>
      </c>
      <c r="F10" t="s">
        <v>93</v>
      </c>
      <c r="G10" s="33">
        <v>7324.8534987209687</v>
      </c>
      <c r="H10" s="33">
        <v>7312.7128688735302</v>
      </c>
      <c r="I10" s="33">
        <v>7226.7519038642777</v>
      </c>
      <c r="J10" s="33">
        <v>7227.4783733516788</v>
      </c>
      <c r="K10" s="33">
        <v>7245.9188995779214</v>
      </c>
      <c r="L10" s="33">
        <v>7217.1170600635314</v>
      </c>
      <c r="M10" s="33">
        <v>7235.5554695785822</v>
      </c>
      <c r="N10" s="33">
        <v>7238.0039990261803</v>
      </c>
      <c r="O10" s="33">
        <v>7234.3324073163785</v>
      </c>
      <c r="P10" s="33">
        <v>7228.7637403282561</v>
      </c>
      <c r="Q10" s="33">
        <v>7268.1772324265785</v>
      </c>
      <c r="R10" s="33">
        <v>7219.341701870515</v>
      </c>
      <c r="S10" s="33">
        <v>7242.2426060409334</v>
      </c>
      <c r="T10" s="33">
        <v>7268.3735440544979</v>
      </c>
      <c r="U10" s="33">
        <v>7281.6377214161221</v>
      </c>
      <c r="V10" s="33">
        <v>7230.5755298676049</v>
      </c>
      <c r="X10" s="33">
        <v>9158.2979036725592</v>
      </c>
      <c r="Y10" s="33">
        <v>9116.7063522947774</v>
      </c>
      <c r="Z10" s="33">
        <v>9029.5410277228366</v>
      </c>
      <c r="AA10" s="33">
        <v>9023.7009144855092</v>
      </c>
      <c r="AB10" s="33">
        <v>9074.984714213002</v>
      </c>
      <c r="AC10" s="33">
        <v>9021.7869500267843</v>
      </c>
      <c r="AD10" s="33">
        <v>9049.1509084505469</v>
      </c>
      <c r="AE10" s="33">
        <v>9049.8487951055922</v>
      </c>
      <c r="AF10" s="33">
        <v>9046.1070249209388</v>
      </c>
      <c r="AG10" s="33">
        <v>9018.834821018876</v>
      </c>
      <c r="AH10" s="33">
        <v>9088.4080321976544</v>
      </c>
      <c r="AI10" s="33">
        <v>9013.9659847200619</v>
      </c>
      <c r="AJ10" s="33">
        <v>9051.1444532387231</v>
      </c>
      <c r="AK10" s="33">
        <v>9062.4819106916693</v>
      </c>
      <c r="AL10" s="33">
        <v>9077.2981584632726</v>
      </c>
      <c r="AM10" s="33">
        <v>9032.881382913316</v>
      </c>
      <c r="AN10" s="33"/>
      <c r="AO10" s="33"/>
      <c r="AP10" s="33"/>
      <c r="AQ10" s="33"/>
    </row>
    <row r="11" spans="1:43" x14ac:dyDescent="0.25">
      <c r="A11" t="s">
        <v>74</v>
      </c>
      <c r="B11" t="s">
        <v>75</v>
      </c>
      <c r="C11" t="s">
        <v>73</v>
      </c>
      <c r="D11" t="s">
        <v>73</v>
      </c>
      <c r="E11" s="50">
        <v>1.8749999999999999E-2</v>
      </c>
      <c r="F11" t="s">
        <v>94</v>
      </c>
      <c r="G11" s="33">
        <v>7385.1667312362279</v>
      </c>
      <c r="H11" s="33">
        <v>7374.1401144063493</v>
      </c>
      <c r="I11" s="33">
        <v>7290.0834186991624</v>
      </c>
      <c r="J11" s="33">
        <v>7290.8098946204627</v>
      </c>
      <c r="K11" s="33">
        <v>7307.9575207216049</v>
      </c>
      <c r="L11" s="33">
        <v>7285.432504769964</v>
      </c>
      <c r="M11" s="33">
        <v>7300.4097450425224</v>
      </c>
      <c r="N11" s="33">
        <v>7298.5760656829971</v>
      </c>
      <c r="O11" s="33">
        <v>7297.5039076436879</v>
      </c>
      <c r="P11" s="33">
        <v>7291.9626569771863</v>
      </c>
      <c r="Q11" s="33">
        <v>7329.2425015039998</v>
      </c>
      <c r="R11" s="33">
        <v>7288.2335430579978</v>
      </c>
      <c r="S11" s="33">
        <v>7309.9105151982885</v>
      </c>
      <c r="T11" s="33">
        <v>7328.3009207587038</v>
      </c>
      <c r="U11" s="33">
        <v>7342.6581333970398</v>
      </c>
      <c r="V11" s="33">
        <v>7292.3613432538677</v>
      </c>
      <c r="X11" s="33">
        <v>9265.056198024311</v>
      </c>
      <c r="Y11" s="33">
        <v>9227.4471432776209</v>
      </c>
      <c r="Z11" s="33">
        <v>9142.1860815632244</v>
      </c>
      <c r="AA11" s="33">
        <v>9136.3459693893656</v>
      </c>
      <c r="AB11" s="33">
        <v>9183.4683971931736</v>
      </c>
      <c r="AC11" s="33">
        <v>9141.893102859849</v>
      </c>
      <c r="AD11" s="33">
        <v>9165.9951725985375</v>
      </c>
      <c r="AE11" s="33">
        <v>9155.3993633986356</v>
      </c>
      <c r="AF11" s="33">
        <v>9155.4340103680133</v>
      </c>
      <c r="AG11" s="33">
        <v>9131.3472745251365</v>
      </c>
      <c r="AH11" s="33">
        <v>9195.9155874963799</v>
      </c>
      <c r="AI11" s="33">
        <v>9134.6485211451363</v>
      </c>
      <c r="AJ11" s="33">
        <v>9170.8023510801286</v>
      </c>
      <c r="AK11" s="33">
        <v>9167.3886970517815</v>
      </c>
      <c r="AL11" s="33">
        <v>9184.4749839912784</v>
      </c>
      <c r="AM11" s="33">
        <v>9142.1791544425432</v>
      </c>
      <c r="AN11" s="33"/>
      <c r="AO11" s="33"/>
      <c r="AP11" s="33"/>
      <c r="AQ11" s="33"/>
    </row>
    <row r="12" spans="1:43" x14ac:dyDescent="0.25">
      <c r="A12" t="s">
        <v>75</v>
      </c>
      <c r="B12" t="s">
        <v>75</v>
      </c>
      <c r="C12" t="s">
        <v>73</v>
      </c>
      <c r="D12" t="s">
        <v>73</v>
      </c>
      <c r="E12" s="50">
        <v>1.8749999999999999E-2</v>
      </c>
      <c r="F12" t="s">
        <v>95</v>
      </c>
      <c r="G12" s="33">
        <v>7271.6362748710853</v>
      </c>
      <c r="H12" s="33">
        <v>7259.4956444518275</v>
      </c>
      <c r="I12" s="33">
        <v>7173.5346938981402</v>
      </c>
      <c r="J12" s="33">
        <v>7174.2611715697412</v>
      </c>
      <c r="K12" s="33">
        <v>7192.7016971809226</v>
      </c>
      <c r="L12" s="33">
        <v>7163.8998464535471</v>
      </c>
      <c r="M12" s="33">
        <v>7182.3380522234847</v>
      </c>
      <c r="N12" s="33">
        <v>7184.7867848258156</v>
      </c>
      <c r="O12" s="33">
        <v>7181.1150243446882</v>
      </c>
      <c r="P12" s="33">
        <v>7175.5487567024229</v>
      </c>
      <c r="Q12" s="33">
        <v>7214.9622571528789</v>
      </c>
      <c r="R12" s="33">
        <v>7166.1267156484791</v>
      </c>
      <c r="S12" s="33">
        <v>7189.0274115832672</v>
      </c>
      <c r="T12" s="33">
        <v>7215.1585541007207</v>
      </c>
      <c r="U12" s="33">
        <v>7228.4225573972826</v>
      </c>
      <c r="V12" s="33">
        <v>7177.3583223867454</v>
      </c>
      <c r="X12" s="33">
        <v>9071.7354174634529</v>
      </c>
      <c r="Y12" s="33">
        <v>9030.1438579952428</v>
      </c>
      <c r="Z12" s="33">
        <v>8942.9785521752146</v>
      </c>
      <c r="AA12" s="33">
        <v>8937.1384267144367</v>
      </c>
      <c r="AB12" s="33">
        <v>8988.4222494567784</v>
      </c>
      <c r="AC12" s="33">
        <v>8935.2244665389699</v>
      </c>
      <c r="AD12" s="33">
        <v>8962.5873963190334</v>
      </c>
      <c r="AE12" s="33">
        <v>8963.2863196200906</v>
      </c>
      <c r="AF12" s="33">
        <v>8959.5435568396115</v>
      </c>
      <c r="AG12" s="33">
        <v>8932.2745578484319</v>
      </c>
      <c r="AH12" s="33">
        <v>9001.8477945647355</v>
      </c>
      <c r="AI12" s="33">
        <v>8927.4057275461128</v>
      </c>
      <c r="AJ12" s="33">
        <v>8964.5831640046363</v>
      </c>
      <c r="AK12" s="33">
        <v>8975.9216524711937</v>
      </c>
      <c r="AL12" s="33">
        <v>8990.7369071866215</v>
      </c>
      <c r="AM12" s="33">
        <v>8946.3189012582807</v>
      </c>
      <c r="AN12" s="33"/>
      <c r="AO12" s="33"/>
      <c r="AP12" s="33"/>
      <c r="AQ12" s="33"/>
    </row>
    <row r="13" spans="1:43" x14ac:dyDescent="0.25">
      <c r="A13" t="s">
        <v>73</v>
      </c>
      <c r="B13" t="s">
        <v>73</v>
      </c>
      <c r="C13" t="s">
        <v>74</v>
      </c>
      <c r="D13" t="s">
        <v>73</v>
      </c>
      <c r="E13" s="50">
        <v>6.25E-2</v>
      </c>
      <c r="F13" t="s">
        <v>96</v>
      </c>
      <c r="G13" s="33">
        <v>7744.891999557387</v>
      </c>
      <c r="H13" s="33">
        <v>7713.6204962130514</v>
      </c>
      <c r="I13" s="33">
        <v>7587.4181146804003</v>
      </c>
      <c r="J13" s="33">
        <v>7580.4969479734173</v>
      </c>
      <c r="K13" s="33">
        <v>7676.2650070921491</v>
      </c>
      <c r="L13" s="33">
        <v>7596.0022469431924</v>
      </c>
      <c r="M13" s="33">
        <v>7666.1892211868926</v>
      </c>
      <c r="N13" s="33">
        <v>7621.1838467152393</v>
      </c>
      <c r="O13" s="33">
        <v>7624.1884175330033</v>
      </c>
      <c r="P13" s="33">
        <v>7572.6875232887023</v>
      </c>
      <c r="Q13" s="33">
        <v>7698.139233820134</v>
      </c>
      <c r="R13" s="33">
        <v>7582.5214340255625</v>
      </c>
      <c r="S13" s="33">
        <v>7672.8033721582269</v>
      </c>
      <c r="T13" s="33">
        <v>7623.4918626574372</v>
      </c>
      <c r="U13" s="33">
        <v>7629.4841826952479</v>
      </c>
      <c r="V13" s="33">
        <v>7587.0646554371215</v>
      </c>
      <c r="X13" s="33">
        <v>9841.9595929324496</v>
      </c>
      <c r="Y13" s="33">
        <v>9730.7614225050111</v>
      </c>
      <c r="Z13" s="33">
        <v>9605.4488765927563</v>
      </c>
      <c r="AA13" s="33">
        <v>9592.4998622002167</v>
      </c>
      <c r="AB13" s="33">
        <v>9768.9540101506955</v>
      </c>
      <c r="AC13" s="33">
        <v>9625.6721813477689</v>
      </c>
      <c r="AD13" s="33">
        <v>9743.9166573177208</v>
      </c>
      <c r="AE13" s="33">
        <v>9656.0589937392378</v>
      </c>
      <c r="AF13" s="33">
        <v>9662.8345994025876</v>
      </c>
      <c r="AG13" s="33">
        <v>9579.0814026733842</v>
      </c>
      <c r="AH13" s="33">
        <v>9781.9932220146802</v>
      </c>
      <c r="AI13" s="33">
        <v>9603.0675285637317</v>
      </c>
      <c r="AJ13" s="33">
        <v>9745.8372166148802</v>
      </c>
      <c r="AK13" s="33">
        <v>9642.1537630035291</v>
      </c>
      <c r="AL13" s="33">
        <v>9644.8165690073292</v>
      </c>
      <c r="AM13" s="33">
        <v>9601.770418692262</v>
      </c>
      <c r="AN13" s="33"/>
      <c r="AO13" s="33"/>
      <c r="AP13" s="33"/>
      <c r="AQ13" s="33"/>
    </row>
    <row r="14" spans="1:43" x14ac:dyDescent="0.25">
      <c r="A14" t="s">
        <v>74</v>
      </c>
      <c r="B14" t="s">
        <v>73</v>
      </c>
      <c r="C14" t="s">
        <v>74</v>
      </c>
      <c r="D14" t="s">
        <v>73</v>
      </c>
      <c r="E14" s="50">
        <v>3.125E-2</v>
      </c>
      <c r="F14" t="s">
        <v>97</v>
      </c>
      <c r="G14" s="33">
        <v>7857.8355308575392</v>
      </c>
      <c r="H14" s="33">
        <v>7827.678039082668</v>
      </c>
      <c r="I14" s="33">
        <v>7703.3799039143778</v>
      </c>
      <c r="J14" s="33">
        <v>7696.4587457506532</v>
      </c>
      <c r="K14" s="33">
        <v>7790.9339164081002</v>
      </c>
      <c r="L14" s="33">
        <v>7716.9479787091987</v>
      </c>
      <c r="M14" s="33">
        <v>7783.6737470080507</v>
      </c>
      <c r="N14" s="33">
        <v>7734.3861949572038</v>
      </c>
      <c r="O14" s="33">
        <v>7739.9901903456421</v>
      </c>
      <c r="P14" s="33">
        <v>7688.5191209701634</v>
      </c>
      <c r="Q14" s="33">
        <v>7811.8371663426306</v>
      </c>
      <c r="R14" s="33">
        <v>7704.0459393951332</v>
      </c>
      <c r="S14" s="33">
        <v>7793.1039218553378</v>
      </c>
      <c r="T14" s="33">
        <v>7736.05188236502</v>
      </c>
      <c r="U14" s="33">
        <v>7743.137244476211</v>
      </c>
      <c r="V14" s="33">
        <v>7701.4807500269417</v>
      </c>
      <c r="X14" s="33">
        <v>10045.045469241137</v>
      </c>
      <c r="Y14" s="33">
        <v>9937.8297768113043</v>
      </c>
      <c r="Z14" s="33">
        <v>9814.4214471889845</v>
      </c>
      <c r="AA14" s="33">
        <v>9801.4724671177864</v>
      </c>
      <c r="AB14" s="33">
        <v>9973.7652644751797</v>
      </c>
      <c r="AC14" s="33">
        <v>9842.1058678935005</v>
      </c>
      <c r="AD14" s="33">
        <v>9957.0883830311559</v>
      </c>
      <c r="AE14" s="33">
        <v>9857.9371149745184</v>
      </c>
      <c r="AF14" s="33">
        <v>9868.4890631727903</v>
      </c>
      <c r="AG14" s="33">
        <v>9787.9238074951827</v>
      </c>
      <c r="AH14" s="33">
        <v>9985.8307239305232</v>
      </c>
      <c r="AI14" s="33">
        <v>9820.0800101947643</v>
      </c>
      <c r="AJ14" s="33">
        <v>9961.824966204269</v>
      </c>
      <c r="AK14" s="33">
        <v>9843.3904594277537</v>
      </c>
      <c r="AL14" s="33">
        <v>9848.3232469509167</v>
      </c>
      <c r="AM14" s="33">
        <v>9807.3957460043948</v>
      </c>
      <c r="AN14" s="33"/>
      <c r="AO14" s="33"/>
      <c r="AP14" s="33"/>
      <c r="AQ14" s="33"/>
    </row>
    <row r="15" spans="1:43" x14ac:dyDescent="0.25">
      <c r="A15" t="s">
        <v>75</v>
      </c>
      <c r="B15" t="s">
        <v>73</v>
      </c>
      <c r="C15" t="s">
        <v>74</v>
      </c>
      <c r="D15" t="s">
        <v>73</v>
      </c>
      <c r="E15" s="50">
        <v>3.125E-2</v>
      </c>
      <c r="F15" t="s">
        <v>98</v>
      </c>
      <c r="G15" s="33">
        <v>7643.7831684576186</v>
      </c>
      <c r="H15" s="33">
        <v>7612.5116626772078</v>
      </c>
      <c r="I15" s="33">
        <v>7486.3092742071476</v>
      </c>
      <c r="J15" s="33">
        <v>7479.3881216687769</v>
      </c>
      <c r="K15" s="33">
        <v>7575.1561771571187</v>
      </c>
      <c r="L15" s="33">
        <v>7494.893425898711</v>
      </c>
      <c r="M15" s="33">
        <v>7565.0803623016527</v>
      </c>
      <c r="N15" s="33">
        <v>7520.0750213583178</v>
      </c>
      <c r="O15" s="33">
        <v>7523.0795497461959</v>
      </c>
      <c r="P15" s="33">
        <v>7471.5791805816107</v>
      </c>
      <c r="Q15" s="33">
        <v>7597.0308851309392</v>
      </c>
      <c r="R15" s="33">
        <v>7481.4130673209638</v>
      </c>
      <c r="S15" s="33">
        <v>7571.695000932772</v>
      </c>
      <c r="T15" s="33">
        <v>7522.3835197019043</v>
      </c>
      <c r="U15" s="33">
        <v>7528.3757944031613</v>
      </c>
      <c r="V15" s="33">
        <v>7485.9558234316446</v>
      </c>
      <c r="X15" s="33">
        <v>9669.0286503969091</v>
      </c>
      <c r="Y15" s="33">
        <v>9557.8304560516626</v>
      </c>
      <c r="Z15" s="33">
        <v>9432.5178817202632</v>
      </c>
      <c r="AA15" s="33">
        <v>9419.568898681724</v>
      </c>
      <c r="AB15" s="33">
        <v>9596.0230687798994</v>
      </c>
      <c r="AC15" s="33">
        <v>9452.7412016076996</v>
      </c>
      <c r="AD15" s="33">
        <v>9570.9856827003659</v>
      </c>
      <c r="AE15" s="33">
        <v>9483.128039761159</v>
      </c>
      <c r="AF15" s="33">
        <v>9489.9036158836643</v>
      </c>
      <c r="AG15" s="33">
        <v>9406.1509442341758</v>
      </c>
      <c r="AH15" s="33">
        <v>9609.0627618897161</v>
      </c>
      <c r="AI15" s="33">
        <v>9430.1370418306706</v>
      </c>
      <c r="AJ15" s="33">
        <v>9572.9067296573048</v>
      </c>
      <c r="AK15" s="33">
        <v>9469.2232699451051</v>
      </c>
      <c r="AL15" s="33">
        <v>9471.8860477977378</v>
      </c>
      <c r="AM15" s="33">
        <v>9428.8394623619752</v>
      </c>
      <c r="AN15" s="33"/>
      <c r="AO15" s="33"/>
      <c r="AP15" s="33"/>
      <c r="AQ15" s="33"/>
    </row>
    <row r="16" spans="1:43" x14ac:dyDescent="0.25">
      <c r="A16" t="s">
        <v>73</v>
      </c>
      <c r="B16" t="s">
        <v>74</v>
      </c>
      <c r="C16" t="s">
        <v>74</v>
      </c>
      <c r="D16" t="s">
        <v>73</v>
      </c>
      <c r="E16" s="50">
        <v>2.5000000000000001E-2</v>
      </c>
      <c r="F16" t="s">
        <v>99</v>
      </c>
      <c r="G16" s="33">
        <v>7865.549652252349</v>
      </c>
      <c r="H16" s="33">
        <v>7829.1419487592038</v>
      </c>
      <c r="I16" s="33">
        <v>7745.5251549050536</v>
      </c>
      <c r="J16" s="33">
        <v>7732.6602256803235</v>
      </c>
      <c r="K16" s="33">
        <v>7855.9331552881113</v>
      </c>
      <c r="L16" s="33">
        <v>7758.0165313404577</v>
      </c>
      <c r="M16" s="33">
        <v>7845.5104469347898</v>
      </c>
      <c r="N16" s="33">
        <v>7785.9625426291886</v>
      </c>
      <c r="O16" s="33">
        <v>7790.0333579586322</v>
      </c>
      <c r="P16" s="33">
        <v>7719.1732185478013</v>
      </c>
      <c r="Q16" s="33">
        <v>7878.1987891550743</v>
      </c>
      <c r="R16" s="33">
        <v>7735.0650126414148</v>
      </c>
      <c r="S16" s="33">
        <v>7852.2538139508506</v>
      </c>
      <c r="T16" s="33">
        <v>7773.5936433245151</v>
      </c>
      <c r="U16" s="33">
        <v>7777.0742340270081</v>
      </c>
      <c r="V16" s="33">
        <v>7743.7545880474445</v>
      </c>
      <c r="X16" s="33">
        <v>10051.587840875809</v>
      </c>
      <c r="Y16" s="33">
        <v>9921.4495227813113</v>
      </c>
      <c r="Z16" s="33">
        <v>9839.2012592139981</v>
      </c>
      <c r="AA16" s="33">
        <v>9820.4316585670713</v>
      </c>
      <c r="AB16" s="33">
        <v>10037.592753595058</v>
      </c>
      <c r="AC16" s="33">
        <v>9865.612489480729</v>
      </c>
      <c r="AD16" s="33">
        <v>10011.60255592917</v>
      </c>
      <c r="AE16" s="33">
        <v>9899.0175028919439</v>
      </c>
      <c r="AF16" s="33">
        <v>9907.7780537967283</v>
      </c>
      <c r="AG16" s="33">
        <v>9801.4596177543717</v>
      </c>
      <c r="AH16" s="33">
        <v>10051.023372598018</v>
      </c>
      <c r="AI16" s="33">
        <v>9833.7478624304986</v>
      </c>
      <c r="AJ16" s="33">
        <v>10013.65233127106</v>
      </c>
      <c r="AK16" s="33">
        <v>9870.7835457447709</v>
      </c>
      <c r="AL16" s="33">
        <v>9869.8629158841613</v>
      </c>
      <c r="AM16" s="33">
        <v>9833.348005011052</v>
      </c>
      <c r="AN16" s="33"/>
      <c r="AO16" s="33"/>
      <c r="AP16" s="33"/>
      <c r="AQ16" s="33"/>
    </row>
    <row r="17" spans="1:43" x14ac:dyDescent="0.25">
      <c r="A17" t="s">
        <v>74</v>
      </c>
      <c r="B17" t="s">
        <v>74</v>
      </c>
      <c r="C17" t="s">
        <v>74</v>
      </c>
      <c r="D17" t="s">
        <v>73</v>
      </c>
      <c r="E17" s="50">
        <v>1.2500000000000001E-2</v>
      </c>
      <c r="F17" t="s">
        <v>100</v>
      </c>
      <c r="G17" s="33">
        <v>7994.3782991485568</v>
      </c>
      <c r="H17" s="33">
        <v>7959.0846062464407</v>
      </c>
      <c r="I17" s="33">
        <v>7877.3720914708956</v>
      </c>
      <c r="J17" s="33">
        <v>7864.5071760721721</v>
      </c>
      <c r="K17" s="33">
        <v>7986.4871896407758</v>
      </c>
      <c r="L17" s="33">
        <v>7894.8474054905746</v>
      </c>
      <c r="M17" s="33">
        <v>7978.8800964309312</v>
      </c>
      <c r="N17" s="33">
        <v>7915.0500332500787</v>
      </c>
      <c r="O17" s="33">
        <v>7921.7202513288876</v>
      </c>
      <c r="P17" s="33">
        <v>7850.8903867311155</v>
      </c>
      <c r="Q17" s="33">
        <v>8007.7822687403832</v>
      </c>
      <c r="R17" s="33">
        <v>7872.475099502165</v>
      </c>
      <c r="S17" s="33">
        <v>7988.4399163508942</v>
      </c>
      <c r="T17" s="33">
        <v>7902.0392363168321</v>
      </c>
      <c r="U17" s="33">
        <v>7906.6128535682492</v>
      </c>
      <c r="V17" s="33">
        <v>7874.0558341482238</v>
      </c>
      <c r="X17" s="33">
        <v>10280.887912175433</v>
      </c>
      <c r="Y17" s="33">
        <v>10154.732088285502</v>
      </c>
      <c r="Z17" s="33">
        <v>10074.388095204098</v>
      </c>
      <c r="AA17" s="33">
        <v>10055.61851697587</v>
      </c>
      <c r="AB17" s="33">
        <v>10268.618212351137</v>
      </c>
      <c r="AC17" s="33">
        <v>10108.260427879883</v>
      </c>
      <c r="AD17" s="33">
        <v>10250.988484712476</v>
      </c>
      <c r="AE17" s="33">
        <v>10127.109880271802</v>
      </c>
      <c r="AF17" s="33">
        <v>10139.646764779247</v>
      </c>
      <c r="AG17" s="33">
        <v>10036.516702547333</v>
      </c>
      <c r="AH17" s="33">
        <v>10281.075500971554</v>
      </c>
      <c r="AI17" s="33">
        <v>10076.975056503756</v>
      </c>
      <c r="AJ17" s="33">
        <v>10255.854712958264</v>
      </c>
      <c r="AK17" s="33">
        <v>10098.234933515734</v>
      </c>
      <c r="AL17" s="33">
        <v>10099.584278242728</v>
      </c>
      <c r="AM17" s="33">
        <v>10065.187601896148</v>
      </c>
      <c r="AN17" s="33"/>
      <c r="AO17" s="33"/>
      <c r="AP17" s="33"/>
      <c r="AQ17" s="33"/>
    </row>
    <row r="18" spans="1:43" x14ac:dyDescent="0.25">
      <c r="A18" t="s">
        <v>75</v>
      </c>
      <c r="B18" t="s">
        <v>74</v>
      </c>
      <c r="C18" t="s">
        <v>74</v>
      </c>
      <c r="D18" t="s">
        <v>73</v>
      </c>
      <c r="E18" s="50">
        <v>1.2500000000000001E-2</v>
      </c>
      <c r="F18" t="s">
        <v>101</v>
      </c>
      <c r="G18" s="33">
        <v>7749.7915267661256</v>
      </c>
      <c r="H18" s="33">
        <v>7713.383824185581</v>
      </c>
      <c r="I18" s="33">
        <v>7629.7670669576191</v>
      </c>
      <c r="J18" s="33">
        <v>7616.9021178059475</v>
      </c>
      <c r="K18" s="33">
        <v>7740.1750525979269</v>
      </c>
      <c r="L18" s="33">
        <v>7642.2584148470987</v>
      </c>
      <c r="M18" s="33">
        <v>7729.7523359140459</v>
      </c>
      <c r="N18" s="33">
        <v>7670.2044485755123</v>
      </c>
      <c r="O18" s="33">
        <v>7674.2752549216993</v>
      </c>
      <c r="P18" s="33">
        <v>7603.415125358053</v>
      </c>
      <c r="Q18" s="33">
        <v>7762.4406798194759</v>
      </c>
      <c r="R18" s="33">
        <v>7619.3069103622247</v>
      </c>
      <c r="S18" s="33">
        <v>7736.4957103595298</v>
      </c>
      <c r="T18" s="33">
        <v>7657.8355304178258</v>
      </c>
      <c r="U18" s="33">
        <v>7661.3161442542259</v>
      </c>
      <c r="V18" s="33">
        <v>7627.9964834656212</v>
      </c>
      <c r="X18" s="33">
        <v>9854.928507999357</v>
      </c>
      <c r="Y18" s="33">
        <v>9724.7901994101521</v>
      </c>
      <c r="Z18" s="33">
        <v>9642.5419466909461</v>
      </c>
      <c r="AA18" s="33">
        <v>9623.772334709769</v>
      </c>
      <c r="AB18" s="33">
        <v>9840.9334435146429</v>
      </c>
      <c r="AC18" s="33">
        <v>9668.9531741898354</v>
      </c>
      <c r="AD18" s="33">
        <v>9814.9432289255074</v>
      </c>
      <c r="AE18" s="33">
        <v>9702.3582186334224</v>
      </c>
      <c r="AF18" s="33">
        <v>9711.1187433695704</v>
      </c>
      <c r="AG18" s="33">
        <v>9604.8002913963173</v>
      </c>
      <c r="AH18" s="33">
        <v>9854.3640558721945</v>
      </c>
      <c r="AI18" s="33">
        <v>9637.0885613537739</v>
      </c>
      <c r="AJ18" s="33">
        <v>9816.9930116968117</v>
      </c>
      <c r="AK18" s="33">
        <v>9674.1241996697663</v>
      </c>
      <c r="AL18" s="33">
        <v>9673.2036359065351</v>
      </c>
      <c r="AM18" s="33">
        <v>9636.688693039001</v>
      </c>
      <c r="AN18" s="33"/>
      <c r="AO18" s="33"/>
      <c r="AP18" s="33"/>
      <c r="AQ18" s="33"/>
    </row>
    <row r="19" spans="1:43" x14ac:dyDescent="0.25">
      <c r="A19" t="s">
        <v>73</v>
      </c>
      <c r="B19" t="s">
        <v>75</v>
      </c>
      <c r="C19" t="s">
        <v>74</v>
      </c>
      <c r="D19" t="s">
        <v>73</v>
      </c>
      <c r="E19" s="50">
        <v>3.7499999999999999E-2</v>
      </c>
      <c r="F19" t="s">
        <v>102</v>
      </c>
      <c r="G19" s="33">
        <v>7502.7318062507275</v>
      </c>
      <c r="H19" s="33">
        <v>7478.5848050061059</v>
      </c>
      <c r="I19" s="33">
        <v>7358.6227927518012</v>
      </c>
      <c r="J19" s="33">
        <v>7356.609873953842</v>
      </c>
      <c r="K19" s="33">
        <v>7416.304607009848</v>
      </c>
      <c r="L19" s="33">
        <v>7360.9548196221413</v>
      </c>
      <c r="M19" s="33">
        <v>7406.721544538399</v>
      </c>
      <c r="N19" s="33">
        <v>7381.8235435248625</v>
      </c>
      <c r="O19" s="33">
        <v>7382.7305162332723</v>
      </c>
      <c r="P19" s="33">
        <v>7353.895271539237</v>
      </c>
      <c r="Q19" s="33">
        <v>7436.6714496942304</v>
      </c>
      <c r="R19" s="33">
        <v>7356.0864387428792</v>
      </c>
      <c r="S19" s="33">
        <v>7412.8521179838099</v>
      </c>
      <c r="T19" s="33">
        <v>7398.0093500443936</v>
      </c>
      <c r="U19" s="33">
        <v>7406.9082706397785</v>
      </c>
      <c r="V19" s="33">
        <v>7360.0103149295719</v>
      </c>
      <c r="X19" s="33">
        <v>9495.3644063509255</v>
      </c>
      <c r="Y19" s="33">
        <v>9409.5654683396351</v>
      </c>
      <c r="Z19" s="33">
        <v>9289.8664332228218</v>
      </c>
      <c r="AA19" s="33">
        <v>9281.6644141022534</v>
      </c>
      <c r="AB19" s="33">
        <v>9404.5586167935307</v>
      </c>
      <c r="AC19" s="33">
        <v>9300.8605714272908</v>
      </c>
      <c r="AD19" s="33">
        <v>9380.8937847036541</v>
      </c>
      <c r="AE19" s="33">
        <v>9326.5268211550774</v>
      </c>
      <c r="AF19" s="33">
        <v>9330.0167083665292</v>
      </c>
      <c r="AG19" s="33">
        <v>9273.1784221955149</v>
      </c>
      <c r="AH19" s="33">
        <v>9416.090444613912</v>
      </c>
      <c r="AI19" s="33">
        <v>9286.5924478814777</v>
      </c>
      <c r="AJ19" s="33">
        <v>9382.3307664748936</v>
      </c>
      <c r="AK19" s="33">
        <v>9326.0434032640787</v>
      </c>
      <c r="AL19" s="33">
        <v>9333.0301596044555</v>
      </c>
      <c r="AM19" s="33">
        <v>9288.8655404797391</v>
      </c>
      <c r="AN19" s="33"/>
      <c r="AO19" s="33"/>
      <c r="AP19" s="33"/>
      <c r="AQ19" s="33"/>
    </row>
    <row r="20" spans="1:43" x14ac:dyDescent="0.25">
      <c r="A20" t="s">
        <v>74</v>
      </c>
      <c r="B20" t="s">
        <v>75</v>
      </c>
      <c r="C20" t="s">
        <v>74</v>
      </c>
      <c r="D20" t="s">
        <v>73</v>
      </c>
      <c r="E20" s="50">
        <v>1.8749999999999999E-2</v>
      </c>
      <c r="F20" t="s">
        <v>103</v>
      </c>
      <c r="G20" s="33">
        <v>7595.6512396477701</v>
      </c>
      <c r="H20" s="33">
        <v>7572.6182534929594</v>
      </c>
      <c r="I20" s="33">
        <v>7454.5604597388528</v>
      </c>
      <c r="J20" s="33">
        <v>7452.5475706496218</v>
      </c>
      <c r="K20" s="33">
        <v>7510.9494025131689</v>
      </c>
      <c r="L20" s="33">
        <v>7461.876448523647</v>
      </c>
      <c r="M20" s="33">
        <v>7504.1819644059269</v>
      </c>
      <c r="N20" s="33">
        <v>7475.0017952508333</v>
      </c>
      <c r="O20" s="33">
        <v>7478.5081835243946</v>
      </c>
      <c r="P20" s="33">
        <v>7449.7004235242421</v>
      </c>
      <c r="Q20" s="33">
        <v>7530.3429607036314</v>
      </c>
      <c r="R20" s="33">
        <v>7457.584532207552</v>
      </c>
      <c r="S20" s="33">
        <v>7513.1262260572012</v>
      </c>
      <c r="T20" s="33">
        <v>7490.5429694004024</v>
      </c>
      <c r="U20" s="33">
        <v>7500.5348798613977</v>
      </c>
      <c r="V20" s="33">
        <v>7454.4022886787543</v>
      </c>
      <c r="X20" s="33">
        <v>9664.9176454529643</v>
      </c>
      <c r="Y20" s="33">
        <v>9583.1011760705933</v>
      </c>
      <c r="Z20" s="33">
        <v>9465.3063594539781</v>
      </c>
      <c r="AA20" s="33">
        <v>9457.1043764866554</v>
      </c>
      <c r="AB20" s="33">
        <v>9575.8372180018523</v>
      </c>
      <c r="AC20" s="33">
        <v>9483.7616523239321</v>
      </c>
      <c r="AD20" s="33">
        <v>9560.5328522708878</v>
      </c>
      <c r="AE20" s="33">
        <v>9494.8723065708291</v>
      </c>
      <c r="AF20" s="33">
        <v>9502.138531608025</v>
      </c>
      <c r="AG20" s="33">
        <v>9448.4858441654906</v>
      </c>
      <c r="AH20" s="33">
        <v>9586.3929857131261</v>
      </c>
      <c r="AI20" s="33">
        <v>9470.0700019339802</v>
      </c>
      <c r="AJ20" s="33">
        <v>9564.7835222479898</v>
      </c>
      <c r="AK20" s="33">
        <v>9493.7452094411838</v>
      </c>
      <c r="AL20" s="33">
        <v>9503.0018800559428</v>
      </c>
      <c r="AM20" s="33">
        <v>9460.9581969068277</v>
      </c>
      <c r="AN20" s="33"/>
      <c r="AO20" s="33"/>
      <c r="AP20" s="33"/>
      <c r="AQ20" s="33"/>
    </row>
    <row r="21" spans="1:43" x14ac:dyDescent="0.25">
      <c r="A21" t="s">
        <v>75</v>
      </c>
      <c r="B21" t="s">
        <v>75</v>
      </c>
      <c r="C21" t="s">
        <v>74</v>
      </c>
      <c r="D21" t="s">
        <v>73</v>
      </c>
      <c r="E21" s="50">
        <v>1.8749999999999999E-2</v>
      </c>
      <c r="F21" t="s">
        <v>104</v>
      </c>
      <c r="G21" s="33">
        <v>7419.9054366372329</v>
      </c>
      <c r="H21" s="33">
        <v>7395.7584347220009</v>
      </c>
      <c r="I21" s="33">
        <v>7275.7964170011164</v>
      </c>
      <c r="J21" s="33">
        <v>7273.7835012575506</v>
      </c>
      <c r="K21" s="33">
        <v>7333.4782570913894</v>
      </c>
      <c r="L21" s="33">
        <v>7278.1284518656048</v>
      </c>
      <c r="M21" s="33">
        <v>7323.8951908955696</v>
      </c>
      <c r="N21" s="33">
        <v>7298.9971803266153</v>
      </c>
      <c r="O21" s="33">
        <v>7299.9041569783676</v>
      </c>
      <c r="P21" s="33">
        <v>7271.0710919159828</v>
      </c>
      <c r="Q21" s="33">
        <v>7353.8472786491711</v>
      </c>
      <c r="R21" s="33">
        <v>7273.2622950305913</v>
      </c>
      <c r="S21" s="33">
        <v>7330.0279600117783</v>
      </c>
      <c r="T21" s="33">
        <v>7315.1851818233672</v>
      </c>
      <c r="U21" s="33">
        <v>7324.0841121000012</v>
      </c>
      <c r="V21" s="33">
        <v>7277.1839572134213</v>
      </c>
      <c r="X21" s="33">
        <v>9352.5935842410217</v>
      </c>
      <c r="Y21" s="33">
        <v>9266.7946262255591</v>
      </c>
      <c r="Z21" s="33">
        <v>9147.0955620122568</v>
      </c>
      <c r="AA21" s="33">
        <v>9138.8935523906021</v>
      </c>
      <c r="AB21" s="33">
        <v>9261.787814378662</v>
      </c>
      <c r="AC21" s="33">
        <v>9158.0897296926087</v>
      </c>
      <c r="AD21" s="33">
        <v>9238.1229592308537</v>
      </c>
      <c r="AE21" s="33">
        <v>9183.7559624969508</v>
      </c>
      <c r="AF21" s="33">
        <v>9187.2458643926129</v>
      </c>
      <c r="AG21" s="33">
        <v>9130.4097385196874</v>
      </c>
      <c r="AH21" s="33">
        <v>9273.3218210724426</v>
      </c>
      <c r="AI21" s="33">
        <v>9143.8238473764286</v>
      </c>
      <c r="AJ21" s="33">
        <v>9239.5621366728901</v>
      </c>
      <c r="AK21" s="33">
        <v>9183.2747846948132</v>
      </c>
      <c r="AL21" s="33">
        <v>9190.2615378274004</v>
      </c>
      <c r="AM21" s="33">
        <v>9146.0946894518802</v>
      </c>
      <c r="AN21" s="33"/>
      <c r="AO21" s="33"/>
      <c r="AP21" s="33"/>
      <c r="AQ21" s="33"/>
    </row>
    <row r="22" spans="1:43" x14ac:dyDescent="0.25">
      <c r="A22" t="s">
        <v>73</v>
      </c>
      <c r="B22" t="s">
        <v>73</v>
      </c>
      <c r="C22" t="s">
        <v>73</v>
      </c>
      <c r="D22" t="s">
        <v>75</v>
      </c>
      <c r="E22" s="50">
        <v>0.05</v>
      </c>
      <c r="F22" t="s">
        <v>89</v>
      </c>
      <c r="G22" s="33">
        <v>7356.99294007346</v>
      </c>
      <c r="H22" s="33">
        <v>7332.7252522601048</v>
      </c>
      <c r="I22" s="33">
        <v>7222.5466962374303</v>
      </c>
      <c r="J22" s="33">
        <v>7221.906287995057</v>
      </c>
      <c r="K22" s="33">
        <v>7298.7624327639269</v>
      </c>
      <c r="L22" s="33">
        <v>7229.7945911684756</v>
      </c>
      <c r="M22" s="33">
        <v>7289.1394468486451</v>
      </c>
      <c r="N22" s="33">
        <v>7253.4167506167478</v>
      </c>
      <c r="O22" s="33">
        <v>7256.922534662217</v>
      </c>
      <c r="P22" s="33">
        <v>7214.4697247795757</v>
      </c>
      <c r="Q22" s="33">
        <v>7314.1007016242775</v>
      </c>
      <c r="R22" s="33">
        <v>7221.3792033359632</v>
      </c>
      <c r="S22" s="33">
        <v>7292.0556495786159</v>
      </c>
      <c r="T22" s="33">
        <v>7258.6959672189305</v>
      </c>
      <c r="U22" s="33">
        <v>7261.9888428433942</v>
      </c>
      <c r="V22" s="33">
        <v>7224.7172721739344</v>
      </c>
      <c r="X22" s="33">
        <v>9192.0620455428707</v>
      </c>
      <c r="Y22" s="33">
        <v>9109.35567201923</v>
      </c>
      <c r="Z22" s="33">
        <v>9005.9660189016959</v>
      </c>
      <c r="AA22" s="33">
        <v>9003.6278218635143</v>
      </c>
      <c r="AB22" s="33">
        <v>9132.765943110142</v>
      </c>
      <c r="AC22" s="33">
        <v>9020.5081565306336</v>
      </c>
      <c r="AD22" s="33">
        <v>9110.0993787984917</v>
      </c>
      <c r="AE22" s="33">
        <v>9049.2584482312941</v>
      </c>
      <c r="AF22" s="33">
        <v>9054.8643664394531</v>
      </c>
      <c r="AG22" s="33">
        <v>8993.3912897487025</v>
      </c>
      <c r="AH22" s="33">
        <v>9140.7442701111395</v>
      </c>
      <c r="AI22" s="33">
        <v>9008.2757710630849</v>
      </c>
      <c r="AJ22" s="33">
        <v>9108.9921808341442</v>
      </c>
      <c r="AK22" s="33">
        <v>9046.9648225352885</v>
      </c>
      <c r="AL22" s="33">
        <v>9047.9993674611851</v>
      </c>
      <c r="AM22" s="33">
        <v>9006.8090279668904</v>
      </c>
      <c r="AN22" s="33"/>
      <c r="AO22" s="33"/>
      <c r="AP22" s="33"/>
      <c r="AQ22" s="33"/>
    </row>
    <row r="23" spans="1:43" x14ac:dyDescent="0.25">
      <c r="A23" t="s">
        <v>74</v>
      </c>
      <c r="B23" t="s">
        <v>73</v>
      </c>
      <c r="C23" t="s">
        <v>73</v>
      </c>
      <c r="D23" t="s">
        <v>75</v>
      </c>
      <c r="E23" s="50">
        <v>2.5000000000000001E-2</v>
      </c>
      <c r="F23" t="s">
        <v>105</v>
      </c>
      <c r="G23" s="33">
        <v>7435.3049585425651</v>
      </c>
      <c r="H23" s="33">
        <v>7412.1512841396807</v>
      </c>
      <c r="I23" s="33">
        <v>7303.8769994812146</v>
      </c>
      <c r="J23" s="33">
        <v>7303.2365882568529</v>
      </c>
      <c r="K23" s="33">
        <v>7378.799845108204</v>
      </c>
      <c r="L23" s="33">
        <v>7316.1088348323647</v>
      </c>
      <c r="M23" s="33">
        <v>7371.9925533876003</v>
      </c>
      <c r="N23" s="33">
        <v>7331.987604877113</v>
      </c>
      <c r="O23" s="33">
        <v>7338.0928669969471</v>
      </c>
      <c r="P23" s="33">
        <v>7295.6696967243697</v>
      </c>
      <c r="Q23" s="33">
        <v>7393.1670200142244</v>
      </c>
      <c r="R23" s="33">
        <v>7308.2721106360968</v>
      </c>
      <c r="S23" s="33">
        <v>7377.7246406827626</v>
      </c>
      <c r="T23" s="33">
        <v>7336.6244037335746</v>
      </c>
      <c r="U23" s="33">
        <v>7341.0103449143699</v>
      </c>
      <c r="V23" s="33">
        <v>7304.5018751983407</v>
      </c>
      <c r="X23" s="33">
        <v>9327.9726387534229</v>
      </c>
      <c r="Y23" s="33">
        <v>9249.2487493647477</v>
      </c>
      <c r="Z23" s="33">
        <v>9147.7633890931538</v>
      </c>
      <c r="AA23" s="33">
        <v>9145.4251654430773</v>
      </c>
      <c r="AB23" s="33">
        <v>9270.4019301958633</v>
      </c>
      <c r="AC23" s="33">
        <v>9169.7666126334188</v>
      </c>
      <c r="AD23" s="33">
        <v>9256.0961598544036</v>
      </c>
      <c r="AE23" s="33">
        <v>9183.961313810576</v>
      </c>
      <c r="AF23" s="33">
        <v>9193.3438836899877</v>
      </c>
      <c r="AG23" s="33">
        <v>9135.0583200484798</v>
      </c>
      <c r="AH23" s="33">
        <v>9277.4063876273394</v>
      </c>
      <c r="AI23" s="33">
        <v>9158.1128929502829</v>
      </c>
      <c r="AJ23" s="33">
        <v>9257.8048464552521</v>
      </c>
      <c r="AK23" s="33">
        <v>9181.0262084629558</v>
      </c>
      <c r="AL23" s="33">
        <v>9184.3309882457252</v>
      </c>
      <c r="AM23" s="33">
        <v>9145.2591149282489</v>
      </c>
      <c r="AN23" s="33"/>
      <c r="AO23" s="33"/>
      <c r="AP23" s="33"/>
      <c r="AQ23" s="33"/>
    </row>
    <row r="24" spans="1:43" x14ac:dyDescent="0.25">
      <c r="A24" t="s">
        <v>75</v>
      </c>
      <c r="B24" t="s">
        <v>73</v>
      </c>
      <c r="C24" t="s">
        <v>73</v>
      </c>
      <c r="D24" t="s">
        <v>75</v>
      </c>
      <c r="E24" s="50">
        <v>2.5000000000000001E-2</v>
      </c>
      <c r="F24" t="s">
        <v>106</v>
      </c>
      <c r="G24" s="33">
        <v>7287.2869375599239</v>
      </c>
      <c r="H24" s="33">
        <v>7263.0192522426951</v>
      </c>
      <c r="I24" s="33">
        <v>7152.8407213188439</v>
      </c>
      <c r="J24" s="33">
        <v>7152.2003172866689</v>
      </c>
      <c r="K24" s="33">
        <v>7229.0564489103917</v>
      </c>
      <c r="L24" s="33">
        <v>7160.0886195971616</v>
      </c>
      <c r="M24" s="33">
        <v>7219.4330334682827</v>
      </c>
      <c r="N24" s="33">
        <v>7183.7107688653305</v>
      </c>
      <c r="O24" s="33">
        <v>7187.2161403992031</v>
      </c>
      <c r="P24" s="33">
        <v>7144.7643480604484</v>
      </c>
      <c r="Q24" s="33">
        <v>7244.3953168737544</v>
      </c>
      <c r="R24" s="33">
        <v>7151.6738244385542</v>
      </c>
      <c r="S24" s="33">
        <v>7222.3498430503705</v>
      </c>
      <c r="T24" s="33">
        <v>7188.9905990474472</v>
      </c>
      <c r="U24" s="33">
        <v>7192.2830537126474</v>
      </c>
      <c r="V24" s="33">
        <v>7155.0113029738477</v>
      </c>
      <c r="X24" s="33">
        <v>9079.19859046491</v>
      </c>
      <c r="Y24" s="33">
        <v>8996.4922065483534</v>
      </c>
      <c r="Z24" s="33">
        <v>8893.1025978632024</v>
      </c>
      <c r="AA24" s="33">
        <v>8890.764396442526</v>
      </c>
      <c r="AB24" s="33">
        <v>9019.9025066921786</v>
      </c>
      <c r="AC24" s="33">
        <v>8907.6447280985431</v>
      </c>
      <c r="AD24" s="33">
        <v>8997.233790018623</v>
      </c>
      <c r="AE24" s="33">
        <v>8936.3950246563127</v>
      </c>
      <c r="AF24" s="33">
        <v>8941.9988032214569</v>
      </c>
      <c r="AG24" s="33">
        <v>8880.5284561688022</v>
      </c>
      <c r="AH24" s="33">
        <v>9027.8814327961918</v>
      </c>
      <c r="AI24" s="33">
        <v>8895.4129396012431</v>
      </c>
      <c r="AJ24" s="33">
        <v>8996.1271989063971</v>
      </c>
      <c r="AK24" s="33">
        <v>8934.1020082438972</v>
      </c>
      <c r="AL24" s="33">
        <v>8935.1344136718053</v>
      </c>
      <c r="AM24" s="33">
        <v>8893.9456083505447</v>
      </c>
      <c r="AN24" s="33"/>
      <c r="AO24" s="33"/>
      <c r="AP24" s="33"/>
      <c r="AQ24" s="33"/>
    </row>
    <row r="25" spans="1:43" x14ac:dyDescent="0.25">
      <c r="A25" t="s">
        <v>73</v>
      </c>
      <c r="B25" t="s">
        <v>74</v>
      </c>
      <c r="C25" t="s">
        <v>73</v>
      </c>
      <c r="D25" t="s">
        <v>75</v>
      </c>
      <c r="E25" s="50">
        <v>2.0000000000000004E-2</v>
      </c>
      <c r="F25" t="s">
        <v>107</v>
      </c>
      <c r="G25" s="33">
        <v>7364.6168293723067</v>
      </c>
      <c r="H25" s="33">
        <v>7333.9120285995532</v>
      </c>
      <c r="I25" s="33">
        <v>7295.9497169238266</v>
      </c>
      <c r="J25" s="33">
        <v>7289.0050580782672</v>
      </c>
      <c r="K25" s="33">
        <v>7399.0671345777582</v>
      </c>
      <c r="L25" s="33">
        <v>7308.9298081533143</v>
      </c>
      <c r="M25" s="33">
        <v>7389.3870858834816</v>
      </c>
      <c r="N25" s="33">
        <v>7335.1639070846186</v>
      </c>
      <c r="O25" s="33">
        <v>7340.4069444463476</v>
      </c>
      <c r="P25" s="33">
        <v>7275.2293011703423</v>
      </c>
      <c r="Q25" s="33">
        <v>7414.395510029588</v>
      </c>
      <c r="R25" s="33">
        <v>7289.9386494346909</v>
      </c>
      <c r="S25" s="33">
        <v>7392.3345866652044</v>
      </c>
      <c r="T25" s="33">
        <v>7323.541368599098</v>
      </c>
      <c r="U25" s="33">
        <v>7323.5775501644166</v>
      </c>
      <c r="V25" s="33">
        <v>7296.4281846275326</v>
      </c>
      <c r="X25" s="33">
        <v>9231.7758299009074</v>
      </c>
      <c r="Y25" s="33">
        <v>9125.967419884455</v>
      </c>
      <c r="Z25" s="33">
        <v>9095.4430215609809</v>
      </c>
      <c r="AA25" s="33">
        <v>9086.9675321052455</v>
      </c>
      <c r="AB25" s="33">
        <v>9265.1605399831624</v>
      </c>
      <c r="AC25" s="33">
        <v>9118.6984423234244</v>
      </c>
      <c r="AD25" s="33">
        <v>9242.2585070907808</v>
      </c>
      <c r="AE25" s="33">
        <v>9149.8350572983363</v>
      </c>
      <c r="AF25" s="33">
        <v>9158.3501712713532</v>
      </c>
      <c r="AG25" s="33">
        <v>9070.5599202009234</v>
      </c>
      <c r="AH25" s="33">
        <v>9273.12897357564</v>
      </c>
      <c r="AI25" s="33">
        <v>9096.1759565144093</v>
      </c>
      <c r="AJ25" s="33">
        <v>9241.1826071781852</v>
      </c>
      <c r="AK25" s="33">
        <v>9131.1117118434959</v>
      </c>
      <c r="AL25" s="33">
        <v>9127.3555714114045</v>
      </c>
      <c r="AM25" s="33">
        <v>9093.7045436936278</v>
      </c>
      <c r="AN25" s="33"/>
      <c r="AO25" s="33"/>
      <c r="AP25" s="33"/>
      <c r="AQ25" s="33"/>
    </row>
    <row r="26" spans="1:43" x14ac:dyDescent="0.25">
      <c r="A26" t="s">
        <v>74</v>
      </c>
      <c r="B26" t="s">
        <v>74</v>
      </c>
      <c r="C26" t="s">
        <v>73</v>
      </c>
      <c r="D26" t="s">
        <v>75</v>
      </c>
      <c r="E26" s="50">
        <v>1.0000000000000002E-2</v>
      </c>
      <c r="F26" t="s">
        <v>108</v>
      </c>
      <c r="G26" s="33">
        <v>7462.6661477843818</v>
      </c>
      <c r="H26" s="33">
        <v>7433.0753620656988</v>
      </c>
      <c r="I26" s="33">
        <v>7397.0172999832939</v>
      </c>
      <c r="J26" s="33">
        <v>7390.072641173233</v>
      </c>
      <c r="K26" s="33">
        <v>7498.8418221902239</v>
      </c>
      <c r="L26" s="33">
        <v>7414.9813175072368</v>
      </c>
      <c r="M26" s="33">
        <v>7491.9774356069411</v>
      </c>
      <c r="N26" s="33">
        <v>7433.4720409552438</v>
      </c>
      <c r="O26" s="33">
        <v>7441.3145310607251</v>
      </c>
      <c r="P26" s="33">
        <v>7376.1671092016004</v>
      </c>
      <c r="Q26" s="33">
        <v>7513.1996525883023</v>
      </c>
      <c r="R26" s="33">
        <v>7396.5693779071489</v>
      </c>
      <c r="S26" s="33">
        <v>7497.7413712167236</v>
      </c>
      <c r="T26" s="33">
        <v>7421.2076193347903</v>
      </c>
      <c r="U26" s="33">
        <v>7422.3368597352992</v>
      </c>
      <c r="V26" s="33">
        <v>7395.9500740391004</v>
      </c>
      <c r="X26" s="33">
        <v>9400.1615750725359</v>
      </c>
      <c r="Y26" s="33">
        <v>9298.3356809090765</v>
      </c>
      <c r="Z26" s="33">
        <v>9269.7155235862319</v>
      </c>
      <c r="AA26" s="33">
        <v>9261.2400212769553</v>
      </c>
      <c r="AB26" s="33">
        <v>9435.2716543551833</v>
      </c>
      <c r="AC26" s="33">
        <v>9300.4320311715637</v>
      </c>
      <c r="AD26" s="33">
        <v>9420.7303876456517</v>
      </c>
      <c r="AE26" s="33">
        <v>9317.0130759877247</v>
      </c>
      <c r="AF26" s="33">
        <v>9329.304818449551</v>
      </c>
      <c r="AG26" s="33">
        <v>9244.7026514943082</v>
      </c>
      <c r="AH26" s="33">
        <v>9442.2667672787193</v>
      </c>
      <c r="AI26" s="33">
        <v>9278.4887644810806</v>
      </c>
      <c r="AJ26" s="33">
        <v>9422.4709225611168</v>
      </c>
      <c r="AK26" s="33">
        <v>9297.6487683066662</v>
      </c>
      <c r="AL26" s="33">
        <v>9296.1628710475143</v>
      </c>
      <c r="AM26" s="33">
        <v>9264.6297733566043</v>
      </c>
      <c r="AN26" s="33"/>
      <c r="AO26" s="33"/>
      <c r="AP26" s="33"/>
      <c r="AQ26" s="33"/>
    </row>
    <row r="27" spans="1:43" x14ac:dyDescent="0.25">
      <c r="A27" t="s">
        <v>75</v>
      </c>
      <c r="B27" t="s">
        <v>74</v>
      </c>
      <c r="C27" t="s">
        <v>73</v>
      </c>
      <c r="D27" t="s">
        <v>75</v>
      </c>
      <c r="E27" s="50">
        <v>1.0000000000000002E-2</v>
      </c>
      <c r="F27" t="s">
        <v>109</v>
      </c>
      <c r="G27" s="33">
        <v>7276.7417021175143</v>
      </c>
      <c r="H27" s="33">
        <v>7246.0368991707501</v>
      </c>
      <c r="I27" s="33">
        <v>7208.074607946598</v>
      </c>
      <c r="J27" s="33">
        <v>7201.129935291593</v>
      </c>
      <c r="K27" s="33">
        <v>7311.1920267373198</v>
      </c>
      <c r="L27" s="33">
        <v>7221.0546881274959</v>
      </c>
      <c r="M27" s="33">
        <v>7301.5116313450671</v>
      </c>
      <c r="N27" s="33">
        <v>7247.2887840010726</v>
      </c>
      <c r="O27" s="33">
        <v>7252.5315044251265</v>
      </c>
      <c r="P27" s="33">
        <v>7187.3541996750791</v>
      </c>
      <c r="Q27" s="33">
        <v>7326.5203976189887</v>
      </c>
      <c r="R27" s="33">
        <v>7202.063525018616</v>
      </c>
      <c r="S27" s="33">
        <v>7304.4591273193109</v>
      </c>
      <c r="T27" s="33">
        <v>7235.6662418480255</v>
      </c>
      <c r="U27" s="33">
        <v>7235.7020982239392</v>
      </c>
      <c r="V27" s="33">
        <v>7208.553065655231</v>
      </c>
      <c r="X27" s="33">
        <v>9089.524345704036</v>
      </c>
      <c r="Y27" s="33">
        <v>8983.7159442544344</v>
      </c>
      <c r="Z27" s="33">
        <v>8953.1915642343629</v>
      </c>
      <c r="AA27" s="33">
        <v>8944.7160437837974</v>
      </c>
      <c r="AB27" s="33">
        <v>9122.9090752006414</v>
      </c>
      <c r="AC27" s="33">
        <v>8976.4469675036999</v>
      </c>
      <c r="AD27" s="33">
        <v>9100.0051489254256</v>
      </c>
      <c r="AE27" s="33">
        <v>9007.5835708281884</v>
      </c>
      <c r="AF27" s="33">
        <v>9016.0968211786712</v>
      </c>
      <c r="AG27" s="33">
        <v>8928.3084682080953</v>
      </c>
      <c r="AH27" s="33">
        <v>9130.8775042229572</v>
      </c>
      <c r="AI27" s="33">
        <v>8953.9244708599035</v>
      </c>
      <c r="AJ27" s="33">
        <v>9098.929244205352</v>
      </c>
      <c r="AK27" s="33">
        <v>8988.8602302985128</v>
      </c>
      <c r="AL27" s="33">
        <v>8985.1022136958163</v>
      </c>
      <c r="AM27" s="33">
        <v>8951.4530591865478</v>
      </c>
      <c r="AN27" s="33"/>
      <c r="AO27" s="33"/>
      <c r="AP27" s="33"/>
      <c r="AQ27" s="33"/>
    </row>
    <row r="28" spans="1:43" x14ac:dyDescent="0.25">
      <c r="A28" t="s">
        <v>73</v>
      </c>
      <c r="B28" t="s">
        <v>75</v>
      </c>
      <c r="C28" t="s">
        <v>73</v>
      </c>
      <c r="D28" t="s">
        <v>75</v>
      </c>
      <c r="E28" s="50">
        <v>0.03</v>
      </c>
      <c r="F28" t="s">
        <v>110</v>
      </c>
      <c r="G28" s="33">
        <v>7266.5647263499432</v>
      </c>
      <c r="H28" s="33">
        <v>7247.7254724634877</v>
      </c>
      <c r="I28" s="33">
        <v>7124.3173605664961</v>
      </c>
      <c r="J28" s="33">
        <v>7128.8682186149117</v>
      </c>
      <c r="K28" s="33">
        <v>7174.999077204644</v>
      </c>
      <c r="L28" s="33">
        <v>7125.5569432187158</v>
      </c>
      <c r="M28" s="33">
        <v>7165.2637671851435</v>
      </c>
      <c r="N28" s="33">
        <v>7146.8783401343762</v>
      </c>
      <c r="O28" s="33">
        <v>7148.349144720647</v>
      </c>
      <c r="P28" s="33">
        <v>7126.5874740220906</v>
      </c>
      <c r="Q28" s="33">
        <v>7190.32733091523</v>
      </c>
      <c r="R28" s="33">
        <v>7126.0214801157872</v>
      </c>
      <c r="S28" s="33">
        <v>7168.1359835878666</v>
      </c>
      <c r="T28" s="33">
        <v>7166.7340870320595</v>
      </c>
      <c r="U28" s="33">
        <v>7172.9295150037378</v>
      </c>
      <c r="V28" s="33">
        <v>7128.1409865698206</v>
      </c>
      <c r="X28" s="33">
        <v>9071.6691021593087</v>
      </c>
      <c r="Y28" s="33">
        <v>9008.3324718072872</v>
      </c>
      <c r="Z28" s="33">
        <v>8891.1304708877833</v>
      </c>
      <c r="AA28" s="33">
        <v>8893.8336094512943</v>
      </c>
      <c r="AB28" s="33">
        <v>8979.0378578908094</v>
      </c>
      <c r="AC28" s="33">
        <v>8896.9771461187574</v>
      </c>
      <c r="AD28" s="33">
        <v>8956.0615813388631</v>
      </c>
      <c r="AE28" s="33">
        <v>8923.9812230304542</v>
      </c>
      <c r="AF28" s="33">
        <v>8926.4869062150792</v>
      </c>
      <c r="AG28" s="33">
        <v>8888.6019298504671</v>
      </c>
      <c r="AH28" s="33">
        <v>8987.006169742046</v>
      </c>
      <c r="AI28" s="33">
        <v>8893.368166623417</v>
      </c>
      <c r="AJ28" s="33">
        <v>8954.9103970472679</v>
      </c>
      <c r="AK28" s="33">
        <v>8935.8402382376444</v>
      </c>
      <c r="AL28" s="33">
        <v>8941.1403515396923</v>
      </c>
      <c r="AM28" s="33">
        <v>8894.4708260782645</v>
      </c>
      <c r="AN28" s="33"/>
      <c r="AO28" s="33"/>
      <c r="AP28" s="33"/>
      <c r="AQ28" s="33"/>
    </row>
    <row r="29" spans="1:43" x14ac:dyDescent="0.25">
      <c r="A29" t="s">
        <v>74</v>
      </c>
      <c r="B29" t="s">
        <v>75</v>
      </c>
      <c r="C29" t="s">
        <v>73</v>
      </c>
      <c r="D29" t="s">
        <v>75</v>
      </c>
      <c r="E29" s="50">
        <v>1.4999999999999999E-2</v>
      </c>
      <c r="F29" t="s">
        <v>111</v>
      </c>
      <c r="G29" s="33">
        <v>7326.8779588652014</v>
      </c>
      <c r="H29" s="33">
        <v>7309.1527179963059</v>
      </c>
      <c r="I29" s="33">
        <v>7187.648875401379</v>
      </c>
      <c r="J29" s="33">
        <v>7192.1997398836957</v>
      </c>
      <c r="K29" s="33">
        <v>7237.0376983483275</v>
      </c>
      <c r="L29" s="33">
        <v>7193.8723879251493</v>
      </c>
      <c r="M29" s="33">
        <v>7230.1180426490837</v>
      </c>
      <c r="N29" s="33">
        <v>7207.4504067911876</v>
      </c>
      <c r="O29" s="33">
        <v>7211.52064504796</v>
      </c>
      <c r="P29" s="33">
        <v>7189.7863906710236</v>
      </c>
      <c r="Q29" s="33">
        <v>7251.3925999926514</v>
      </c>
      <c r="R29" s="33">
        <v>7194.9133213032665</v>
      </c>
      <c r="S29" s="33">
        <v>7235.8038927452235</v>
      </c>
      <c r="T29" s="33">
        <v>7226.6614637362691</v>
      </c>
      <c r="U29" s="33">
        <v>7233.9499269846538</v>
      </c>
      <c r="V29" s="33">
        <v>7189.9267999560843</v>
      </c>
      <c r="X29" s="33">
        <v>9178.4273965110588</v>
      </c>
      <c r="Y29" s="33">
        <v>9119.0732627901307</v>
      </c>
      <c r="Z29" s="33">
        <v>9003.7755247281748</v>
      </c>
      <c r="AA29" s="33">
        <v>9006.4786643551524</v>
      </c>
      <c r="AB29" s="33">
        <v>9087.5215408709846</v>
      </c>
      <c r="AC29" s="33">
        <v>9017.083298951824</v>
      </c>
      <c r="AD29" s="33">
        <v>9072.9058454868482</v>
      </c>
      <c r="AE29" s="33">
        <v>9029.5317913234903</v>
      </c>
      <c r="AF29" s="33">
        <v>9035.8138916621556</v>
      </c>
      <c r="AG29" s="33">
        <v>9001.1143833567312</v>
      </c>
      <c r="AH29" s="33">
        <v>9094.5137250407697</v>
      </c>
      <c r="AI29" s="33">
        <v>9014.0507030484914</v>
      </c>
      <c r="AJ29" s="33">
        <v>9074.5682948886715</v>
      </c>
      <c r="AK29" s="33">
        <v>9040.7470245977547</v>
      </c>
      <c r="AL29" s="33">
        <v>9048.3171770676963</v>
      </c>
      <c r="AM29" s="33">
        <v>9003.7685976074881</v>
      </c>
      <c r="AN29" s="33"/>
      <c r="AO29" s="33"/>
      <c r="AP29" s="33"/>
      <c r="AQ29" s="33"/>
    </row>
    <row r="30" spans="1:43" x14ac:dyDescent="0.25">
      <c r="A30" t="s">
        <v>75</v>
      </c>
      <c r="B30" t="s">
        <v>75</v>
      </c>
      <c r="C30" t="s">
        <v>73</v>
      </c>
      <c r="D30" t="s">
        <v>75</v>
      </c>
      <c r="E30" s="50">
        <v>1.4999999999999999E-2</v>
      </c>
      <c r="F30" t="s">
        <v>112</v>
      </c>
      <c r="G30" s="33">
        <v>7213.347502500058</v>
      </c>
      <c r="H30" s="33">
        <v>7194.5082480417805</v>
      </c>
      <c r="I30" s="33">
        <v>7071.1001506003568</v>
      </c>
      <c r="J30" s="33">
        <v>7075.6510168329751</v>
      </c>
      <c r="K30" s="33">
        <v>7121.781874807647</v>
      </c>
      <c r="L30" s="33">
        <v>7072.3397296087369</v>
      </c>
      <c r="M30" s="33">
        <v>7112.0463498300469</v>
      </c>
      <c r="N30" s="33">
        <v>7093.6611259340107</v>
      </c>
      <c r="O30" s="33">
        <v>7095.1317617489576</v>
      </c>
      <c r="P30" s="33">
        <v>7073.3724903962566</v>
      </c>
      <c r="Q30" s="33">
        <v>7137.1123556415287</v>
      </c>
      <c r="R30" s="33">
        <v>7072.8064938937487</v>
      </c>
      <c r="S30" s="33">
        <v>7114.9207891301976</v>
      </c>
      <c r="T30" s="33">
        <v>7113.5190970782842</v>
      </c>
      <c r="U30" s="33">
        <v>7119.7143509849002</v>
      </c>
      <c r="V30" s="33">
        <v>7074.9237790889611</v>
      </c>
      <c r="X30" s="33">
        <v>8985.1066159502006</v>
      </c>
      <c r="Y30" s="33">
        <v>8921.769977507749</v>
      </c>
      <c r="Z30" s="33">
        <v>8804.5679953401632</v>
      </c>
      <c r="AA30" s="33">
        <v>8807.271121680229</v>
      </c>
      <c r="AB30" s="33">
        <v>8892.4753931345895</v>
      </c>
      <c r="AC30" s="33">
        <v>8810.4146626309484</v>
      </c>
      <c r="AD30" s="33">
        <v>8869.4980692073441</v>
      </c>
      <c r="AE30" s="33">
        <v>8837.4187475449544</v>
      </c>
      <c r="AF30" s="33">
        <v>8839.9234381337483</v>
      </c>
      <c r="AG30" s="33">
        <v>8802.0416666800211</v>
      </c>
      <c r="AH30" s="33">
        <v>8900.4459321091217</v>
      </c>
      <c r="AI30" s="33">
        <v>8806.8079094494587</v>
      </c>
      <c r="AJ30" s="33">
        <v>8868.3491078131792</v>
      </c>
      <c r="AK30" s="33">
        <v>8849.2799800171688</v>
      </c>
      <c r="AL30" s="33">
        <v>8854.5791002630413</v>
      </c>
      <c r="AM30" s="33">
        <v>8807.9083444232256</v>
      </c>
      <c r="AN30" s="33"/>
      <c r="AO30" s="33"/>
      <c r="AP30" s="33"/>
      <c r="AQ30" s="33"/>
    </row>
    <row r="31" spans="1:43" x14ac:dyDescent="0.25">
      <c r="A31" t="s">
        <v>73</v>
      </c>
      <c r="B31" t="s">
        <v>73</v>
      </c>
      <c r="C31" t="s">
        <v>74</v>
      </c>
      <c r="D31" t="s">
        <v>75</v>
      </c>
      <c r="E31" s="50">
        <v>0.05</v>
      </c>
      <c r="F31" t="s">
        <v>113</v>
      </c>
      <c r="G31" s="33">
        <v>7686.6032271863605</v>
      </c>
      <c r="H31" s="33">
        <v>7648.6330998030044</v>
      </c>
      <c r="I31" s="33">
        <v>7484.9835713826169</v>
      </c>
      <c r="J31" s="33">
        <v>7481.8867932366502</v>
      </c>
      <c r="K31" s="33">
        <v>7605.3451847188726</v>
      </c>
      <c r="L31" s="33">
        <v>7504.4421300983813</v>
      </c>
      <c r="M31" s="33">
        <v>7595.8975187934539</v>
      </c>
      <c r="N31" s="33">
        <v>7530.0581878234316</v>
      </c>
      <c r="O31" s="33">
        <v>7538.2051549372718</v>
      </c>
      <c r="P31" s="33">
        <v>7470.511256982536</v>
      </c>
      <c r="Q31" s="33">
        <v>7620.2893323087847</v>
      </c>
      <c r="R31" s="33">
        <v>7489.201212270832</v>
      </c>
      <c r="S31" s="33">
        <v>7598.6967497051592</v>
      </c>
      <c r="T31" s="33">
        <v>7521.8524056349988</v>
      </c>
      <c r="U31" s="33">
        <v>7520.7759762828637</v>
      </c>
      <c r="V31" s="33">
        <v>7484.6301121393399</v>
      </c>
      <c r="X31" s="33">
        <v>9755.3307914191955</v>
      </c>
      <c r="Y31" s="33">
        <v>9622.3875420175118</v>
      </c>
      <c r="Z31" s="33">
        <v>9467.0383197577012</v>
      </c>
      <c r="AA31" s="33">
        <v>9462.6325571660036</v>
      </c>
      <c r="AB31" s="33">
        <v>9673.0071538285083</v>
      </c>
      <c r="AC31" s="33">
        <v>9500.8623774397474</v>
      </c>
      <c r="AD31" s="33">
        <v>9650.827330206037</v>
      </c>
      <c r="AE31" s="33">
        <v>9530.1914216640962</v>
      </c>
      <c r="AF31" s="33">
        <v>9543.2144806967281</v>
      </c>
      <c r="AG31" s="33">
        <v>9448.8485115049771</v>
      </c>
      <c r="AH31" s="33">
        <v>9680.5913595590664</v>
      </c>
      <c r="AI31" s="33">
        <v>9482.4697104670868</v>
      </c>
      <c r="AJ31" s="33">
        <v>9649.6031604234249</v>
      </c>
      <c r="AK31" s="33">
        <v>9515.5120905495041</v>
      </c>
      <c r="AL31" s="33">
        <v>9508.6587620837472</v>
      </c>
      <c r="AM31" s="33">
        <v>9463.3598618572105</v>
      </c>
      <c r="AN31" s="33"/>
      <c r="AO31" s="33"/>
      <c r="AP31" s="33"/>
      <c r="AQ31" s="33"/>
    </row>
    <row r="32" spans="1:43" x14ac:dyDescent="0.25">
      <c r="A32" t="s">
        <v>74</v>
      </c>
      <c r="B32" t="s">
        <v>73</v>
      </c>
      <c r="C32" t="s">
        <v>74</v>
      </c>
      <c r="D32" t="s">
        <v>75</v>
      </c>
      <c r="E32" s="50">
        <v>2.5000000000000001E-2</v>
      </c>
      <c r="F32" t="s">
        <v>114</v>
      </c>
      <c r="G32" s="33">
        <v>7799.5467584865146</v>
      </c>
      <c r="H32" s="33">
        <v>7762.6906426726255</v>
      </c>
      <c r="I32" s="33">
        <v>7600.945360616598</v>
      </c>
      <c r="J32" s="33">
        <v>7597.8485910138861</v>
      </c>
      <c r="K32" s="33">
        <v>7720.0140940348256</v>
      </c>
      <c r="L32" s="33">
        <v>7625.3878618643867</v>
      </c>
      <c r="M32" s="33">
        <v>7713.382044614611</v>
      </c>
      <c r="N32" s="33">
        <v>7643.2605360653961</v>
      </c>
      <c r="O32" s="33">
        <v>7654.0069277499133</v>
      </c>
      <c r="P32" s="33">
        <v>7586.3428546639989</v>
      </c>
      <c r="Q32" s="33">
        <v>7733.987264831283</v>
      </c>
      <c r="R32" s="33">
        <v>7610.7257176404055</v>
      </c>
      <c r="S32" s="33">
        <v>7718.997299402271</v>
      </c>
      <c r="T32" s="33">
        <v>7634.4124253425825</v>
      </c>
      <c r="U32" s="33">
        <v>7634.4290380638276</v>
      </c>
      <c r="V32" s="33">
        <v>7599.0462067291592</v>
      </c>
      <c r="X32" s="33">
        <v>9958.4166677278827</v>
      </c>
      <c r="Y32" s="33">
        <v>9829.4558963238178</v>
      </c>
      <c r="Z32" s="33">
        <v>9676.0108903539349</v>
      </c>
      <c r="AA32" s="33">
        <v>9671.6051620835715</v>
      </c>
      <c r="AB32" s="33">
        <v>9877.8184081529962</v>
      </c>
      <c r="AC32" s="33">
        <v>9717.2960639854791</v>
      </c>
      <c r="AD32" s="33">
        <v>9863.9990559194721</v>
      </c>
      <c r="AE32" s="33">
        <v>9732.0695428993768</v>
      </c>
      <c r="AF32" s="33">
        <v>9748.8689444669308</v>
      </c>
      <c r="AG32" s="33">
        <v>9657.6909163267683</v>
      </c>
      <c r="AH32" s="33">
        <v>9884.4288614749112</v>
      </c>
      <c r="AI32" s="33">
        <v>9699.4821920981194</v>
      </c>
      <c r="AJ32" s="33">
        <v>9865.5909100128138</v>
      </c>
      <c r="AK32" s="33">
        <v>9716.7487869737306</v>
      </c>
      <c r="AL32" s="33">
        <v>9712.1654400273383</v>
      </c>
      <c r="AM32" s="33">
        <v>9668.9851891693434</v>
      </c>
      <c r="AN32" s="33"/>
      <c r="AO32" s="33"/>
      <c r="AP32" s="33"/>
      <c r="AQ32" s="33"/>
    </row>
    <row r="33" spans="1:43" x14ac:dyDescent="0.25">
      <c r="A33" t="s">
        <v>75</v>
      </c>
      <c r="B33" t="s">
        <v>73</v>
      </c>
      <c r="C33" t="s">
        <v>74</v>
      </c>
      <c r="D33" t="s">
        <v>75</v>
      </c>
      <c r="E33" s="50">
        <v>2.5000000000000001E-2</v>
      </c>
      <c r="F33" t="s">
        <v>115</v>
      </c>
      <c r="G33" s="33">
        <v>7585.4943960865921</v>
      </c>
      <c r="H33" s="33">
        <v>7547.5242662671653</v>
      </c>
      <c r="I33" s="33">
        <v>7383.8747309093624</v>
      </c>
      <c r="J33" s="33">
        <v>7380.7779669320107</v>
      </c>
      <c r="K33" s="33">
        <v>7504.236354783844</v>
      </c>
      <c r="L33" s="33">
        <v>7403.3333090538981</v>
      </c>
      <c r="M33" s="33">
        <v>7494.7886599082121</v>
      </c>
      <c r="N33" s="33">
        <v>7428.9493624665129</v>
      </c>
      <c r="O33" s="33">
        <v>7437.0962871504671</v>
      </c>
      <c r="P33" s="33">
        <v>7369.4029142754516</v>
      </c>
      <c r="Q33" s="33">
        <v>7519.1809836195907</v>
      </c>
      <c r="R33" s="33">
        <v>7388.0928455662333</v>
      </c>
      <c r="S33" s="33">
        <v>7497.5883784797052</v>
      </c>
      <c r="T33" s="33">
        <v>7420.7440626794669</v>
      </c>
      <c r="U33" s="33">
        <v>7419.6675879907771</v>
      </c>
      <c r="V33" s="33">
        <v>7383.5212801338603</v>
      </c>
      <c r="X33" s="33">
        <v>9582.3998488836551</v>
      </c>
      <c r="Y33" s="33">
        <v>9449.4565755641688</v>
      </c>
      <c r="Z33" s="33">
        <v>9294.1073248852044</v>
      </c>
      <c r="AA33" s="33">
        <v>9289.7015936475145</v>
      </c>
      <c r="AB33" s="33">
        <v>9500.0762124577086</v>
      </c>
      <c r="AC33" s="33">
        <v>9327.9313976996782</v>
      </c>
      <c r="AD33" s="33">
        <v>9477.8963555886767</v>
      </c>
      <c r="AE33" s="33">
        <v>9357.2604676860228</v>
      </c>
      <c r="AF33" s="33">
        <v>9370.2834971778066</v>
      </c>
      <c r="AG33" s="33">
        <v>9275.9180530657723</v>
      </c>
      <c r="AH33" s="33">
        <v>9507.6608994341041</v>
      </c>
      <c r="AI33" s="33">
        <v>9309.5392237340202</v>
      </c>
      <c r="AJ33" s="33">
        <v>9476.6726734658532</v>
      </c>
      <c r="AK33" s="33">
        <v>9342.581597491082</v>
      </c>
      <c r="AL33" s="33">
        <v>9335.7282408741539</v>
      </c>
      <c r="AM33" s="33">
        <v>9290.4289055269201</v>
      </c>
      <c r="AN33" s="33"/>
      <c r="AO33" s="33"/>
      <c r="AP33" s="33"/>
      <c r="AQ33" s="33"/>
    </row>
    <row r="34" spans="1:43" x14ac:dyDescent="0.25">
      <c r="A34" t="s">
        <v>73</v>
      </c>
      <c r="B34" t="s">
        <v>74</v>
      </c>
      <c r="C34" t="s">
        <v>74</v>
      </c>
      <c r="D34" t="s">
        <v>75</v>
      </c>
      <c r="E34" s="50">
        <v>2.0000000000000004E-2</v>
      </c>
      <c r="F34" t="s">
        <v>116</v>
      </c>
      <c r="G34" s="33">
        <v>7807.2608798813226</v>
      </c>
      <c r="H34" s="33">
        <v>7764.1545523491604</v>
      </c>
      <c r="I34" s="33">
        <v>7643.0906116072701</v>
      </c>
      <c r="J34" s="33">
        <v>7634.0500709435564</v>
      </c>
      <c r="K34" s="33">
        <v>7785.0133329148375</v>
      </c>
      <c r="L34" s="33">
        <v>7666.4564144956466</v>
      </c>
      <c r="M34" s="33">
        <v>7775.218744541352</v>
      </c>
      <c r="N34" s="33">
        <v>7694.8368837373855</v>
      </c>
      <c r="O34" s="33">
        <v>7704.0500953629025</v>
      </c>
      <c r="P34" s="33">
        <v>7616.996952241635</v>
      </c>
      <c r="Q34" s="33">
        <v>7800.3488876437241</v>
      </c>
      <c r="R34" s="33">
        <v>7641.7447908866861</v>
      </c>
      <c r="S34" s="33">
        <v>7778.1471914977838</v>
      </c>
      <c r="T34" s="33">
        <v>7671.9541863020777</v>
      </c>
      <c r="U34" s="33">
        <v>7668.3660276146256</v>
      </c>
      <c r="V34" s="33">
        <v>7641.3200447496611</v>
      </c>
      <c r="X34" s="33">
        <v>9964.9590393625567</v>
      </c>
      <c r="Y34" s="33">
        <v>9813.0756422938175</v>
      </c>
      <c r="Z34" s="33">
        <v>9700.790702378943</v>
      </c>
      <c r="AA34" s="33">
        <v>9690.56435353286</v>
      </c>
      <c r="AB34" s="33">
        <v>9941.6458972728724</v>
      </c>
      <c r="AC34" s="33">
        <v>9740.8026855727076</v>
      </c>
      <c r="AD34" s="33">
        <v>9918.5132288174882</v>
      </c>
      <c r="AE34" s="33">
        <v>9773.1499308168077</v>
      </c>
      <c r="AF34" s="33">
        <v>9788.1579350908723</v>
      </c>
      <c r="AG34" s="33">
        <v>9671.2267265859664</v>
      </c>
      <c r="AH34" s="33">
        <v>9949.6215101424077</v>
      </c>
      <c r="AI34" s="33">
        <v>9713.1500443338482</v>
      </c>
      <c r="AJ34" s="33">
        <v>9917.4182750795972</v>
      </c>
      <c r="AK34" s="33">
        <v>9744.1418732907423</v>
      </c>
      <c r="AL34" s="33">
        <v>9733.7051089605811</v>
      </c>
      <c r="AM34" s="33">
        <v>9694.9374481760005</v>
      </c>
      <c r="AN34" s="33"/>
      <c r="AO34" s="33"/>
      <c r="AP34" s="33"/>
      <c r="AQ34" s="33"/>
    </row>
    <row r="35" spans="1:43" x14ac:dyDescent="0.25">
      <c r="A35" t="s">
        <v>74</v>
      </c>
      <c r="B35" t="s">
        <v>74</v>
      </c>
      <c r="C35" t="s">
        <v>74</v>
      </c>
      <c r="D35" t="s">
        <v>75</v>
      </c>
      <c r="E35" s="50">
        <v>1.0000000000000002E-2</v>
      </c>
      <c r="F35" t="s">
        <v>85</v>
      </c>
      <c r="G35" s="33">
        <v>7936.0895267775286</v>
      </c>
      <c r="H35" s="33">
        <v>7894.0972098363964</v>
      </c>
      <c r="I35" s="33">
        <v>7774.9375481731131</v>
      </c>
      <c r="J35" s="33">
        <v>7765.8970213354041</v>
      </c>
      <c r="K35" s="33">
        <v>7915.5673672674993</v>
      </c>
      <c r="L35" s="33">
        <v>7803.2872886457617</v>
      </c>
      <c r="M35" s="33">
        <v>7908.5883940374915</v>
      </c>
      <c r="N35" s="33">
        <v>7823.924374358272</v>
      </c>
      <c r="O35" s="33">
        <v>7835.7369887331579</v>
      </c>
      <c r="P35" s="33">
        <v>7748.7141204249519</v>
      </c>
      <c r="Q35" s="33">
        <v>7929.9323672290338</v>
      </c>
      <c r="R35" s="33">
        <v>7779.1548777474354</v>
      </c>
      <c r="S35" s="33">
        <v>7914.3332938978283</v>
      </c>
      <c r="T35" s="33">
        <v>7800.3997792943956</v>
      </c>
      <c r="U35" s="33">
        <v>7797.9046471558659</v>
      </c>
      <c r="V35" s="33">
        <v>7771.6212908504403</v>
      </c>
      <c r="X35" s="33">
        <v>10194.25911066218</v>
      </c>
      <c r="Y35" s="33">
        <v>10046.358207798008</v>
      </c>
      <c r="Z35" s="33">
        <v>9935.9775383690412</v>
      </c>
      <c r="AA35" s="33">
        <v>9925.7512119416569</v>
      </c>
      <c r="AB35" s="33">
        <v>10172.67135602895</v>
      </c>
      <c r="AC35" s="33">
        <v>9983.4506239718594</v>
      </c>
      <c r="AD35" s="33">
        <v>10157.899157600787</v>
      </c>
      <c r="AE35" s="33">
        <v>10001.242308196661</v>
      </c>
      <c r="AF35" s="33">
        <v>10020.026646073386</v>
      </c>
      <c r="AG35" s="33">
        <v>9906.2838113789239</v>
      </c>
      <c r="AH35" s="33">
        <v>10179.673638515942</v>
      </c>
      <c r="AI35" s="33">
        <v>9956.377238407109</v>
      </c>
      <c r="AJ35" s="33">
        <v>10159.620656766807</v>
      </c>
      <c r="AK35" s="33">
        <v>9971.5932610617074</v>
      </c>
      <c r="AL35" s="33">
        <v>9963.426471319146</v>
      </c>
      <c r="AM35" s="33">
        <v>9926.7770450610897</v>
      </c>
      <c r="AN35" s="33"/>
      <c r="AO35" s="33"/>
      <c r="AP35" s="33"/>
      <c r="AQ35" s="33"/>
    </row>
    <row r="36" spans="1:43" x14ac:dyDescent="0.25">
      <c r="A36" t="s">
        <v>75</v>
      </c>
      <c r="B36" t="s">
        <v>74</v>
      </c>
      <c r="C36" t="s">
        <v>74</v>
      </c>
      <c r="D36" t="s">
        <v>75</v>
      </c>
      <c r="E36" s="50">
        <v>1.0000000000000002E-2</v>
      </c>
      <c r="F36" t="s">
        <v>117</v>
      </c>
      <c r="G36" s="33">
        <v>7691.5027543951001</v>
      </c>
      <c r="H36" s="33">
        <v>7648.3964277755358</v>
      </c>
      <c r="I36" s="33">
        <v>7527.3325236598366</v>
      </c>
      <c r="J36" s="33">
        <v>7518.2919630691777</v>
      </c>
      <c r="K36" s="33">
        <v>7669.2552302246531</v>
      </c>
      <c r="L36" s="33">
        <v>7550.6982980022867</v>
      </c>
      <c r="M36" s="33">
        <v>7659.4606335206081</v>
      </c>
      <c r="N36" s="33">
        <v>7579.0787896837055</v>
      </c>
      <c r="O36" s="33">
        <v>7588.2919923259697</v>
      </c>
      <c r="P36" s="33">
        <v>7501.2388590518904</v>
      </c>
      <c r="Q36" s="33">
        <v>7684.5907783081266</v>
      </c>
      <c r="R36" s="33">
        <v>7525.9866886074942</v>
      </c>
      <c r="S36" s="33">
        <v>7662.389087906462</v>
      </c>
      <c r="T36" s="33">
        <v>7556.1960733953865</v>
      </c>
      <c r="U36" s="33">
        <v>7552.6079378418417</v>
      </c>
      <c r="V36" s="33">
        <v>7525.5619401678387</v>
      </c>
      <c r="X36" s="33">
        <v>9768.2997064861011</v>
      </c>
      <c r="Y36" s="33">
        <v>9616.4163189226583</v>
      </c>
      <c r="Z36" s="33">
        <v>9504.1313898558947</v>
      </c>
      <c r="AA36" s="33">
        <v>9493.9050296755522</v>
      </c>
      <c r="AB36" s="33">
        <v>9744.9865871924612</v>
      </c>
      <c r="AC36" s="33">
        <v>9544.1433702818085</v>
      </c>
      <c r="AD36" s="33">
        <v>9721.8539018138181</v>
      </c>
      <c r="AE36" s="33">
        <v>9576.4906465582826</v>
      </c>
      <c r="AF36" s="33">
        <v>9591.4986246637091</v>
      </c>
      <c r="AG36" s="33">
        <v>9474.567400227912</v>
      </c>
      <c r="AH36" s="33">
        <v>9752.9621934165789</v>
      </c>
      <c r="AI36" s="33">
        <v>9516.4907432571235</v>
      </c>
      <c r="AJ36" s="33">
        <v>9720.7589555053564</v>
      </c>
      <c r="AK36" s="33">
        <v>9547.4825272157414</v>
      </c>
      <c r="AL36" s="33">
        <v>9537.0458289829548</v>
      </c>
      <c r="AM36" s="33">
        <v>9498.2781362039495</v>
      </c>
      <c r="AN36" s="33"/>
      <c r="AO36" s="33"/>
      <c r="AP36" s="33"/>
      <c r="AQ36" s="33"/>
    </row>
    <row r="37" spans="1:43" x14ac:dyDescent="0.25">
      <c r="A37" t="s">
        <v>73</v>
      </c>
      <c r="B37" t="s">
        <v>75</v>
      </c>
      <c r="C37" t="s">
        <v>74</v>
      </c>
      <c r="D37" t="s">
        <v>75</v>
      </c>
      <c r="E37" s="50">
        <v>0.03</v>
      </c>
      <c r="F37" t="s">
        <v>118</v>
      </c>
      <c r="G37" s="33">
        <v>7444.4430338797038</v>
      </c>
      <c r="H37" s="33">
        <v>7413.5974085960634</v>
      </c>
      <c r="I37" s="33">
        <v>7256.1882494540187</v>
      </c>
      <c r="J37" s="33">
        <v>7257.9997192170749</v>
      </c>
      <c r="K37" s="33">
        <v>7345.3847846365734</v>
      </c>
      <c r="L37" s="33">
        <v>7269.3947027773274</v>
      </c>
      <c r="M37" s="33">
        <v>7336.4298421449612</v>
      </c>
      <c r="N37" s="33">
        <v>7290.6978846330558</v>
      </c>
      <c r="O37" s="33">
        <v>7296.7472536375426</v>
      </c>
      <c r="P37" s="33">
        <v>7251.7190052330752</v>
      </c>
      <c r="Q37" s="33">
        <v>7358.8215481828811</v>
      </c>
      <c r="R37" s="33">
        <v>7262.7662169881478</v>
      </c>
      <c r="S37" s="33">
        <v>7338.7454955307439</v>
      </c>
      <c r="T37" s="33">
        <v>7296.3698930219571</v>
      </c>
      <c r="U37" s="33">
        <v>7298.2000642273952</v>
      </c>
      <c r="V37" s="33">
        <v>7257.5757716317921</v>
      </c>
      <c r="X37" s="33">
        <v>9408.7356048376732</v>
      </c>
      <c r="Y37" s="33">
        <v>9301.1915878521468</v>
      </c>
      <c r="Z37" s="33">
        <v>9151.4558763877703</v>
      </c>
      <c r="AA37" s="33">
        <v>9151.7971090680403</v>
      </c>
      <c r="AB37" s="33">
        <v>9308.6117604713454</v>
      </c>
      <c r="AC37" s="33">
        <v>9176.0507675192657</v>
      </c>
      <c r="AD37" s="33">
        <v>9287.8044575919721</v>
      </c>
      <c r="AE37" s="33">
        <v>9200.6592490799376</v>
      </c>
      <c r="AF37" s="33">
        <v>9210.3965896606696</v>
      </c>
      <c r="AG37" s="33">
        <v>9142.9455310271132</v>
      </c>
      <c r="AH37" s="33">
        <v>9314.6885821583037</v>
      </c>
      <c r="AI37" s="33">
        <v>9165.9946297848273</v>
      </c>
      <c r="AJ37" s="33">
        <v>9286.0967102834366</v>
      </c>
      <c r="AK37" s="33">
        <v>9199.4017308100556</v>
      </c>
      <c r="AL37" s="33">
        <v>9196.8723526808772</v>
      </c>
      <c r="AM37" s="33">
        <v>9150.4549836446859</v>
      </c>
      <c r="AN37" s="33"/>
      <c r="AO37" s="33"/>
      <c r="AP37" s="33"/>
      <c r="AQ37" s="33"/>
    </row>
    <row r="38" spans="1:43" x14ac:dyDescent="0.25">
      <c r="A38" t="s">
        <v>74</v>
      </c>
      <c r="B38" t="s">
        <v>75</v>
      </c>
      <c r="C38" t="s">
        <v>74</v>
      </c>
      <c r="D38" t="s">
        <v>75</v>
      </c>
      <c r="E38" s="50">
        <v>1.4999999999999999E-2</v>
      </c>
      <c r="F38" t="s">
        <v>119</v>
      </c>
      <c r="G38" s="33">
        <v>7537.3624672767437</v>
      </c>
      <c r="H38" s="33">
        <v>7507.6308570829133</v>
      </c>
      <c r="I38" s="33">
        <v>7352.1259164410694</v>
      </c>
      <c r="J38" s="33">
        <v>7353.9374159128565</v>
      </c>
      <c r="K38" s="33">
        <v>7440.0295801398934</v>
      </c>
      <c r="L38" s="33">
        <v>7370.3163316788359</v>
      </c>
      <c r="M38" s="33">
        <v>7433.8902620124882</v>
      </c>
      <c r="N38" s="33">
        <v>7383.8761363590293</v>
      </c>
      <c r="O38" s="33">
        <v>7392.5249209286631</v>
      </c>
      <c r="P38" s="33">
        <v>7347.5241572180776</v>
      </c>
      <c r="Q38" s="33">
        <v>7452.4930591922812</v>
      </c>
      <c r="R38" s="33">
        <v>7364.2643104528233</v>
      </c>
      <c r="S38" s="33">
        <v>7439.0196036041361</v>
      </c>
      <c r="T38" s="33">
        <v>7388.9035123779649</v>
      </c>
      <c r="U38" s="33">
        <v>7391.8266734490144</v>
      </c>
      <c r="V38" s="33">
        <v>7351.9677453809709</v>
      </c>
      <c r="X38" s="33">
        <v>9578.2888439397102</v>
      </c>
      <c r="Y38" s="33">
        <v>9474.7272955831013</v>
      </c>
      <c r="Z38" s="33">
        <v>9326.8958026189248</v>
      </c>
      <c r="AA38" s="33">
        <v>9327.2370714524477</v>
      </c>
      <c r="AB38" s="33">
        <v>9479.8903616796651</v>
      </c>
      <c r="AC38" s="33">
        <v>9358.9518484159125</v>
      </c>
      <c r="AD38" s="33">
        <v>9467.4435251592022</v>
      </c>
      <c r="AE38" s="33">
        <v>9369.0047344956911</v>
      </c>
      <c r="AF38" s="33">
        <v>9382.5184129021618</v>
      </c>
      <c r="AG38" s="33">
        <v>9318.2529529970834</v>
      </c>
      <c r="AH38" s="33">
        <v>9484.9911232575087</v>
      </c>
      <c r="AI38" s="33">
        <v>9349.4721838373353</v>
      </c>
      <c r="AJ38" s="33">
        <v>9468.5494660565346</v>
      </c>
      <c r="AK38" s="33">
        <v>9367.103536987157</v>
      </c>
      <c r="AL38" s="33">
        <v>9366.8440731323626</v>
      </c>
      <c r="AM38" s="33">
        <v>9322.5476400717707</v>
      </c>
      <c r="AN38" s="33"/>
      <c r="AO38" s="33"/>
      <c r="AP38" s="33"/>
      <c r="AQ38" s="33"/>
    </row>
    <row r="39" spans="1:43" x14ac:dyDescent="0.25">
      <c r="A39" t="s">
        <v>75</v>
      </c>
      <c r="B39" t="s">
        <v>75</v>
      </c>
      <c r="C39" t="s">
        <v>74</v>
      </c>
      <c r="D39" t="s">
        <v>75</v>
      </c>
      <c r="E39" s="50">
        <v>1.4999999999999999E-2</v>
      </c>
      <c r="F39" t="s">
        <v>120</v>
      </c>
      <c r="G39" s="33">
        <v>7361.6166642662047</v>
      </c>
      <c r="H39" s="33">
        <v>7330.7710383119556</v>
      </c>
      <c r="I39" s="33">
        <v>7173.361873703333</v>
      </c>
      <c r="J39" s="33">
        <v>7175.1733465207826</v>
      </c>
      <c r="K39" s="33">
        <v>7262.5584347181157</v>
      </c>
      <c r="L39" s="33">
        <v>7186.5683350207928</v>
      </c>
      <c r="M39" s="33">
        <v>7253.6034885021309</v>
      </c>
      <c r="N39" s="33">
        <v>7207.8715214348085</v>
      </c>
      <c r="O39" s="33">
        <v>7213.920894382637</v>
      </c>
      <c r="P39" s="33">
        <v>7168.8948256098201</v>
      </c>
      <c r="Q39" s="33">
        <v>7275.9973771378209</v>
      </c>
      <c r="R39" s="33">
        <v>7179.9420732758617</v>
      </c>
      <c r="S39" s="33">
        <v>7255.9213375587078</v>
      </c>
      <c r="T39" s="33">
        <v>7213.5457248009279</v>
      </c>
      <c r="U39" s="33">
        <v>7215.375905687617</v>
      </c>
      <c r="V39" s="33">
        <v>7174.7494139156379</v>
      </c>
      <c r="X39" s="33">
        <v>9265.964782727764</v>
      </c>
      <c r="Y39" s="33">
        <v>9158.4207457380635</v>
      </c>
      <c r="Z39" s="33">
        <v>9008.6850051772035</v>
      </c>
      <c r="AA39" s="33">
        <v>9009.0262473563889</v>
      </c>
      <c r="AB39" s="33">
        <v>9165.8409580564785</v>
      </c>
      <c r="AC39" s="33">
        <v>9033.2799257845836</v>
      </c>
      <c r="AD39" s="33">
        <v>9145.0336321191662</v>
      </c>
      <c r="AE39" s="33">
        <v>9057.8883904218128</v>
      </c>
      <c r="AF39" s="33">
        <v>9067.6257456867443</v>
      </c>
      <c r="AG39" s="33">
        <v>9000.1768473512839</v>
      </c>
      <c r="AH39" s="33">
        <v>9171.919958616827</v>
      </c>
      <c r="AI39" s="33">
        <v>9023.2260292797837</v>
      </c>
      <c r="AJ39" s="33">
        <v>9143.3280804814331</v>
      </c>
      <c r="AK39" s="33">
        <v>9056.6331122407864</v>
      </c>
      <c r="AL39" s="33">
        <v>9054.103730903822</v>
      </c>
      <c r="AM39" s="33">
        <v>9007.6841326168269</v>
      </c>
      <c r="AN39" s="33"/>
      <c r="AO39" s="33"/>
      <c r="AP39" s="33"/>
      <c r="AQ39" s="33"/>
    </row>
    <row r="40" spans="1:43" x14ac:dyDescent="0.25">
      <c r="A40" t="s">
        <v>73</v>
      </c>
      <c r="B40" t="s">
        <v>73</v>
      </c>
      <c r="C40" t="s">
        <v>73</v>
      </c>
      <c r="D40" t="s">
        <v>74</v>
      </c>
      <c r="E40" s="50">
        <v>1.2500000000000001E-2</v>
      </c>
      <c r="F40" t="s">
        <v>121</v>
      </c>
      <c r="G40" s="33">
        <v>7709.3435856523638</v>
      </c>
      <c r="H40" s="33">
        <v>7707.0011339001258</v>
      </c>
      <c r="I40" s="33">
        <v>7685.7746074248125</v>
      </c>
      <c r="J40" s="33">
        <v>7681.1129669446782</v>
      </c>
      <c r="K40" s="33">
        <v>7688.9524252533984</v>
      </c>
      <c r="L40" s="33">
        <v>7668.8103360479408</v>
      </c>
      <c r="M40" s="33">
        <v>7677.760189167363</v>
      </c>
      <c r="N40" s="33">
        <v>7694.7840676571113</v>
      </c>
      <c r="O40" s="33">
        <v>7687.1109867078994</v>
      </c>
      <c r="P40" s="33">
        <v>7684.323641611928</v>
      </c>
      <c r="Q40" s="33">
        <v>7724.0193913588764</v>
      </c>
      <c r="R40" s="33">
        <v>7669.3670587630158</v>
      </c>
      <c r="S40" s="33">
        <v>7691.3589867184983</v>
      </c>
      <c r="T40" s="33">
        <v>7732.919434959188</v>
      </c>
      <c r="U40" s="33">
        <v>7755.2597008887451</v>
      </c>
      <c r="V40" s="33">
        <v>7687.9451833613148</v>
      </c>
      <c r="X40" s="33">
        <v>9688.5876359006324</v>
      </c>
      <c r="Y40" s="33">
        <v>9676.9575581880727</v>
      </c>
      <c r="Z40" s="33">
        <v>9629.7294968777296</v>
      </c>
      <c r="AA40" s="33">
        <v>9612.8723022967552</v>
      </c>
      <c r="AB40" s="33">
        <v>9657.6150198143314</v>
      </c>
      <c r="AC40" s="33">
        <v>9615.2828300133151</v>
      </c>
      <c r="AD40" s="33">
        <v>9627.0283252355093</v>
      </c>
      <c r="AE40" s="33">
        <v>9651.2464755391338</v>
      </c>
      <c r="AF40" s="33">
        <v>9643.6302083091941</v>
      </c>
      <c r="AG40" s="33">
        <v>9603.4599933533445</v>
      </c>
      <c r="AH40" s="33">
        <v>9680.9120783061371</v>
      </c>
      <c r="AI40" s="33">
        <v>9596.0901863487816</v>
      </c>
      <c r="AJ40" s="33">
        <v>9634.55397111409</v>
      </c>
      <c r="AK40" s="33">
        <v>9654.6615561553608</v>
      </c>
      <c r="AL40" s="33">
        <v>9681.4142370846275</v>
      </c>
      <c r="AM40" s="33">
        <v>9630.5725059429187</v>
      </c>
      <c r="AN40" s="33"/>
      <c r="AO40" s="33"/>
      <c r="AP40" s="33"/>
      <c r="AQ40" s="33"/>
    </row>
    <row r="41" spans="1:43" x14ac:dyDescent="0.25">
      <c r="A41" t="s">
        <v>74</v>
      </c>
      <c r="B41" t="s">
        <v>73</v>
      </c>
      <c r="C41" t="s">
        <v>73</v>
      </c>
      <c r="D41" t="s">
        <v>74</v>
      </c>
      <c r="E41" s="50">
        <v>6.2500000000000003E-3</v>
      </c>
      <c r="F41" t="s">
        <v>122</v>
      </c>
      <c r="G41" s="33">
        <v>7787.6556041214708</v>
      </c>
      <c r="H41" s="33">
        <v>7786.4271657797026</v>
      </c>
      <c r="I41" s="33">
        <v>7767.104910668595</v>
      </c>
      <c r="J41" s="33">
        <v>7762.443267206475</v>
      </c>
      <c r="K41" s="33">
        <v>7768.9898375976782</v>
      </c>
      <c r="L41" s="33">
        <v>7755.1245797118299</v>
      </c>
      <c r="M41" s="33">
        <v>7760.6132957063146</v>
      </c>
      <c r="N41" s="33">
        <v>7773.3549219174756</v>
      </c>
      <c r="O41" s="33">
        <v>7768.2813190426277</v>
      </c>
      <c r="P41" s="33">
        <v>7765.5236135567247</v>
      </c>
      <c r="Q41" s="33">
        <v>7803.085709748827</v>
      </c>
      <c r="R41" s="33">
        <v>7756.2599660631486</v>
      </c>
      <c r="S41" s="33">
        <v>7777.0279778226432</v>
      </c>
      <c r="T41" s="33">
        <v>7810.8478714738321</v>
      </c>
      <c r="U41" s="33">
        <v>7834.2812029597189</v>
      </c>
      <c r="V41" s="33">
        <v>7767.729786385722</v>
      </c>
      <c r="X41" s="33">
        <v>9824.4982291111846</v>
      </c>
      <c r="Y41" s="33">
        <v>9816.8506355335849</v>
      </c>
      <c r="Z41" s="33">
        <v>9771.5268670691876</v>
      </c>
      <c r="AA41" s="33">
        <v>9754.6696458763181</v>
      </c>
      <c r="AB41" s="33">
        <v>9795.2510069000546</v>
      </c>
      <c r="AC41" s="33">
        <v>9764.541286116093</v>
      </c>
      <c r="AD41" s="33">
        <v>9773.0251062914213</v>
      </c>
      <c r="AE41" s="33">
        <v>9785.9493411184176</v>
      </c>
      <c r="AF41" s="33">
        <v>9782.1097255597215</v>
      </c>
      <c r="AG41" s="33">
        <v>9745.1270236531218</v>
      </c>
      <c r="AH41" s="33">
        <v>9817.5741958223443</v>
      </c>
      <c r="AI41" s="33">
        <v>9745.9273082359814</v>
      </c>
      <c r="AJ41" s="33">
        <v>9783.3666367351925</v>
      </c>
      <c r="AK41" s="33">
        <v>9788.7229420830299</v>
      </c>
      <c r="AL41" s="33">
        <v>9817.745857869164</v>
      </c>
      <c r="AM41" s="33">
        <v>9769.0225929042808</v>
      </c>
      <c r="AN41" s="33"/>
      <c r="AO41" s="33"/>
      <c r="AP41" s="33"/>
      <c r="AQ41" s="33"/>
    </row>
    <row r="42" spans="1:43" x14ac:dyDescent="0.25">
      <c r="A42" t="s">
        <v>75</v>
      </c>
      <c r="B42" t="s">
        <v>73</v>
      </c>
      <c r="C42" t="s">
        <v>73</v>
      </c>
      <c r="D42" t="s">
        <v>74</v>
      </c>
      <c r="E42" s="50">
        <v>6.2500000000000003E-3</v>
      </c>
      <c r="F42" t="s">
        <v>123</v>
      </c>
      <c r="G42" s="33">
        <v>7639.6375831388295</v>
      </c>
      <c r="H42" s="33">
        <v>7637.2951338827161</v>
      </c>
      <c r="I42" s="33">
        <v>7616.0686325062234</v>
      </c>
      <c r="J42" s="33">
        <v>7611.4069962362901</v>
      </c>
      <c r="K42" s="33">
        <v>7619.2464413998641</v>
      </c>
      <c r="L42" s="33">
        <v>7599.1043644766251</v>
      </c>
      <c r="M42" s="33">
        <v>7608.0537757869997</v>
      </c>
      <c r="N42" s="33">
        <v>7625.0780859056931</v>
      </c>
      <c r="O42" s="33">
        <v>7617.404592444881</v>
      </c>
      <c r="P42" s="33">
        <v>7614.6182648928043</v>
      </c>
      <c r="Q42" s="33">
        <v>7654.3140066083561</v>
      </c>
      <c r="R42" s="33">
        <v>7599.6616798656032</v>
      </c>
      <c r="S42" s="33">
        <v>7621.6531801902511</v>
      </c>
      <c r="T42" s="33">
        <v>7663.2140667877029</v>
      </c>
      <c r="U42" s="33">
        <v>7685.5539117579983</v>
      </c>
      <c r="V42" s="33">
        <v>7618.2392141612281</v>
      </c>
      <c r="X42" s="33">
        <v>9575.7241808226681</v>
      </c>
      <c r="Y42" s="33">
        <v>9564.0940927171941</v>
      </c>
      <c r="Z42" s="33">
        <v>9516.8660758392325</v>
      </c>
      <c r="AA42" s="33">
        <v>9500.0088768757632</v>
      </c>
      <c r="AB42" s="33">
        <v>9544.751583396368</v>
      </c>
      <c r="AC42" s="33">
        <v>9502.4194015812209</v>
      </c>
      <c r="AD42" s="33">
        <v>9514.1627364556425</v>
      </c>
      <c r="AE42" s="33">
        <v>9538.383051964156</v>
      </c>
      <c r="AF42" s="33">
        <v>9530.7646450911907</v>
      </c>
      <c r="AG42" s="33">
        <v>9490.597159773446</v>
      </c>
      <c r="AH42" s="33">
        <v>9568.0492409911894</v>
      </c>
      <c r="AI42" s="33">
        <v>9483.2273548869434</v>
      </c>
      <c r="AJ42" s="33">
        <v>9521.6889891863357</v>
      </c>
      <c r="AK42" s="33">
        <v>9541.7987418639732</v>
      </c>
      <c r="AL42" s="33">
        <v>9568.5492832952423</v>
      </c>
      <c r="AM42" s="33">
        <v>9517.7090863265767</v>
      </c>
      <c r="AN42" s="33"/>
      <c r="AO42" s="33"/>
      <c r="AP42" s="33"/>
      <c r="AQ42" s="33"/>
    </row>
    <row r="43" spans="1:43" x14ac:dyDescent="0.25">
      <c r="A43" t="s">
        <v>73</v>
      </c>
      <c r="B43" t="s">
        <v>74</v>
      </c>
      <c r="C43" t="s">
        <v>73</v>
      </c>
      <c r="D43" t="s">
        <v>74</v>
      </c>
      <c r="E43" s="50">
        <v>5.000000000000001E-3</v>
      </c>
      <c r="F43" t="s">
        <v>124</v>
      </c>
      <c r="G43" s="33">
        <v>7716.9674749512096</v>
      </c>
      <c r="H43" s="33">
        <v>7708.1879102395715</v>
      </c>
      <c r="I43" s="33">
        <v>7759.1776281112061</v>
      </c>
      <c r="J43" s="33">
        <v>7748.2117370278893</v>
      </c>
      <c r="K43" s="33">
        <v>7789.2571270672297</v>
      </c>
      <c r="L43" s="33">
        <v>7747.9455530327787</v>
      </c>
      <c r="M43" s="33">
        <v>7778.0078282021968</v>
      </c>
      <c r="N43" s="33">
        <v>7776.5312241249812</v>
      </c>
      <c r="O43" s="33">
        <v>7770.5953964920282</v>
      </c>
      <c r="P43" s="33">
        <v>7745.0832180026991</v>
      </c>
      <c r="Q43" s="33">
        <v>7824.3141997641878</v>
      </c>
      <c r="R43" s="33">
        <v>7737.926504861739</v>
      </c>
      <c r="S43" s="33">
        <v>7791.6379238050849</v>
      </c>
      <c r="T43" s="33">
        <v>7797.7648363393546</v>
      </c>
      <c r="U43" s="33">
        <v>7816.8484082097657</v>
      </c>
      <c r="V43" s="33">
        <v>7759.656095814913</v>
      </c>
      <c r="X43" s="33">
        <v>9728.301420258671</v>
      </c>
      <c r="Y43" s="33">
        <v>9693.5693060532922</v>
      </c>
      <c r="Z43" s="33">
        <v>9719.2064995370183</v>
      </c>
      <c r="AA43" s="33">
        <v>9696.2120125384881</v>
      </c>
      <c r="AB43" s="33">
        <v>9790.0096166873536</v>
      </c>
      <c r="AC43" s="33">
        <v>9713.4731158061022</v>
      </c>
      <c r="AD43" s="33">
        <v>9759.1874535277948</v>
      </c>
      <c r="AE43" s="33">
        <v>9751.8230846061779</v>
      </c>
      <c r="AF43" s="33">
        <v>9747.1160131410907</v>
      </c>
      <c r="AG43" s="33">
        <v>9680.6286238055691</v>
      </c>
      <c r="AH43" s="33">
        <v>9813.2967817706376</v>
      </c>
      <c r="AI43" s="33">
        <v>9683.9903718001024</v>
      </c>
      <c r="AJ43" s="33">
        <v>9766.7443974581238</v>
      </c>
      <c r="AK43" s="33">
        <v>9738.80844546357</v>
      </c>
      <c r="AL43" s="33">
        <v>9760.7704410348451</v>
      </c>
      <c r="AM43" s="33">
        <v>9717.4680216696579</v>
      </c>
      <c r="AN43" s="33"/>
      <c r="AO43" s="33"/>
      <c r="AP43" s="33"/>
      <c r="AQ43" s="33"/>
    </row>
    <row r="44" spans="1:43" x14ac:dyDescent="0.25">
      <c r="A44" t="s">
        <v>74</v>
      </c>
      <c r="B44" t="s">
        <v>74</v>
      </c>
      <c r="C44" t="s">
        <v>73</v>
      </c>
      <c r="D44" t="s">
        <v>74</v>
      </c>
      <c r="E44" s="50">
        <v>2.5000000000000005E-3</v>
      </c>
      <c r="F44" t="s">
        <v>87</v>
      </c>
      <c r="G44" s="33">
        <v>7815.0167933632856</v>
      </c>
      <c r="H44" s="33">
        <v>7807.3512437057198</v>
      </c>
      <c r="I44" s="33">
        <v>7860.2452111706743</v>
      </c>
      <c r="J44" s="33">
        <v>7849.279320122856</v>
      </c>
      <c r="K44" s="33">
        <v>7889.0318146796972</v>
      </c>
      <c r="L44" s="33">
        <v>7853.997062386703</v>
      </c>
      <c r="M44" s="33">
        <v>7880.5981779256572</v>
      </c>
      <c r="N44" s="33">
        <v>7874.8393579956046</v>
      </c>
      <c r="O44" s="33">
        <v>7871.5029831064076</v>
      </c>
      <c r="P44" s="33">
        <v>7846.0210260339545</v>
      </c>
      <c r="Q44" s="33">
        <v>7923.1183423229049</v>
      </c>
      <c r="R44" s="33">
        <v>7844.5572333341979</v>
      </c>
      <c r="S44" s="33">
        <v>7897.0447083566023</v>
      </c>
      <c r="T44" s="33">
        <v>7895.4310870750478</v>
      </c>
      <c r="U44" s="33">
        <v>7915.6077177806519</v>
      </c>
      <c r="V44" s="33">
        <v>7859.1779852264799</v>
      </c>
      <c r="X44" s="33">
        <v>9896.6871654302959</v>
      </c>
      <c r="Y44" s="33">
        <v>9865.9375670779136</v>
      </c>
      <c r="Z44" s="33">
        <v>9893.4790015622602</v>
      </c>
      <c r="AA44" s="33">
        <v>9870.4845017101979</v>
      </c>
      <c r="AB44" s="33">
        <v>9960.1207310593727</v>
      </c>
      <c r="AC44" s="33">
        <v>9895.2067046542379</v>
      </c>
      <c r="AD44" s="33">
        <v>9937.6593340826657</v>
      </c>
      <c r="AE44" s="33">
        <v>9919.0011032955608</v>
      </c>
      <c r="AF44" s="33">
        <v>9918.0706603192884</v>
      </c>
      <c r="AG44" s="33">
        <v>9854.771355098952</v>
      </c>
      <c r="AH44" s="33">
        <v>9982.4345754737205</v>
      </c>
      <c r="AI44" s="33">
        <v>9866.3031797667736</v>
      </c>
      <c r="AJ44" s="33">
        <v>9948.0327128410572</v>
      </c>
      <c r="AK44" s="33">
        <v>9905.3455019267421</v>
      </c>
      <c r="AL44" s="33">
        <v>9929.5777406709603</v>
      </c>
      <c r="AM44" s="33">
        <v>9888.3932513326399</v>
      </c>
      <c r="AN44" s="33"/>
      <c r="AO44" s="33"/>
      <c r="AP44" s="33"/>
      <c r="AQ44" s="33"/>
    </row>
    <row r="45" spans="1:43" x14ac:dyDescent="0.25">
      <c r="A45" t="s">
        <v>75</v>
      </c>
      <c r="B45" t="s">
        <v>74</v>
      </c>
      <c r="C45" t="s">
        <v>73</v>
      </c>
      <c r="D45" t="s">
        <v>74</v>
      </c>
      <c r="E45" s="50">
        <v>2.5000000000000005E-3</v>
      </c>
      <c r="F45" t="s">
        <v>125</v>
      </c>
      <c r="G45" s="33">
        <v>7629.0923476964208</v>
      </c>
      <c r="H45" s="33">
        <v>7620.3127808107711</v>
      </c>
      <c r="I45" s="33">
        <v>7671.3025191339766</v>
      </c>
      <c r="J45" s="33">
        <v>7660.3366142412151</v>
      </c>
      <c r="K45" s="33">
        <v>7701.3820192267922</v>
      </c>
      <c r="L45" s="33">
        <v>7660.0704330069602</v>
      </c>
      <c r="M45" s="33">
        <v>7690.1323736637805</v>
      </c>
      <c r="N45" s="33">
        <v>7688.6561010414352</v>
      </c>
      <c r="O45" s="33">
        <v>7682.719956470808</v>
      </c>
      <c r="P45" s="33">
        <v>7657.2081165074369</v>
      </c>
      <c r="Q45" s="33">
        <v>7736.4390873535904</v>
      </c>
      <c r="R45" s="33">
        <v>7650.0513804456632</v>
      </c>
      <c r="S45" s="33">
        <v>7703.7624644591915</v>
      </c>
      <c r="T45" s="33">
        <v>7709.8897095882821</v>
      </c>
      <c r="U45" s="33">
        <v>7728.9729562692901</v>
      </c>
      <c r="V45" s="33">
        <v>7671.7809768426105</v>
      </c>
      <c r="X45" s="33">
        <v>9586.0499360617996</v>
      </c>
      <c r="Y45" s="33">
        <v>9551.317830423277</v>
      </c>
      <c r="Z45" s="33">
        <v>9576.9550422103966</v>
      </c>
      <c r="AA45" s="33">
        <v>9553.9605242170383</v>
      </c>
      <c r="AB45" s="33">
        <v>9647.7581519048308</v>
      </c>
      <c r="AC45" s="33">
        <v>9571.2216409863759</v>
      </c>
      <c r="AD45" s="33">
        <v>9616.9340953624414</v>
      </c>
      <c r="AE45" s="33">
        <v>9609.5715981360318</v>
      </c>
      <c r="AF45" s="33">
        <v>9604.8626630484105</v>
      </c>
      <c r="AG45" s="33">
        <v>9538.3771718127427</v>
      </c>
      <c r="AH45" s="33">
        <v>9671.0453124179585</v>
      </c>
      <c r="AI45" s="33">
        <v>9541.7388861455966</v>
      </c>
      <c r="AJ45" s="33">
        <v>9624.4910344852979</v>
      </c>
      <c r="AK45" s="33">
        <v>9596.5569639185887</v>
      </c>
      <c r="AL45" s="33">
        <v>9618.5170833192569</v>
      </c>
      <c r="AM45" s="33">
        <v>9575.2165371625797</v>
      </c>
      <c r="AN45" s="33"/>
      <c r="AO45" s="33"/>
      <c r="AP45" s="33"/>
      <c r="AQ45" s="33"/>
    </row>
    <row r="46" spans="1:43" x14ac:dyDescent="0.25">
      <c r="A46" t="s">
        <v>73</v>
      </c>
      <c r="B46" t="s">
        <v>75</v>
      </c>
      <c r="C46" t="s">
        <v>73</v>
      </c>
      <c r="D46" t="s">
        <v>74</v>
      </c>
      <c r="E46" s="50">
        <v>7.4999999999999997E-3</v>
      </c>
      <c r="F46" t="s">
        <v>126</v>
      </c>
      <c r="G46" s="33">
        <v>7618.9153719288479</v>
      </c>
      <c r="H46" s="33">
        <v>7622.0013541035078</v>
      </c>
      <c r="I46" s="33">
        <v>7587.5452717538756</v>
      </c>
      <c r="J46" s="33">
        <v>7588.0748975645338</v>
      </c>
      <c r="K46" s="33">
        <v>7565.1890696941182</v>
      </c>
      <c r="L46" s="33">
        <v>7564.572688098182</v>
      </c>
      <c r="M46" s="33">
        <v>7553.8845095038605</v>
      </c>
      <c r="N46" s="33">
        <v>7588.2456571747389</v>
      </c>
      <c r="O46" s="33">
        <v>7578.5375967663304</v>
      </c>
      <c r="P46" s="33">
        <v>7596.4413908544457</v>
      </c>
      <c r="Q46" s="33">
        <v>7600.2460206498317</v>
      </c>
      <c r="R46" s="33">
        <v>7574.0093355428362</v>
      </c>
      <c r="S46" s="33">
        <v>7567.439320727749</v>
      </c>
      <c r="T46" s="33">
        <v>7640.9575547723198</v>
      </c>
      <c r="U46" s="33">
        <v>7666.2003730490896</v>
      </c>
      <c r="V46" s="33">
        <v>7591.368897757201</v>
      </c>
      <c r="X46" s="33">
        <v>9568.1946925170687</v>
      </c>
      <c r="Y46" s="33">
        <v>9575.9343579761262</v>
      </c>
      <c r="Z46" s="33">
        <v>9514.8939488638171</v>
      </c>
      <c r="AA46" s="33">
        <v>9503.0780898845405</v>
      </c>
      <c r="AB46" s="33">
        <v>9503.8869345950025</v>
      </c>
      <c r="AC46" s="33">
        <v>9491.7518196014353</v>
      </c>
      <c r="AD46" s="33">
        <v>9472.9905277758789</v>
      </c>
      <c r="AE46" s="33">
        <v>9525.9692503382958</v>
      </c>
      <c r="AF46" s="33">
        <v>9515.2527480848221</v>
      </c>
      <c r="AG46" s="33">
        <v>9498.6706334551091</v>
      </c>
      <c r="AH46" s="33">
        <v>9527.1739779370455</v>
      </c>
      <c r="AI46" s="33">
        <v>9481.18258190911</v>
      </c>
      <c r="AJ46" s="33">
        <v>9480.4721873272138</v>
      </c>
      <c r="AK46" s="33">
        <v>9543.5369718577185</v>
      </c>
      <c r="AL46" s="33">
        <v>9574.5552211631348</v>
      </c>
      <c r="AM46" s="33">
        <v>9518.2343040542964</v>
      </c>
      <c r="AN46" s="33"/>
      <c r="AO46" s="33"/>
      <c r="AP46" s="33"/>
      <c r="AQ46" s="33"/>
    </row>
    <row r="47" spans="1:43" x14ac:dyDescent="0.25">
      <c r="A47" t="s">
        <v>74</v>
      </c>
      <c r="B47" t="s">
        <v>75</v>
      </c>
      <c r="C47" t="s">
        <v>73</v>
      </c>
      <c r="D47" t="s">
        <v>74</v>
      </c>
      <c r="E47" s="50">
        <v>3.7499999999999999E-3</v>
      </c>
      <c r="F47" t="s">
        <v>86</v>
      </c>
      <c r="G47" s="33">
        <v>7679.2286044441062</v>
      </c>
      <c r="H47" s="33">
        <v>7683.4285996363251</v>
      </c>
      <c r="I47" s="33">
        <v>7650.8767865887594</v>
      </c>
      <c r="J47" s="33">
        <v>7651.4064188333159</v>
      </c>
      <c r="K47" s="33">
        <v>7627.2276908378026</v>
      </c>
      <c r="L47" s="33">
        <v>7632.8881328046164</v>
      </c>
      <c r="M47" s="33">
        <v>7618.7387849677998</v>
      </c>
      <c r="N47" s="33">
        <v>7648.8177238315511</v>
      </c>
      <c r="O47" s="33">
        <v>7641.7090970936406</v>
      </c>
      <c r="P47" s="33">
        <v>7659.6403075033795</v>
      </c>
      <c r="Q47" s="33">
        <v>7661.3112897272504</v>
      </c>
      <c r="R47" s="33">
        <v>7642.9011767303173</v>
      </c>
      <c r="S47" s="33">
        <v>7635.1072298851022</v>
      </c>
      <c r="T47" s="33">
        <v>7700.8849314765257</v>
      </c>
      <c r="U47" s="33">
        <v>7727.2207850300065</v>
      </c>
      <c r="V47" s="33">
        <v>7653.1547111434638</v>
      </c>
      <c r="X47" s="33">
        <v>9674.9529868688205</v>
      </c>
      <c r="Y47" s="33">
        <v>9686.6751489589715</v>
      </c>
      <c r="Z47" s="33">
        <v>9627.5390027042049</v>
      </c>
      <c r="AA47" s="33">
        <v>9615.7231447883896</v>
      </c>
      <c r="AB47" s="33">
        <v>9612.3706175751795</v>
      </c>
      <c r="AC47" s="33">
        <v>9611.8579724345</v>
      </c>
      <c r="AD47" s="33">
        <v>9589.834791923864</v>
      </c>
      <c r="AE47" s="33">
        <v>9631.5198186313337</v>
      </c>
      <c r="AF47" s="33">
        <v>9624.5797335318948</v>
      </c>
      <c r="AG47" s="33">
        <v>9611.1830869613768</v>
      </c>
      <c r="AH47" s="33">
        <v>9634.6815332357655</v>
      </c>
      <c r="AI47" s="33">
        <v>9601.8651183341844</v>
      </c>
      <c r="AJ47" s="33">
        <v>9600.1300851686119</v>
      </c>
      <c r="AK47" s="33">
        <v>9648.4437582178271</v>
      </c>
      <c r="AL47" s="33">
        <v>9681.7320466911406</v>
      </c>
      <c r="AM47" s="33">
        <v>9627.5320755835201</v>
      </c>
      <c r="AN47" s="33"/>
      <c r="AO47" s="33"/>
      <c r="AP47" s="33"/>
      <c r="AQ47" s="33"/>
    </row>
    <row r="48" spans="1:43" x14ac:dyDescent="0.25">
      <c r="A48" t="s">
        <v>75</v>
      </c>
      <c r="B48" t="s">
        <v>75</v>
      </c>
      <c r="C48" t="s">
        <v>73</v>
      </c>
      <c r="D48" t="s">
        <v>74</v>
      </c>
      <c r="E48" s="50">
        <v>3.7499999999999999E-3</v>
      </c>
      <c r="F48" t="s">
        <v>127</v>
      </c>
      <c r="G48" s="33">
        <v>7565.6981480789627</v>
      </c>
      <c r="H48" s="33">
        <v>7568.7841296818006</v>
      </c>
      <c r="I48" s="33">
        <v>7534.328061787739</v>
      </c>
      <c r="J48" s="33">
        <v>7534.8576957825962</v>
      </c>
      <c r="K48" s="33">
        <v>7511.9718672971203</v>
      </c>
      <c r="L48" s="33">
        <v>7511.3554744882003</v>
      </c>
      <c r="M48" s="33">
        <v>7500.6670921487621</v>
      </c>
      <c r="N48" s="33">
        <v>7535.0284429743697</v>
      </c>
      <c r="O48" s="33">
        <v>7525.32021379464</v>
      </c>
      <c r="P48" s="33">
        <v>7543.2264072286116</v>
      </c>
      <c r="Q48" s="33">
        <v>7547.0310453761294</v>
      </c>
      <c r="R48" s="33">
        <v>7520.7943493207977</v>
      </c>
      <c r="S48" s="33">
        <v>7514.22412627008</v>
      </c>
      <c r="T48" s="33">
        <v>7587.7425648185426</v>
      </c>
      <c r="U48" s="33">
        <v>7612.9852090302511</v>
      </c>
      <c r="V48" s="33">
        <v>7538.1516902763424</v>
      </c>
      <c r="X48" s="33">
        <v>9481.6322063079606</v>
      </c>
      <c r="Y48" s="33">
        <v>9489.3718636765898</v>
      </c>
      <c r="Z48" s="33">
        <v>9428.3314733161951</v>
      </c>
      <c r="AA48" s="33">
        <v>9416.5156021134699</v>
      </c>
      <c r="AB48" s="33">
        <v>9417.3244698387807</v>
      </c>
      <c r="AC48" s="33">
        <v>9405.1893361136244</v>
      </c>
      <c r="AD48" s="33">
        <v>9386.4270156443617</v>
      </c>
      <c r="AE48" s="33">
        <v>9439.4067748527887</v>
      </c>
      <c r="AF48" s="33">
        <v>9428.6892800034911</v>
      </c>
      <c r="AG48" s="33">
        <v>9412.1103702846649</v>
      </c>
      <c r="AH48" s="33">
        <v>9440.613740304123</v>
      </c>
      <c r="AI48" s="33">
        <v>9394.6223247351554</v>
      </c>
      <c r="AJ48" s="33">
        <v>9393.9108980931233</v>
      </c>
      <c r="AK48" s="33">
        <v>9456.9767136372429</v>
      </c>
      <c r="AL48" s="33">
        <v>9487.9939698864855</v>
      </c>
      <c r="AM48" s="33">
        <v>9431.6718223992611</v>
      </c>
      <c r="AN48" s="33"/>
      <c r="AO48" s="33"/>
      <c r="AP48" s="33"/>
      <c r="AQ48" s="33"/>
    </row>
    <row r="49" spans="1:43" x14ac:dyDescent="0.25">
      <c r="A49" t="s">
        <v>73</v>
      </c>
      <c r="B49" t="s">
        <v>73</v>
      </c>
      <c r="C49" t="s">
        <v>74</v>
      </c>
      <c r="D49" t="s">
        <v>74</v>
      </c>
      <c r="E49" s="50">
        <v>1.2500000000000001E-2</v>
      </c>
      <c r="F49" t="s">
        <v>128</v>
      </c>
      <c r="G49" s="33">
        <v>8038.9538727652634</v>
      </c>
      <c r="H49" s="33">
        <v>8022.9089814430263</v>
      </c>
      <c r="I49" s="33">
        <v>7948.21148257</v>
      </c>
      <c r="J49" s="33">
        <v>7941.0934721862704</v>
      </c>
      <c r="K49" s="33">
        <v>7995.5351772083468</v>
      </c>
      <c r="L49" s="33">
        <v>7943.4578749778429</v>
      </c>
      <c r="M49" s="33">
        <v>7984.51826111217</v>
      </c>
      <c r="N49" s="33">
        <v>7971.4255048637942</v>
      </c>
      <c r="O49" s="33">
        <v>7968.3936069829533</v>
      </c>
      <c r="P49" s="33">
        <v>7940.3651738148938</v>
      </c>
      <c r="Q49" s="33">
        <v>8030.2080220433863</v>
      </c>
      <c r="R49" s="33">
        <v>7937.189067697881</v>
      </c>
      <c r="S49" s="33">
        <v>7998.0000868450425</v>
      </c>
      <c r="T49" s="33">
        <v>7996.0758733752591</v>
      </c>
      <c r="U49" s="33">
        <v>8014.0468343282155</v>
      </c>
      <c r="V49" s="33">
        <v>7947.8580233267185</v>
      </c>
      <c r="X49" s="33">
        <v>10251.856381776954</v>
      </c>
      <c r="Y49" s="33">
        <v>10189.989428186356</v>
      </c>
      <c r="Z49" s="33">
        <v>10090.801797733739</v>
      </c>
      <c r="AA49" s="33">
        <v>10071.877037599246</v>
      </c>
      <c r="AB49" s="33">
        <v>10197.856230532698</v>
      </c>
      <c r="AC49" s="33">
        <v>10095.63705092242</v>
      </c>
      <c r="AD49" s="33">
        <v>10167.756276643053</v>
      </c>
      <c r="AE49" s="33">
        <v>10132.179448971936</v>
      </c>
      <c r="AF49" s="33">
        <v>10131.980322566467</v>
      </c>
      <c r="AG49" s="33">
        <v>10058.917215109621</v>
      </c>
      <c r="AH49" s="33">
        <v>10220.759167754075</v>
      </c>
      <c r="AI49" s="33">
        <v>10070.284125752778</v>
      </c>
      <c r="AJ49" s="33">
        <v>10175.164950703369</v>
      </c>
      <c r="AK49" s="33">
        <v>10123.20882416958</v>
      </c>
      <c r="AL49" s="33">
        <v>10142.07363170719</v>
      </c>
      <c r="AM49" s="33">
        <v>10087.123339833242</v>
      </c>
      <c r="AN49" s="33"/>
      <c r="AO49" s="33"/>
      <c r="AP49" s="33"/>
      <c r="AQ49" s="33"/>
    </row>
    <row r="50" spans="1:43" x14ac:dyDescent="0.25">
      <c r="A50" t="s">
        <v>74</v>
      </c>
      <c r="B50" t="s">
        <v>73</v>
      </c>
      <c r="C50" t="s">
        <v>74</v>
      </c>
      <c r="D50" t="s">
        <v>74</v>
      </c>
      <c r="E50" s="50">
        <v>6.2500000000000003E-3</v>
      </c>
      <c r="F50" t="s">
        <v>129</v>
      </c>
      <c r="G50" s="33">
        <v>8151.8974040654175</v>
      </c>
      <c r="H50" s="33">
        <v>8136.9665243126447</v>
      </c>
      <c r="I50" s="33">
        <v>8064.1732718039775</v>
      </c>
      <c r="J50" s="33">
        <v>8057.0552699635082</v>
      </c>
      <c r="K50" s="33">
        <v>8110.2040865242961</v>
      </c>
      <c r="L50" s="33">
        <v>8064.4036067438519</v>
      </c>
      <c r="M50" s="33">
        <v>8102.002786933328</v>
      </c>
      <c r="N50" s="33">
        <v>8084.6278531057578</v>
      </c>
      <c r="O50" s="33">
        <v>8084.195379795593</v>
      </c>
      <c r="P50" s="33">
        <v>8056.1967714963548</v>
      </c>
      <c r="Q50" s="33">
        <v>8143.905954565882</v>
      </c>
      <c r="R50" s="33">
        <v>8058.7135730674563</v>
      </c>
      <c r="S50" s="33">
        <v>8118.3006365421506</v>
      </c>
      <c r="T50" s="33">
        <v>8108.6358930828383</v>
      </c>
      <c r="U50" s="33">
        <v>8127.6998961091767</v>
      </c>
      <c r="V50" s="33">
        <v>8062.2741179165414</v>
      </c>
      <c r="X50" s="33">
        <v>10454.942258085643</v>
      </c>
      <c r="Y50" s="33">
        <v>10397.057782492651</v>
      </c>
      <c r="Z50" s="33">
        <v>10299.774368329967</v>
      </c>
      <c r="AA50" s="33">
        <v>10280.849642516816</v>
      </c>
      <c r="AB50" s="33">
        <v>10402.667484857186</v>
      </c>
      <c r="AC50" s="33">
        <v>10312.070737468155</v>
      </c>
      <c r="AD50" s="33">
        <v>10380.928002356488</v>
      </c>
      <c r="AE50" s="33">
        <v>10334.057570207213</v>
      </c>
      <c r="AF50" s="33">
        <v>10337.634786336674</v>
      </c>
      <c r="AG50" s="33">
        <v>10267.759619931418</v>
      </c>
      <c r="AH50" s="33">
        <v>10424.596669669909</v>
      </c>
      <c r="AI50" s="33">
        <v>10287.296607383816</v>
      </c>
      <c r="AJ50" s="33">
        <v>10391.152700292752</v>
      </c>
      <c r="AK50" s="33">
        <v>10324.445520593801</v>
      </c>
      <c r="AL50" s="33">
        <v>10345.580309650773</v>
      </c>
      <c r="AM50" s="33">
        <v>10292.748667145377</v>
      </c>
      <c r="AN50" s="33"/>
      <c r="AO50" s="33"/>
      <c r="AP50" s="33"/>
      <c r="AQ50" s="33"/>
    </row>
    <row r="51" spans="1:43" x14ac:dyDescent="0.25">
      <c r="A51" t="s">
        <v>75</v>
      </c>
      <c r="B51" t="s">
        <v>73</v>
      </c>
      <c r="C51" t="s">
        <v>74</v>
      </c>
      <c r="D51" t="s">
        <v>74</v>
      </c>
      <c r="E51" s="50">
        <v>6.2500000000000003E-3</v>
      </c>
      <c r="F51" t="s">
        <v>130</v>
      </c>
      <c r="G51" s="33">
        <v>7937.845041665495</v>
      </c>
      <c r="H51" s="33">
        <v>7921.8001479071827</v>
      </c>
      <c r="I51" s="33">
        <v>7847.1026420967455</v>
      </c>
      <c r="J51" s="33">
        <v>7839.9846458816319</v>
      </c>
      <c r="K51" s="33">
        <v>7894.4263472733173</v>
      </c>
      <c r="L51" s="33">
        <v>7842.3490539333607</v>
      </c>
      <c r="M51" s="33">
        <v>7883.4094022269301</v>
      </c>
      <c r="N51" s="33">
        <v>7870.3166795068728</v>
      </c>
      <c r="O51" s="33">
        <v>7867.2847391961477</v>
      </c>
      <c r="P51" s="33">
        <v>7839.2568311078048</v>
      </c>
      <c r="Q51" s="33">
        <v>7929.0996733541906</v>
      </c>
      <c r="R51" s="33">
        <v>7836.0807009932842</v>
      </c>
      <c r="S51" s="33">
        <v>7896.8917156195866</v>
      </c>
      <c r="T51" s="33">
        <v>7894.9675304197235</v>
      </c>
      <c r="U51" s="33">
        <v>7912.938446036128</v>
      </c>
      <c r="V51" s="33">
        <v>7846.7491913212425</v>
      </c>
      <c r="X51" s="33">
        <v>10078.925439241415</v>
      </c>
      <c r="Y51" s="33">
        <v>10017.058461733006</v>
      </c>
      <c r="Z51" s="33">
        <v>9917.8708028612455</v>
      </c>
      <c r="AA51" s="33">
        <v>9898.9460740807517</v>
      </c>
      <c r="AB51" s="33">
        <v>10024.925289161902</v>
      </c>
      <c r="AC51" s="33">
        <v>9922.7060711823506</v>
      </c>
      <c r="AD51" s="33">
        <v>9994.8253020256961</v>
      </c>
      <c r="AE51" s="33">
        <v>9959.2484949938589</v>
      </c>
      <c r="AF51" s="33">
        <v>9959.0493390475458</v>
      </c>
      <c r="AG51" s="33">
        <v>9885.9867566704143</v>
      </c>
      <c r="AH51" s="33">
        <v>10047.828707629105</v>
      </c>
      <c r="AI51" s="33">
        <v>9897.3536390197132</v>
      </c>
      <c r="AJ51" s="33">
        <v>10002.234463745794</v>
      </c>
      <c r="AK51" s="33">
        <v>9950.2783311111525</v>
      </c>
      <c r="AL51" s="33">
        <v>9969.1431104975982</v>
      </c>
      <c r="AM51" s="33">
        <v>9914.1923835029556</v>
      </c>
      <c r="AN51" s="33"/>
      <c r="AO51" s="33"/>
      <c r="AP51" s="33"/>
      <c r="AQ51" s="33"/>
    </row>
    <row r="52" spans="1:43" x14ac:dyDescent="0.25">
      <c r="A52" t="s">
        <v>73</v>
      </c>
      <c r="B52" t="s">
        <v>74</v>
      </c>
      <c r="C52" t="s">
        <v>74</v>
      </c>
      <c r="D52" t="s">
        <v>74</v>
      </c>
      <c r="E52" s="50">
        <v>5.000000000000001E-3</v>
      </c>
      <c r="F52" t="s">
        <v>131</v>
      </c>
      <c r="G52" s="33">
        <v>8159.6115254602291</v>
      </c>
      <c r="H52" s="33">
        <v>8138.4304339891805</v>
      </c>
      <c r="I52" s="33">
        <v>8106.3185227946487</v>
      </c>
      <c r="J52" s="33">
        <v>8093.2567498931776</v>
      </c>
      <c r="K52" s="33">
        <v>8175.2033254043099</v>
      </c>
      <c r="L52" s="33">
        <v>8105.4721593751101</v>
      </c>
      <c r="M52" s="33">
        <v>8163.8394868600681</v>
      </c>
      <c r="N52" s="33">
        <v>8136.2042007777463</v>
      </c>
      <c r="O52" s="33">
        <v>8134.2385474085804</v>
      </c>
      <c r="P52" s="33">
        <v>8086.8508690739936</v>
      </c>
      <c r="Q52" s="33">
        <v>8210.2675773783249</v>
      </c>
      <c r="R52" s="33">
        <v>8089.732646313737</v>
      </c>
      <c r="S52" s="33">
        <v>8177.450528637667</v>
      </c>
      <c r="T52" s="33">
        <v>8146.1776540423361</v>
      </c>
      <c r="U52" s="33">
        <v>8161.6368856599784</v>
      </c>
      <c r="V52" s="33">
        <v>8104.5479559370424</v>
      </c>
      <c r="X52" s="33">
        <v>10461.48462972032</v>
      </c>
      <c r="Y52" s="33">
        <v>10380.677528462662</v>
      </c>
      <c r="Z52" s="33">
        <v>10324.554180354975</v>
      </c>
      <c r="AA52" s="33">
        <v>10299.808833966099</v>
      </c>
      <c r="AB52" s="33">
        <v>10466.494973977064</v>
      </c>
      <c r="AC52" s="33">
        <v>10335.577359055382</v>
      </c>
      <c r="AD52" s="33">
        <v>10435.442175254504</v>
      </c>
      <c r="AE52" s="33">
        <v>10375.137958124646</v>
      </c>
      <c r="AF52" s="33">
        <v>10376.923776960606</v>
      </c>
      <c r="AG52" s="33">
        <v>10281.29543019061</v>
      </c>
      <c r="AH52" s="33">
        <v>10489.789318337407</v>
      </c>
      <c r="AI52" s="33">
        <v>10300.964459619547</v>
      </c>
      <c r="AJ52" s="33">
        <v>10442.980065359548</v>
      </c>
      <c r="AK52" s="33">
        <v>10351.838606910818</v>
      </c>
      <c r="AL52" s="33">
        <v>10367.119978584024</v>
      </c>
      <c r="AM52" s="33">
        <v>10318.700926152036</v>
      </c>
      <c r="AN52" s="33"/>
      <c r="AO52" s="33"/>
      <c r="AP52" s="33"/>
      <c r="AQ52" s="33"/>
    </row>
    <row r="53" spans="1:43" x14ac:dyDescent="0.25">
      <c r="A53" t="s">
        <v>74</v>
      </c>
      <c r="B53" t="s">
        <v>74</v>
      </c>
      <c r="C53" t="s">
        <v>74</v>
      </c>
      <c r="D53" t="s">
        <v>74</v>
      </c>
      <c r="E53" s="50">
        <v>2.5000000000000005E-3</v>
      </c>
      <c r="F53" t="s">
        <v>132</v>
      </c>
      <c r="G53" s="33">
        <v>8288.4401723564315</v>
      </c>
      <c r="H53" s="33">
        <v>8268.3730914764164</v>
      </c>
      <c r="I53" s="33">
        <v>8238.1654593604944</v>
      </c>
      <c r="J53" s="33">
        <v>8225.1037002850262</v>
      </c>
      <c r="K53" s="33">
        <v>8305.7573597569717</v>
      </c>
      <c r="L53" s="33">
        <v>8242.3030335252279</v>
      </c>
      <c r="M53" s="33">
        <v>8297.2091363562067</v>
      </c>
      <c r="N53" s="33">
        <v>8265.2916913986337</v>
      </c>
      <c r="O53" s="33">
        <v>8265.9254407788394</v>
      </c>
      <c r="P53" s="33">
        <v>8218.5680372573097</v>
      </c>
      <c r="Q53" s="33">
        <v>8339.8510569636328</v>
      </c>
      <c r="R53" s="33">
        <v>8227.1427331744853</v>
      </c>
      <c r="S53" s="33">
        <v>8313.6366310377089</v>
      </c>
      <c r="T53" s="33">
        <v>8274.6232470346513</v>
      </c>
      <c r="U53" s="33">
        <v>8291.1755052012159</v>
      </c>
      <c r="V53" s="33">
        <v>8234.8492020378217</v>
      </c>
      <c r="X53" s="33">
        <v>10690.784701019937</v>
      </c>
      <c r="Y53" s="33">
        <v>10613.960093966845</v>
      </c>
      <c r="Z53" s="33">
        <v>10559.741016345077</v>
      </c>
      <c r="AA53" s="33">
        <v>10534.995692374892</v>
      </c>
      <c r="AB53" s="33">
        <v>10697.520432733143</v>
      </c>
      <c r="AC53" s="33">
        <v>10578.225297454539</v>
      </c>
      <c r="AD53" s="33">
        <v>10674.828104037806</v>
      </c>
      <c r="AE53" s="33">
        <v>10603.230335504499</v>
      </c>
      <c r="AF53" s="33">
        <v>10608.792487943127</v>
      </c>
      <c r="AG53" s="33">
        <v>10516.35251498357</v>
      </c>
      <c r="AH53" s="33">
        <v>10719.841446710941</v>
      </c>
      <c r="AI53" s="33">
        <v>10544.191653692802</v>
      </c>
      <c r="AJ53" s="33">
        <v>10685.182447046747</v>
      </c>
      <c r="AK53" s="33">
        <v>10579.28999468178</v>
      </c>
      <c r="AL53" s="33">
        <v>10596.84134094259</v>
      </c>
      <c r="AM53" s="33">
        <v>10550.540523037133</v>
      </c>
      <c r="AN53" s="33"/>
      <c r="AO53" s="33"/>
      <c r="AP53" s="33"/>
      <c r="AQ53" s="33"/>
    </row>
    <row r="54" spans="1:43" x14ac:dyDescent="0.25">
      <c r="A54" t="s">
        <v>75</v>
      </c>
      <c r="B54" t="s">
        <v>74</v>
      </c>
      <c r="C54" t="s">
        <v>74</v>
      </c>
      <c r="D54" t="s">
        <v>74</v>
      </c>
      <c r="E54" s="50">
        <v>2.5000000000000005E-3</v>
      </c>
      <c r="F54" t="s">
        <v>133</v>
      </c>
      <c r="G54" s="33">
        <v>8043.8533999740057</v>
      </c>
      <c r="H54" s="33">
        <v>8022.6723094155577</v>
      </c>
      <c r="I54" s="33">
        <v>7990.560434847217</v>
      </c>
      <c r="J54" s="33">
        <v>7977.4986420188006</v>
      </c>
      <c r="K54" s="33">
        <v>8059.4452227141255</v>
      </c>
      <c r="L54" s="33">
        <v>7989.7140428817502</v>
      </c>
      <c r="M54" s="33">
        <v>8048.0813758393233</v>
      </c>
      <c r="N54" s="33">
        <v>8020.4461067240691</v>
      </c>
      <c r="O54" s="33">
        <v>8018.4804443716494</v>
      </c>
      <c r="P54" s="33">
        <v>7971.0927758842472</v>
      </c>
      <c r="Q54" s="33">
        <v>8094.5094680427273</v>
      </c>
      <c r="R54" s="33">
        <v>7973.9745440345423</v>
      </c>
      <c r="S54" s="33">
        <v>8061.6924250463417</v>
      </c>
      <c r="T54" s="33">
        <v>8030.4195411356432</v>
      </c>
      <c r="U54" s="33">
        <v>8045.8787958871908</v>
      </c>
      <c r="V54" s="33">
        <v>7988.7898513552209</v>
      </c>
      <c r="X54" s="33">
        <v>10264.825296843868</v>
      </c>
      <c r="Y54" s="33">
        <v>10184.018205091503</v>
      </c>
      <c r="Z54" s="33">
        <v>10127.894867831927</v>
      </c>
      <c r="AA54" s="33">
        <v>10103.149510108795</v>
      </c>
      <c r="AB54" s="33">
        <v>10269.835663896651</v>
      </c>
      <c r="AC54" s="33">
        <v>10138.918043764486</v>
      </c>
      <c r="AD54" s="33">
        <v>10238.782848250834</v>
      </c>
      <c r="AE54" s="33">
        <v>10178.478673866126</v>
      </c>
      <c r="AF54" s="33">
        <v>10180.264466533446</v>
      </c>
      <c r="AG54" s="33">
        <v>10084.636103832552</v>
      </c>
      <c r="AH54" s="33">
        <v>10293.130001611582</v>
      </c>
      <c r="AI54" s="33">
        <v>10104.30515854282</v>
      </c>
      <c r="AJ54" s="33">
        <v>10246.320745785297</v>
      </c>
      <c r="AK54" s="33">
        <v>10155.179260835814</v>
      </c>
      <c r="AL54" s="33">
        <v>10170.460698606394</v>
      </c>
      <c r="AM54" s="33">
        <v>10122.041614179983</v>
      </c>
      <c r="AN54" s="33"/>
      <c r="AO54" s="33"/>
      <c r="AP54" s="33"/>
      <c r="AQ54" s="33"/>
    </row>
    <row r="55" spans="1:43" x14ac:dyDescent="0.25">
      <c r="A55" t="s">
        <v>73</v>
      </c>
      <c r="B55" t="s">
        <v>75</v>
      </c>
      <c r="C55" t="s">
        <v>74</v>
      </c>
      <c r="D55" t="s">
        <v>74</v>
      </c>
      <c r="E55" s="50">
        <v>7.4999999999999997E-3</v>
      </c>
      <c r="F55" t="s">
        <v>134</v>
      </c>
      <c r="G55" s="33">
        <v>7796.7936794586058</v>
      </c>
      <c r="H55" s="33">
        <v>7787.8732902360816</v>
      </c>
      <c r="I55" s="33">
        <v>7719.4161606414</v>
      </c>
      <c r="J55" s="33">
        <v>7717.206398166697</v>
      </c>
      <c r="K55" s="33">
        <v>7735.5747771260449</v>
      </c>
      <c r="L55" s="33">
        <v>7708.4104476567918</v>
      </c>
      <c r="M55" s="33">
        <v>7725.0505844636764</v>
      </c>
      <c r="N55" s="33">
        <v>7732.0652016734184</v>
      </c>
      <c r="O55" s="33">
        <v>7726.935705683225</v>
      </c>
      <c r="P55" s="33">
        <v>7721.5729220654293</v>
      </c>
      <c r="Q55" s="33">
        <v>7768.7402379174791</v>
      </c>
      <c r="R55" s="33">
        <v>7710.7540724151977</v>
      </c>
      <c r="S55" s="33">
        <v>7738.0488326706236</v>
      </c>
      <c r="T55" s="33">
        <v>7770.5933607622155</v>
      </c>
      <c r="U55" s="33">
        <v>7791.470922272747</v>
      </c>
      <c r="V55" s="33">
        <v>7720.8036828191707</v>
      </c>
      <c r="X55" s="33">
        <v>9905.261195195435</v>
      </c>
      <c r="Y55" s="33">
        <v>9868.7934740209803</v>
      </c>
      <c r="Z55" s="33">
        <v>9775.2193543638077</v>
      </c>
      <c r="AA55" s="33">
        <v>9761.0415895012775</v>
      </c>
      <c r="AB55" s="33">
        <v>9833.4608371755348</v>
      </c>
      <c r="AC55" s="33">
        <v>9770.8254410019417</v>
      </c>
      <c r="AD55" s="33">
        <v>9804.7334040289898</v>
      </c>
      <c r="AE55" s="33">
        <v>9802.6472763877755</v>
      </c>
      <c r="AF55" s="33">
        <v>9799.1624315304089</v>
      </c>
      <c r="AG55" s="33">
        <v>9753.0142346317534</v>
      </c>
      <c r="AH55" s="33">
        <v>9854.8563903532995</v>
      </c>
      <c r="AI55" s="33">
        <v>9753.8090450705186</v>
      </c>
      <c r="AJ55" s="33">
        <v>9811.6585005633769</v>
      </c>
      <c r="AK55" s="33">
        <v>9807.0984644301279</v>
      </c>
      <c r="AL55" s="33">
        <v>9830.2872223043214</v>
      </c>
      <c r="AM55" s="33">
        <v>9774.218461620716</v>
      </c>
      <c r="AN55" s="33"/>
      <c r="AO55" s="33"/>
      <c r="AP55" s="33"/>
      <c r="AQ55" s="33"/>
    </row>
    <row r="56" spans="1:43" x14ac:dyDescent="0.25">
      <c r="A56" t="s">
        <v>74</v>
      </c>
      <c r="B56" t="s">
        <v>75</v>
      </c>
      <c r="C56" t="s">
        <v>74</v>
      </c>
      <c r="D56" t="s">
        <v>74</v>
      </c>
      <c r="E56" s="50">
        <v>3.7499999999999999E-3</v>
      </c>
      <c r="F56" t="s">
        <v>135</v>
      </c>
      <c r="G56" s="33">
        <v>7889.7131128556512</v>
      </c>
      <c r="H56" s="33">
        <v>7881.9067387229379</v>
      </c>
      <c r="I56" s="33">
        <v>7815.3538276284526</v>
      </c>
      <c r="J56" s="33">
        <v>7813.1440948624777</v>
      </c>
      <c r="K56" s="33">
        <v>7830.2195726293658</v>
      </c>
      <c r="L56" s="33">
        <v>7809.3320765582994</v>
      </c>
      <c r="M56" s="33">
        <v>7822.5110043312052</v>
      </c>
      <c r="N56" s="33">
        <v>7825.2434533993892</v>
      </c>
      <c r="O56" s="33">
        <v>7822.7133729743464</v>
      </c>
      <c r="P56" s="33">
        <v>7817.3780740504344</v>
      </c>
      <c r="Q56" s="33">
        <v>7862.4117489268829</v>
      </c>
      <c r="R56" s="33">
        <v>7812.2521658798723</v>
      </c>
      <c r="S56" s="33">
        <v>7838.3229407440158</v>
      </c>
      <c r="T56" s="33">
        <v>7863.1269801182225</v>
      </c>
      <c r="U56" s="33">
        <v>7885.0975314943644</v>
      </c>
      <c r="V56" s="33">
        <v>7815.1956565683513</v>
      </c>
      <c r="X56" s="33">
        <v>10074.814434297474</v>
      </c>
      <c r="Y56" s="33">
        <v>10042.32918175194</v>
      </c>
      <c r="Z56" s="33">
        <v>9950.6592805949604</v>
      </c>
      <c r="AA56" s="33">
        <v>9936.4815518856885</v>
      </c>
      <c r="AB56" s="33">
        <v>10004.739438383856</v>
      </c>
      <c r="AC56" s="33">
        <v>9953.7265218985867</v>
      </c>
      <c r="AD56" s="33">
        <v>9984.3724715962198</v>
      </c>
      <c r="AE56" s="33">
        <v>9970.992761803529</v>
      </c>
      <c r="AF56" s="33">
        <v>9971.2842547719065</v>
      </c>
      <c r="AG56" s="33">
        <v>9928.3216566017272</v>
      </c>
      <c r="AH56" s="33">
        <v>10025.158931452515</v>
      </c>
      <c r="AI56" s="33">
        <v>9937.2865991230301</v>
      </c>
      <c r="AJ56" s="33">
        <v>9994.1112563364713</v>
      </c>
      <c r="AK56" s="33">
        <v>9974.8002706072311</v>
      </c>
      <c r="AL56" s="33">
        <v>10000.258942755807</v>
      </c>
      <c r="AM56" s="33">
        <v>9946.3111180478063</v>
      </c>
      <c r="AN56" s="33"/>
      <c r="AO56" s="33"/>
      <c r="AP56" s="33"/>
      <c r="AQ56" s="33"/>
    </row>
    <row r="57" spans="1:43" x14ac:dyDescent="0.25">
      <c r="A57" t="s">
        <v>75</v>
      </c>
      <c r="B57" t="s">
        <v>75</v>
      </c>
      <c r="C57" t="s">
        <v>74</v>
      </c>
      <c r="D57" t="s">
        <v>74</v>
      </c>
      <c r="E57" s="50">
        <v>3.7499999999999999E-3</v>
      </c>
      <c r="F57" t="s">
        <v>136</v>
      </c>
      <c r="G57" s="33">
        <v>7713.9673098451121</v>
      </c>
      <c r="H57" s="33">
        <v>7705.0469199519775</v>
      </c>
      <c r="I57" s="33">
        <v>7636.5897848907143</v>
      </c>
      <c r="J57" s="33">
        <v>7634.3800254704029</v>
      </c>
      <c r="K57" s="33">
        <v>7652.748427207589</v>
      </c>
      <c r="L57" s="33">
        <v>7625.5840799002581</v>
      </c>
      <c r="M57" s="33">
        <v>7642.2242308208442</v>
      </c>
      <c r="N57" s="33">
        <v>7649.2388384751721</v>
      </c>
      <c r="O57" s="33">
        <v>7644.1093464283176</v>
      </c>
      <c r="P57" s="33">
        <v>7638.7487424421761</v>
      </c>
      <c r="Q57" s="33">
        <v>7685.9160668724217</v>
      </c>
      <c r="R57" s="33">
        <v>7627.9299287029135</v>
      </c>
      <c r="S57" s="33">
        <v>7655.2246746985902</v>
      </c>
      <c r="T57" s="33">
        <v>7687.7691925411873</v>
      </c>
      <c r="U57" s="33">
        <v>7708.6467637329697</v>
      </c>
      <c r="V57" s="33">
        <v>7637.9773251030174</v>
      </c>
      <c r="X57" s="33">
        <v>9762.4903730855276</v>
      </c>
      <c r="Y57" s="33">
        <v>9726.0226319069043</v>
      </c>
      <c r="Z57" s="33">
        <v>9632.4484831532409</v>
      </c>
      <c r="AA57" s="33">
        <v>9618.2707277896279</v>
      </c>
      <c r="AB57" s="33">
        <v>9690.6900347606661</v>
      </c>
      <c r="AC57" s="33">
        <v>9628.0545992672596</v>
      </c>
      <c r="AD57" s="33">
        <v>9661.9625785561821</v>
      </c>
      <c r="AE57" s="33">
        <v>9659.8764177296507</v>
      </c>
      <c r="AF57" s="33">
        <v>9656.3915875564908</v>
      </c>
      <c r="AG57" s="33">
        <v>9610.2455509559259</v>
      </c>
      <c r="AH57" s="33">
        <v>9712.0877668118301</v>
      </c>
      <c r="AI57" s="33">
        <v>9611.0404445654804</v>
      </c>
      <c r="AJ57" s="33">
        <v>9668.8898707613716</v>
      </c>
      <c r="AK57" s="33">
        <v>9664.3298458608624</v>
      </c>
      <c r="AL57" s="33">
        <v>9687.5186005272662</v>
      </c>
      <c r="AM57" s="33">
        <v>9631.447610592857</v>
      </c>
      <c r="AN57" s="33"/>
      <c r="AO57" s="33"/>
      <c r="AP57" s="33"/>
      <c r="AQ57" s="33"/>
    </row>
    <row r="58" spans="1:43" x14ac:dyDescent="0.25">
      <c r="H58" s="34"/>
      <c r="Y58" s="34"/>
    </row>
    <row r="59" spans="1:43" x14ac:dyDescent="0.25">
      <c r="F59" s="35" t="s">
        <v>84</v>
      </c>
      <c r="G59" s="33">
        <f>SUMPRODUCT(G4:G57,$E$4:$E$57)</f>
        <v>7551.6206803089317</v>
      </c>
      <c r="H59" s="33">
        <f t="shared" ref="H59:V59" si="0">SUMPRODUCT(H4:H57,$E$4:$E$57)</f>
        <v>7527.0477206113956</v>
      </c>
      <c r="I59" s="33">
        <f t="shared" si="0"/>
        <v>7428.6603267681567</v>
      </c>
      <c r="J59" s="33">
        <f t="shared" si="0"/>
        <v>7424.7675446637604</v>
      </c>
      <c r="K59" s="33">
        <f t="shared" si="0"/>
        <v>7499.9060427720024</v>
      </c>
      <c r="L59" s="33">
        <f t="shared" si="0"/>
        <v>7434.5259909509286</v>
      </c>
      <c r="M59" s="33">
        <f t="shared" si="0"/>
        <v>7490.6202592910413</v>
      </c>
      <c r="N59" s="33">
        <f t="shared" si="0"/>
        <v>7456.7727712401929</v>
      </c>
      <c r="O59" s="33">
        <f t="shared" si="0"/>
        <v>7459.2203422059101</v>
      </c>
      <c r="P59" s="33">
        <f t="shared" si="0"/>
        <v>7418.5127116339881</v>
      </c>
      <c r="Q59" s="33">
        <f t="shared" si="0"/>
        <v>7520.0530284627412</v>
      </c>
      <c r="R59" s="33">
        <f t="shared" si="0"/>
        <v>7425.2390730040952</v>
      </c>
      <c r="S59" s="33">
        <f t="shared" si="0"/>
        <v>7497.0946876664257</v>
      </c>
      <c r="T59" s="33">
        <f t="shared" si="0"/>
        <v>7464.8017765878603</v>
      </c>
      <c r="U59" s="33">
        <f t="shared" si="0"/>
        <v>7471.916860990802</v>
      </c>
      <c r="V59" s="33">
        <f t="shared" si="0"/>
        <v>7429.3806451610972</v>
      </c>
      <c r="X59" s="33">
        <f>SUMPRODUCT(X4:X57,$E$4:$E$57)</f>
        <v>9528.1055499304221</v>
      </c>
      <c r="Y59" s="33">
        <f t="shared" ref="Y59:AM59" si="1">SUMPRODUCT(Y4:Y57,$E$4:$E$57)</f>
        <v>9441.7676542939826</v>
      </c>
      <c r="Z59" s="33">
        <f t="shared" si="1"/>
        <v>9343.8719061234915</v>
      </c>
      <c r="AA59" s="33">
        <f t="shared" si="1"/>
        <v>9335.0488650596271</v>
      </c>
      <c r="AB59" s="33">
        <f t="shared" si="1"/>
        <v>9472.717233617228</v>
      </c>
      <c r="AC59" s="33">
        <f t="shared" si="1"/>
        <v>9359.0224510324006</v>
      </c>
      <c r="AD59" s="33">
        <f t="shared" si="1"/>
        <v>9450.203776725275</v>
      </c>
      <c r="AE59" s="33">
        <f t="shared" si="1"/>
        <v>9385.2438815663227</v>
      </c>
      <c r="AF59" s="33">
        <f t="shared" si="1"/>
        <v>9390.5878410490459</v>
      </c>
      <c r="AG59" s="33">
        <f t="shared" si="1"/>
        <v>9323.5894447793289</v>
      </c>
      <c r="AH59" s="33">
        <f t="shared" si="1"/>
        <v>9484.3250504670559</v>
      </c>
      <c r="AI59" s="33">
        <f t="shared" si="1"/>
        <v>9341.6416599508684</v>
      </c>
      <c r="AJ59" s="33">
        <f t="shared" si="1"/>
        <v>9452.1147338185874</v>
      </c>
      <c r="AK59" s="33">
        <f t="shared" si="1"/>
        <v>9378.6153699243132</v>
      </c>
      <c r="AL59" s="33">
        <f t="shared" si="1"/>
        <v>9384.0541738059801</v>
      </c>
      <c r="AM59" s="33">
        <f t="shared" si="1"/>
        <v>9341.9179760364659</v>
      </c>
      <c r="AN59" s="33">
        <f t="shared" ref="Z59:AN59" si="2">SUMPRODUCT(AN4:AN57,$F$7:$F$60)</f>
        <v>0</v>
      </c>
    </row>
    <row r="60" spans="1:43" x14ac:dyDescent="0.25"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2" spans="1:43" x14ac:dyDescent="0.25"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Summary-AD3</vt:lpstr>
      <vt:lpstr>Summary-AD10</vt:lpstr>
      <vt:lpstr>Annual Summary-AD3</vt:lpstr>
      <vt:lpstr>Results Summary_AD3</vt:lpstr>
      <vt:lpstr>Results Summary_AD10</vt:lpstr>
      <vt:lpstr>Results Summary_Original</vt:lpstr>
      <vt:lpstr>Endpoints_Original</vt:lpstr>
      <vt:lpstr>Endpoints-AD10</vt:lpstr>
      <vt:lpstr>Endpoints-AD3</vt:lpstr>
    </vt:vector>
  </TitlesOfParts>
  <Company>CRAI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Garvey, John</dc:creator>
  <cp:lastModifiedBy>Garvey, John</cp:lastModifiedBy>
  <dcterms:created xsi:type="dcterms:W3CDTF">2020-05-26T20:40:52Z</dcterms:created>
  <dcterms:modified xsi:type="dcterms:W3CDTF">2020-05-28T18:51:23Z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Tax_Rate" linkTarget="Prop_Tax_Rate">
    <vt:lpwstr>#REF!</vt:lpwstr>
  </property>
  <property fmtid="{D5CDD505-2E9C-101B-9397-08002B2CF9AE}" pid="4" name="MSIP_Label_a0ba249d-4391-4746-99c4-ed0900902f88_Enabled">
    <vt:lpwstr>True</vt:lpwstr>
  </property>
  <property fmtid="{D5CDD505-2E9C-101B-9397-08002B2CF9AE}" pid="5" name="MSIP_Label_a0ba249d-4391-4746-99c4-ed0900902f88_SiteId">
    <vt:lpwstr>4a156c19-bc94-41ac-aacf-954686490869</vt:lpwstr>
  </property>
  <property fmtid="{D5CDD505-2E9C-101B-9397-08002B2CF9AE}" pid="6" name="MSIP_Label_a0ba249d-4391-4746-99c4-ed0900902f88_Owner">
    <vt:lpwstr>jgarvey@crai.com</vt:lpwstr>
  </property>
  <property fmtid="{D5CDD505-2E9C-101B-9397-08002B2CF9AE}" pid="7" name="MSIP_Label_a0ba249d-4391-4746-99c4-ed0900902f88_SetDate">
    <vt:lpwstr>2020-05-28T15:34:10.3787331Z</vt:lpwstr>
  </property>
  <property fmtid="{D5CDD505-2E9C-101B-9397-08002B2CF9AE}" pid="8" name="MSIP_Label_a0ba249d-4391-4746-99c4-ed0900902f88_Name">
    <vt:lpwstr>PII</vt:lpwstr>
  </property>
  <property fmtid="{D5CDD505-2E9C-101B-9397-08002B2CF9AE}" pid="9" name="MSIP_Label_a0ba249d-4391-4746-99c4-ed0900902f88_Application">
    <vt:lpwstr>Microsoft Azure Information Protection</vt:lpwstr>
  </property>
  <property fmtid="{D5CDD505-2E9C-101B-9397-08002B2CF9AE}" pid="10" name="MSIP_Label_a0ba249d-4391-4746-99c4-ed0900902f88_ActionId">
    <vt:lpwstr>7bf12a62-4571-436c-944a-e0c62e864935</vt:lpwstr>
  </property>
  <property fmtid="{D5CDD505-2E9C-101B-9397-08002B2CF9AE}" pid="11" name="MSIP_Label_a0ba249d-4391-4746-99c4-ed0900902f88_Extended_MSFT_Method">
    <vt:lpwstr>Manual</vt:lpwstr>
  </property>
  <property fmtid="{D5CDD505-2E9C-101B-9397-08002B2CF9AE}" pid="12" name="Sensitivity">
    <vt:lpwstr>PII</vt:lpwstr>
  </property>
</Properties>
</file>