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ughd\Desktop\"/>
    </mc:Choice>
  </mc:AlternateContent>
  <bookViews>
    <workbookView xWindow="0" yWindow="0" windowWidth="23520" windowHeight="10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I9" i="1"/>
  <c r="E9" i="1"/>
  <c r="D9" i="1"/>
  <c r="C9" i="1"/>
  <c r="B9" i="1"/>
  <c r="E7" i="1"/>
  <c r="D7" i="1"/>
  <c r="C7" i="1"/>
  <c r="B7" i="1"/>
  <c r="I6" i="1"/>
  <c r="E6" i="1"/>
  <c r="D6" i="1"/>
  <c r="C6" i="1"/>
  <c r="B6" i="1"/>
  <c r="I4" i="1"/>
  <c r="I10" i="1" s="1"/>
  <c r="H4" i="1"/>
  <c r="H9" i="1" s="1"/>
  <c r="G4" i="1"/>
  <c r="G9" i="1" s="1"/>
  <c r="F4" i="1"/>
  <c r="J4" i="1" s="1"/>
  <c r="J9" i="1" l="1"/>
  <c r="F7" i="1"/>
  <c r="J7" i="1" s="1"/>
  <c r="F10" i="1"/>
  <c r="G7" i="1"/>
  <c r="G10" i="1"/>
  <c r="J10" i="1" s="1"/>
  <c r="H7" i="1"/>
  <c r="H10" i="1"/>
  <c r="F6" i="1"/>
  <c r="J6" i="1" s="1"/>
  <c r="I7" i="1"/>
  <c r="F9" i="1"/>
  <c r="G6" i="1"/>
  <c r="H6" i="1"/>
</calcChain>
</file>

<file path=xl/sharedStrings.xml><?xml version="1.0" encoding="utf-8"?>
<sst xmlns="http://schemas.openxmlformats.org/spreadsheetml/2006/main" count="12" uniqueCount="12">
  <si>
    <t>AP25</t>
  </si>
  <si>
    <t>AP26</t>
  </si>
  <si>
    <t>AP27</t>
  </si>
  <si>
    <t>AP28</t>
  </si>
  <si>
    <t>AP29</t>
  </si>
  <si>
    <t>AP30</t>
  </si>
  <si>
    <t>AP31</t>
  </si>
  <si>
    <t>AP32</t>
  </si>
  <si>
    <t>TOTALS-last 8 filings</t>
  </si>
  <si>
    <t>Total Energy Cost</t>
  </si>
  <si>
    <t>Base Energy Cost</t>
  </si>
  <si>
    <t>(Over)/Under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</si>
</sst>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164" formatCode="#,##0.00000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Border="1" applyAlignment="1">
      <alignment horizontal="right"/>
    </xf>
    <xf numFmtId="42" fontId="1" fillId="0" borderId="0" xfId="0" applyNumberFormat="1" applyFont="1" applyFill="1"/>
    <xf numFmtId="164" fontId="1" fillId="3" borderId="0" xfId="0" applyNumberFormat="1" applyFont="1" applyFill="1" applyBorder="1" applyAlignment="1">
      <alignment horizontal="right"/>
    </xf>
    <xf numFmtId="165" fontId="1" fillId="0" borderId="0" xfId="0" applyNumberFormat="1" applyFont="1" applyFill="1"/>
    <xf numFmtId="0" fontId="2" fillId="4" borderId="0" xfId="0" applyFont="1" applyFill="1" applyBorder="1" applyAlignment="1">
      <alignment horizontal="right"/>
    </xf>
    <xf numFmtId="165" fontId="1" fillId="0" borderId="0" xfId="0" applyNumberFormat="1" applyFont="1"/>
    <xf numFmtId="9" fontId="1" fillId="0" borderId="0" xfId="0" applyNumberFormat="1" applyFont="1"/>
    <xf numFmtId="3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7" sqref="F17"/>
    </sheetView>
  </sheetViews>
  <sheetFormatPr defaultRowHeight="15" x14ac:dyDescent="0.25"/>
  <cols>
    <col min="1" max="1" width="22.5703125" bestFit="1" customWidth="1"/>
    <col min="2" max="9" width="15.140625" bestFit="1" customWidth="1"/>
    <col min="10" max="10" width="13.5703125" bestFit="1" customWidth="1"/>
  </cols>
  <sheetData>
    <row r="1" spans="1:10" ht="47.2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</row>
    <row r="2" spans="1:10" ht="15.75" x14ac:dyDescent="0.25">
      <c r="A2" s="4" t="s">
        <v>9</v>
      </c>
      <c r="B2" s="5">
        <v>162512377</v>
      </c>
      <c r="C2" s="5">
        <v>206020072</v>
      </c>
      <c r="D2" s="5">
        <v>212987403</v>
      </c>
      <c r="E2" s="5">
        <v>169414142</v>
      </c>
      <c r="F2" s="5">
        <v>192602706</v>
      </c>
      <c r="G2" s="5">
        <v>145529140</v>
      </c>
      <c r="H2" s="5">
        <v>157981691</v>
      </c>
      <c r="I2" s="5">
        <v>176031218</v>
      </c>
      <c r="J2" s="1"/>
    </row>
    <row r="3" spans="1:10" ht="15.75" x14ac:dyDescent="0.25">
      <c r="A3" s="6" t="s">
        <v>10</v>
      </c>
      <c r="B3" s="7">
        <v>169959612</v>
      </c>
      <c r="C3" s="7">
        <v>193742567</v>
      </c>
      <c r="D3" s="7">
        <v>173753856</v>
      </c>
      <c r="E3" s="5">
        <v>164348099</v>
      </c>
      <c r="F3" s="5">
        <v>201446558</v>
      </c>
      <c r="G3" s="5">
        <v>175752698</v>
      </c>
      <c r="H3" s="5">
        <v>158652746</v>
      </c>
      <c r="I3" s="5">
        <v>191942262</v>
      </c>
      <c r="J3" s="1"/>
    </row>
    <row r="4" spans="1:10" ht="15.75" x14ac:dyDescent="0.25">
      <c r="A4" s="8" t="s">
        <v>11</v>
      </c>
      <c r="B4" s="7">
        <v>-7447235</v>
      </c>
      <c r="C4" s="7">
        <v>12277505</v>
      </c>
      <c r="D4" s="7">
        <v>39233547</v>
      </c>
      <c r="E4" s="5">
        <v>5066043</v>
      </c>
      <c r="F4" s="5">
        <f>F2-F3</f>
        <v>-8843852</v>
      </c>
      <c r="G4" s="5">
        <f>G2-G3</f>
        <v>-30223558</v>
      </c>
      <c r="H4" s="5">
        <f>H2-H3</f>
        <v>-671055</v>
      </c>
      <c r="I4" s="5">
        <f>I2-I3</f>
        <v>-15911044</v>
      </c>
      <c r="J4" s="9">
        <f>SUM(B4:I4)</f>
        <v>-6519649</v>
      </c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 x14ac:dyDescent="0.25">
      <c r="A6" s="10">
        <v>0.95</v>
      </c>
      <c r="B6" s="9">
        <f>B4*0.95</f>
        <v>-7074873.25</v>
      </c>
      <c r="C6" s="9">
        <f t="shared" ref="C6:I6" si="0">C4*0.95</f>
        <v>11663629.75</v>
      </c>
      <c r="D6" s="9">
        <f t="shared" si="0"/>
        <v>37271869.649999999</v>
      </c>
      <c r="E6" s="9">
        <f t="shared" si="0"/>
        <v>4812740.8499999996</v>
      </c>
      <c r="F6" s="9">
        <f t="shared" si="0"/>
        <v>-8401659.4000000004</v>
      </c>
      <c r="G6" s="9">
        <f t="shared" si="0"/>
        <v>-28712380.099999998</v>
      </c>
      <c r="H6" s="9">
        <f t="shared" si="0"/>
        <v>-637502.25</v>
      </c>
      <c r="I6" s="9">
        <f t="shared" si="0"/>
        <v>-15115491.799999999</v>
      </c>
      <c r="J6" s="11">
        <f>SUM(A6:I6)</f>
        <v>-6193665.5999999922</v>
      </c>
    </row>
    <row r="7" spans="1:10" ht="15.75" x14ac:dyDescent="0.25">
      <c r="A7" s="10">
        <v>0.05</v>
      </c>
      <c r="B7" s="9">
        <f t="shared" ref="B7:I7" si="1">B4*0.05</f>
        <v>-372361.75</v>
      </c>
      <c r="C7" s="9">
        <f t="shared" si="1"/>
        <v>613875.25</v>
      </c>
      <c r="D7" s="9">
        <f t="shared" si="1"/>
        <v>1961677.35</v>
      </c>
      <c r="E7" s="9">
        <f t="shared" si="1"/>
        <v>253302.15000000002</v>
      </c>
      <c r="F7" s="9">
        <f t="shared" si="1"/>
        <v>-442192.60000000003</v>
      </c>
      <c r="G7" s="9">
        <f t="shared" si="1"/>
        <v>-1511177.9000000001</v>
      </c>
      <c r="H7" s="9">
        <f t="shared" si="1"/>
        <v>-33552.75</v>
      </c>
      <c r="I7" s="9">
        <f t="shared" si="1"/>
        <v>-795552.20000000007</v>
      </c>
      <c r="J7" s="11">
        <f>SUM(A7:I7)</f>
        <v>-325982.40000000049</v>
      </c>
    </row>
    <row r="8" spans="1:10" ht="15.75" x14ac:dyDescent="0.25">
      <c r="A8" s="10"/>
      <c r="B8" s="9"/>
      <c r="C8" s="9"/>
      <c r="D8" s="9"/>
      <c r="E8" s="9"/>
      <c r="F8" s="9"/>
      <c r="G8" s="9"/>
      <c r="H8" s="9"/>
      <c r="I8" s="9"/>
      <c r="J8" s="11"/>
    </row>
    <row r="9" spans="1:10" ht="15.75" x14ac:dyDescent="0.25">
      <c r="A9" s="10">
        <v>0.85</v>
      </c>
      <c r="B9" s="9">
        <f>B4*0.85</f>
        <v>-6330149.75</v>
      </c>
      <c r="C9" s="9">
        <f t="shared" ref="C9:I9" si="2">C4*0.85</f>
        <v>10435879.25</v>
      </c>
      <c r="D9" s="9">
        <f t="shared" si="2"/>
        <v>33348514.949999999</v>
      </c>
      <c r="E9" s="9">
        <f t="shared" si="2"/>
        <v>4306136.55</v>
      </c>
      <c r="F9" s="9">
        <f t="shared" si="2"/>
        <v>-7517274.2000000002</v>
      </c>
      <c r="G9" s="9">
        <f t="shared" si="2"/>
        <v>-25690024.300000001</v>
      </c>
      <c r="H9" s="9">
        <f t="shared" si="2"/>
        <v>-570396.75</v>
      </c>
      <c r="I9" s="9">
        <f t="shared" si="2"/>
        <v>-13524387.4</v>
      </c>
      <c r="J9" s="11">
        <f>SUM(A9:I9)</f>
        <v>-5541700.8000000101</v>
      </c>
    </row>
    <row r="10" spans="1:10" ht="15.75" x14ac:dyDescent="0.25">
      <c r="A10" s="10">
        <v>0.15</v>
      </c>
      <c r="B10" s="9">
        <f>B4*0.15</f>
        <v>-1117085.25</v>
      </c>
      <c r="C10" s="9">
        <f t="shared" ref="C10:I10" si="3">C4*0.15</f>
        <v>1841625.75</v>
      </c>
      <c r="D10" s="9">
        <f t="shared" si="3"/>
        <v>5885032.0499999998</v>
      </c>
      <c r="E10" s="9">
        <f t="shared" si="3"/>
        <v>759906.45</v>
      </c>
      <c r="F10" s="9">
        <f t="shared" si="3"/>
        <v>-1326577.8</v>
      </c>
      <c r="G10" s="9">
        <f t="shared" si="3"/>
        <v>-4533533.7</v>
      </c>
      <c r="H10" s="9">
        <f t="shared" si="3"/>
        <v>-100658.25</v>
      </c>
      <c r="I10" s="9">
        <f t="shared" si="3"/>
        <v>-2386656.6</v>
      </c>
      <c r="J10" s="11">
        <f>SUM(A10:I10)</f>
        <v>-977947.20000000065</v>
      </c>
    </row>
    <row r="11" spans="1:10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</sheetData>
  <pageMargins left="0.7" right="0.7" top="0.75" bottom="0.75" header="0.3" footer="0.3"/>
  <pageSetup paperSize="5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Bretz, Karen</dc:creator>
  <cp:lastModifiedBy>Vaught, Dianna</cp:lastModifiedBy>
  <cp:lastPrinted>2020-03-10T13:44:02Z</cp:lastPrinted>
  <dcterms:created xsi:type="dcterms:W3CDTF">2020-03-10T13:41:51Z</dcterms:created>
  <dcterms:modified xsi:type="dcterms:W3CDTF">2020-04-07T19:20:24Z</dcterms:modified>
</cp:coreProperties>
</file>