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2 RES Compliance Plan and Report\PLAN\RESUBMITTAL\"/>
    </mc:Choice>
  </mc:AlternateContent>
  <xr:revisionPtr revIDLastSave="0" documentId="13_ncr:1_{36D14E1B-C629-4F9B-AF13-3B68FC1FA579}" xr6:coauthVersionLast="47" xr6:coauthVersionMax="47" xr10:uidLastSave="{00000000-0000-0000-0000-000000000000}"/>
  <bookViews>
    <workbookView xWindow="-108" yWindow="-108" windowWidth="23256" windowHeight="12576" activeTab="5" xr2:uid="{F3085EB6-E78D-45BE-9D7A-B37409002D70}"/>
  </bookViews>
  <sheets>
    <sheet name="NEOSHO RIDGE 2020" sheetId="6" r:id="rId1"/>
    <sheet name="NORTH FORK RIDGE 2020" sheetId="7" r:id="rId2"/>
    <sheet name="ELK RIVER" sheetId="1" r:id="rId3"/>
    <sheet name="KINGS POINT" sheetId="2" r:id="rId4"/>
    <sheet name="MERIDIAN WAY" sheetId="3" r:id="rId5"/>
    <sheet name="NEOSHO RIDGE" sheetId="4" r:id="rId6"/>
    <sheet name="NORTH FORK RIDGE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2" l="1"/>
  <c r="U57" i="2"/>
  <c r="S56" i="2"/>
  <c r="U56" i="2" s="1"/>
  <c r="S57" i="2"/>
  <c r="G69" i="5" l="1"/>
  <c r="F69" i="5"/>
  <c r="P68" i="5"/>
  <c r="D68" i="5"/>
  <c r="D69" i="5" s="1"/>
  <c r="R67" i="5"/>
  <c r="R69" i="5" s="1"/>
  <c r="P67" i="5"/>
  <c r="P69" i="5" s="1"/>
  <c r="N67" i="5"/>
  <c r="L67" i="5"/>
  <c r="L69" i="5" s="1"/>
  <c r="J67" i="5"/>
  <c r="H67" i="5"/>
  <c r="H69" i="5" s="1"/>
  <c r="G67" i="5"/>
  <c r="F67" i="5"/>
  <c r="E67" i="5"/>
  <c r="E68" i="5" s="1"/>
  <c r="E69" i="5" s="1"/>
  <c r="D67" i="5"/>
  <c r="C67" i="5"/>
  <c r="V65" i="5"/>
  <c r="L63" i="5"/>
  <c r="G63" i="5"/>
  <c r="T61" i="5"/>
  <c r="R63" i="5"/>
  <c r="P61" i="5"/>
  <c r="P62" i="5" s="1"/>
  <c r="N61" i="5"/>
  <c r="N62" i="5" s="1"/>
  <c r="N63" i="5" s="1"/>
  <c r="L61" i="5"/>
  <c r="J61" i="5"/>
  <c r="J62" i="5" s="1"/>
  <c r="J63" i="5" s="1"/>
  <c r="H61" i="5"/>
  <c r="H63" i="5" s="1"/>
  <c r="G61" i="5"/>
  <c r="F61" i="5"/>
  <c r="F63" i="5" s="1"/>
  <c r="E61" i="5"/>
  <c r="D61" i="5"/>
  <c r="C61" i="5"/>
  <c r="C62" i="5" s="1"/>
  <c r="C63" i="5" s="1"/>
  <c r="V59" i="5"/>
  <c r="N56" i="5"/>
  <c r="N57" i="5" s="1"/>
  <c r="E56" i="5"/>
  <c r="D56" i="5"/>
  <c r="C56" i="5"/>
  <c r="T55" i="5"/>
  <c r="T56" i="5" s="1"/>
  <c r="T57" i="5" s="1"/>
  <c r="P55" i="5"/>
  <c r="P56" i="5" s="1"/>
  <c r="N55" i="5"/>
  <c r="L55" i="5"/>
  <c r="L57" i="5" s="1"/>
  <c r="J55" i="5"/>
  <c r="H55" i="5"/>
  <c r="H57" i="5" s="1"/>
  <c r="G55" i="5"/>
  <c r="G57" i="5" s="1"/>
  <c r="F55" i="5"/>
  <c r="F57" i="5" s="1"/>
  <c r="E55" i="5"/>
  <c r="E57" i="5" s="1"/>
  <c r="D55" i="5"/>
  <c r="C55" i="5"/>
  <c r="V53" i="5"/>
  <c r="G51" i="5"/>
  <c r="F51" i="5"/>
  <c r="R49" i="5"/>
  <c r="P49" i="5"/>
  <c r="L49" i="5"/>
  <c r="L51" i="5" s="1"/>
  <c r="J49" i="5"/>
  <c r="H49" i="5"/>
  <c r="H51" i="5" s="1"/>
  <c r="G49" i="5"/>
  <c r="F49" i="5"/>
  <c r="E49" i="5"/>
  <c r="E50" i="5" s="1"/>
  <c r="E51" i="5" s="1"/>
  <c r="D49" i="5"/>
  <c r="C49" i="5"/>
  <c r="C50" i="5" s="1"/>
  <c r="V47" i="5"/>
  <c r="H45" i="5"/>
  <c r="T43" i="5"/>
  <c r="T44" i="5" s="1"/>
  <c r="T45" i="5" s="1"/>
  <c r="R43" i="5"/>
  <c r="P43" i="5"/>
  <c r="L43" i="5"/>
  <c r="L45" i="5" s="1"/>
  <c r="J43" i="5"/>
  <c r="J44" i="5" s="1"/>
  <c r="J45" i="5" s="1"/>
  <c r="H43" i="5"/>
  <c r="G43" i="5"/>
  <c r="G45" i="5" s="1"/>
  <c r="F43" i="5"/>
  <c r="F45" i="5" s="1"/>
  <c r="E43" i="5"/>
  <c r="D43" i="5"/>
  <c r="C43" i="5"/>
  <c r="V41" i="5"/>
  <c r="J38" i="5"/>
  <c r="T37" i="5"/>
  <c r="T38" i="5" s="1"/>
  <c r="R37" i="5"/>
  <c r="R38" i="5" s="1"/>
  <c r="R39" i="5" s="1"/>
  <c r="P37" i="5"/>
  <c r="P38" i="5" s="1"/>
  <c r="N37" i="5"/>
  <c r="N38" i="5" s="1"/>
  <c r="J37" i="5"/>
  <c r="J39" i="5" s="1"/>
  <c r="H37" i="5"/>
  <c r="H39" i="5" s="1"/>
  <c r="G37" i="5"/>
  <c r="F37" i="5"/>
  <c r="F39" i="5" s="1"/>
  <c r="E37" i="5"/>
  <c r="E39" i="5" s="1"/>
  <c r="D37" i="5"/>
  <c r="D39" i="5" s="1"/>
  <c r="C37" i="5"/>
  <c r="V35" i="5"/>
  <c r="E33" i="5"/>
  <c r="J32" i="5"/>
  <c r="T31" i="5"/>
  <c r="T32" i="5" s="1"/>
  <c r="R31" i="5"/>
  <c r="P31" i="5"/>
  <c r="P32" i="5" s="1"/>
  <c r="N31" i="5"/>
  <c r="J31" i="5"/>
  <c r="H31" i="5"/>
  <c r="H32" i="5" s="1"/>
  <c r="G31" i="5"/>
  <c r="G32" i="5" s="1"/>
  <c r="F31" i="5"/>
  <c r="F32" i="5" s="1"/>
  <c r="D31" i="5"/>
  <c r="D33" i="5" s="1"/>
  <c r="C31" i="5"/>
  <c r="V29" i="5"/>
  <c r="T25" i="5"/>
  <c r="R25" i="5"/>
  <c r="R26" i="5" s="1"/>
  <c r="R27" i="5" s="1"/>
  <c r="P25" i="5"/>
  <c r="P26" i="5" s="1"/>
  <c r="N25" i="5"/>
  <c r="N26" i="5" s="1"/>
  <c r="L25" i="5"/>
  <c r="L26" i="5" s="1"/>
  <c r="L27" i="5" s="1"/>
  <c r="H25" i="5"/>
  <c r="H27" i="5" s="1"/>
  <c r="G25" i="5"/>
  <c r="G27" i="5" s="1"/>
  <c r="F25" i="5"/>
  <c r="D25" i="5"/>
  <c r="D26" i="5" s="1"/>
  <c r="D27" i="5" s="1"/>
  <c r="C25" i="5"/>
  <c r="V23" i="5"/>
  <c r="T19" i="5"/>
  <c r="T20" i="5" s="1"/>
  <c r="R19" i="5"/>
  <c r="R20" i="5" s="1"/>
  <c r="P19" i="5"/>
  <c r="P73" i="5" s="1"/>
  <c r="N19" i="5"/>
  <c r="N20" i="5" s="1"/>
  <c r="L19" i="5"/>
  <c r="L73" i="5" s="1"/>
  <c r="J73" i="5"/>
  <c r="H19" i="5"/>
  <c r="H73" i="5" s="1"/>
  <c r="G19" i="5"/>
  <c r="G20" i="5" s="1"/>
  <c r="F19" i="5"/>
  <c r="F20" i="5" s="1"/>
  <c r="E19" i="5"/>
  <c r="E20" i="5" s="1"/>
  <c r="D19" i="5"/>
  <c r="D73" i="5" s="1"/>
  <c r="C19" i="5"/>
  <c r="C20" i="5" s="1"/>
  <c r="V17" i="5"/>
  <c r="V14" i="5"/>
  <c r="V11" i="5"/>
  <c r="J68" i="4"/>
  <c r="J69" i="4" s="1"/>
  <c r="C68" i="4"/>
  <c r="R67" i="4"/>
  <c r="R69" i="4" s="1"/>
  <c r="P67" i="4"/>
  <c r="P69" i="4" s="1"/>
  <c r="N67" i="4"/>
  <c r="N69" i="4" s="1"/>
  <c r="L67" i="4"/>
  <c r="L68" i="4" s="1"/>
  <c r="J67" i="4"/>
  <c r="H67" i="4"/>
  <c r="H69" i="4" s="1"/>
  <c r="G67" i="4"/>
  <c r="G69" i="4" s="1"/>
  <c r="F67" i="4"/>
  <c r="F69" i="4" s="1"/>
  <c r="E67" i="4"/>
  <c r="E68" i="4" s="1"/>
  <c r="E69" i="4" s="1"/>
  <c r="D67" i="4"/>
  <c r="D68" i="4" s="1"/>
  <c r="C67" i="4"/>
  <c r="V65" i="4"/>
  <c r="L62" i="4"/>
  <c r="D62" i="4"/>
  <c r="R61" i="4"/>
  <c r="R72" i="4" s="1"/>
  <c r="P61" i="4"/>
  <c r="P63" i="4" s="1"/>
  <c r="N61" i="4"/>
  <c r="N63" i="4" s="1"/>
  <c r="L61" i="4"/>
  <c r="L63" i="4" s="1"/>
  <c r="J61" i="4"/>
  <c r="H61" i="4"/>
  <c r="H63" i="4" s="1"/>
  <c r="G61" i="4"/>
  <c r="G63" i="4" s="1"/>
  <c r="F61" i="4"/>
  <c r="F63" i="4" s="1"/>
  <c r="E61" i="4"/>
  <c r="E62" i="4" s="1"/>
  <c r="D61" i="4"/>
  <c r="C61" i="4"/>
  <c r="T59" i="4"/>
  <c r="T61" i="4" s="1"/>
  <c r="T63" i="4" s="1"/>
  <c r="P74" i="4"/>
  <c r="F57" i="4"/>
  <c r="D56" i="4"/>
  <c r="D57" i="4" s="1"/>
  <c r="T55" i="4"/>
  <c r="T56" i="4" s="1"/>
  <c r="T57" i="4" s="1"/>
  <c r="R55" i="4"/>
  <c r="P72" i="4"/>
  <c r="N55" i="4"/>
  <c r="N57" i="4" s="1"/>
  <c r="L55" i="4"/>
  <c r="J55" i="4"/>
  <c r="J56" i="4" s="1"/>
  <c r="H55" i="4"/>
  <c r="H57" i="4" s="1"/>
  <c r="G55" i="4"/>
  <c r="G57" i="4" s="1"/>
  <c r="F55" i="4"/>
  <c r="E55" i="4"/>
  <c r="D55" i="4"/>
  <c r="C55" i="4"/>
  <c r="V53" i="4"/>
  <c r="G51" i="4"/>
  <c r="L50" i="4"/>
  <c r="T49" i="4"/>
  <c r="T50" i="4" s="1"/>
  <c r="R49" i="4"/>
  <c r="R50" i="4" s="1"/>
  <c r="P49" i="4"/>
  <c r="P51" i="4" s="1"/>
  <c r="L49" i="4"/>
  <c r="J49" i="4"/>
  <c r="J50" i="4" s="1"/>
  <c r="J51" i="4" s="1"/>
  <c r="H49" i="4"/>
  <c r="H51" i="4" s="1"/>
  <c r="G49" i="4"/>
  <c r="F49" i="4"/>
  <c r="F51" i="4" s="1"/>
  <c r="E49" i="4"/>
  <c r="D49" i="4"/>
  <c r="C49" i="4"/>
  <c r="V49" i="4" s="1"/>
  <c r="V47" i="4"/>
  <c r="P45" i="4"/>
  <c r="T43" i="4"/>
  <c r="T44" i="4" s="1"/>
  <c r="T45" i="4" s="1"/>
  <c r="R43" i="4"/>
  <c r="R44" i="4" s="1"/>
  <c r="P43" i="4"/>
  <c r="L43" i="4"/>
  <c r="L44" i="4" s="1"/>
  <c r="L45" i="4" s="1"/>
  <c r="J43" i="4"/>
  <c r="J44" i="4" s="1"/>
  <c r="H43" i="4"/>
  <c r="H45" i="4" s="1"/>
  <c r="G43" i="4"/>
  <c r="G45" i="4" s="1"/>
  <c r="F43" i="4"/>
  <c r="F45" i="4" s="1"/>
  <c r="E43" i="4"/>
  <c r="D43" i="4"/>
  <c r="D44" i="4" s="1"/>
  <c r="D45" i="4" s="1"/>
  <c r="C43" i="4"/>
  <c r="V41" i="4"/>
  <c r="T37" i="4"/>
  <c r="R37" i="4"/>
  <c r="P37" i="4"/>
  <c r="P38" i="4" s="1"/>
  <c r="J37" i="4"/>
  <c r="J38" i="4" s="1"/>
  <c r="J39" i="4" s="1"/>
  <c r="H37" i="4"/>
  <c r="H39" i="4" s="1"/>
  <c r="G37" i="4"/>
  <c r="G38" i="4" s="1"/>
  <c r="G39" i="4" s="1"/>
  <c r="F37" i="4"/>
  <c r="F39" i="4" s="1"/>
  <c r="E37" i="4"/>
  <c r="E39" i="4" s="1"/>
  <c r="D37" i="4"/>
  <c r="D39" i="4" s="1"/>
  <c r="C37" i="4"/>
  <c r="C38" i="4" s="1"/>
  <c r="V35" i="4"/>
  <c r="E33" i="4"/>
  <c r="J32" i="4"/>
  <c r="T31" i="4"/>
  <c r="T32" i="4" s="1"/>
  <c r="R31" i="4"/>
  <c r="R32" i="4" s="1"/>
  <c r="P31" i="4"/>
  <c r="N31" i="4"/>
  <c r="N32" i="4" s="1"/>
  <c r="J31" i="4"/>
  <c r="H31" i="4"/>
  <c r="H32" i="4" s="1"/>
  <c r="G31" i="4"/>
  <c r="F31" i="4"/>
  <c r="F32" i="4" s="1"/>
  <c r="D31" i="4"/>
  <c r="D33" i="4" s="1"/>
  <c r="C31" i="4"/>
  <c r="C32" i="4" s="1"/>
  <c r="V29" i="4"/>
  <c r="T25" i="4"/>
  <c r="R25" i="4"/>
  <c r="P25" i="4"/>
  <c r="N25" i="4"/>
  <c r="L25" i="4"/>
  <c r="L26" i="4" s="1"/>
  <c r="H25" i="4"/>
  <c r="H27" i="4" s="1"/>
  <c r="G25" i="4"/>
  <c r="G27" i="4" s="1"/>
  <c r="F25" i="4"/>
  <c r="D25" i="4"/>
  <c r="C25" i="4"/>
  <c r="V23" i="4"/>
  <c r="T19" i="4"/>
  <c r="R19" i="4"/>
  <c r="R20" i="4" s="1"/>
  <c r="P19" i="4"/>
  <c r="P20" i="4" s="1"/>
  <c r="N19" i="4"/>
  <c r="N20" i="4" s="1"/>
  <c r="L19" i="4"/>
  <c r="L20" i="4" s="1"/>
  <c r="J72" i="4"/>
  <c r="H19" i="4"/>
  <c r="G19" i="4"/>
  <c r="F19" i="4"/>
  <c r="E19" i="4"/>
  <c r="E20" i="4" s="1"/>
  <c r="D19" i="4"/>
  <c r="D20" i="4" s="1"/>
  <c r="C19" i="4"/>
  <c r="C20" i="4" s="1"/>
  <c r="V17" i="4"/>
  <c r="V14" i="4"/>
  <c r="V11" i="4"/>
  <c r="W9" i="4"/>
  <c r="R43" i="3"/>
  <c r="R45" i="3" s="1"/>
  <c r="Q43" i="3"/>
  <c r="Q44" i="3" s="1"/>
  <c r="P43" i="3"/>
  <c r="P44" i="3" s="1"/>
  <c r="P45" i="3" s="1"/>
  <c r="O43" i="3"/>
  <c r="O44" i="3" s="1"/>
  <c r="N43" i="3"/>
  <c r="M43" i="3"/>
  <c r="L43" i="3"/>
  <c r="L45" i="3" s="1"/>
  <c r="J43" i="3"/>
  <c r="J45" i="3" s="1"/>
  <c r="H43" i="3"/>
  <c r="H45" i="3" s="1"/>
  <c r="F43" i="3"/>
  <c r="D43" i="3"/>
  <c r="D44" i="3" s="1"/>
  <c r="D45" i="3" s="1"/>
  <c r="C43" i="3"/>
  <c r="C44" i="3" s="1"/>
  <c r="T41" i="3"/>
  <c r="R37" i="3"/>
  <c r="Q37" i="3"/>
  <c r="P37" i="3"/>
  <c r="P38" i="3" s="1"/>
  <c r="O37" i="3"/>
  <c r="O38" i="3" s="1"/>
  <c r="O39" i="3" s="1"/>
  <c r="N37" i="3"/>
  <c r="N38" i="3" s="1"/>
  <c r="M37" i="3"/>
  <c r="M39" i="3" s="1"/>
  <c r="L37" i="3"/>
  <c r="L39" i="3" s="1"/>
  <c r="J37" i="3"/>
  <c r="J38" i="3" s="1"/>
  <c r="H37" i="3"/>
  <c r="H39" i="3" s="1"/>
  <c r="D37" i="3"/>
  <c r="D39" i="3" s="1"/>
  <c r="C37" i="3"/>
  <c r="C38" i="3" s="1"/>
  <c r="C39" i="3" s="1"/>
  <c r="T35" i="3"/>
  <c r="T32" i="3"/>
  <c r="R33" i="3"/>
  <c r="Q33" i="3"/>
  <c r="P33" i="3"/>
  <c r="O33" i="3"/>
  <c r="N33" i="3"/>
  <c r="M33" i="3"/>
  <c r="L33" i="3"/>
  <c r="J31" i="3"/>
  <c r="J33" i="3" s="1"/>
  <c r="H33" i="3"/>
  <c r="F33" i="3"/>
  <c r="D33" i="3"/>
  <c r="H26" i="3"/>
  <c r="H27" i="3" s="1"/>
  <c r="R25" i="3"/>
  <c r="R26" i="3" s="1"/>
  <c r="R27" i="3" s="1"/>
  <c r="Q25" i="3"/>
  <c r="Q26" i="3" s="1"/>
  <c r="P25" i="3"/>
  <c r="P26" i="3" s="1"/>
  <c r="P27" i="3" s="1"/>
  <c r="O25" i="3"/>
  <c r="N25" i="3"/>
  <c r="M25" i="3"/>
  <c r="L25" i="3"/>
  <c r="L26" i="3" s="1"/>
  <c r="H25" i="3"/>
  <c r="F25" i="3"/>
  <c r="F27" i="3" s="1"/>
  <c r="D25" i="3"/>
  <c r="D26" i="3" s="1"/>
  <c r="D27" i="3" s="1"/>
  <c r="C25" i="3"/>
  <c r="C26" i="3" s="1"/>
  <c r="T23" i="3"/>
  <c r="R20" i="3"/>
  <c r="R19" i="3"/>
  <c r="Q19" i="3"/>
  <c r="P19" i="3"/>
  <c r="P20" i="3" s="1"/>
  <c r="O19" i="3"/>
  <c r="O20" i="3" s="1"/>
  <c r="N19" i="3"/>
  <c r="N20" i="3" s="1"/>
  <c r="M19" i="3"/>
  <c r="L19" i="3"/>
  <c r="J19" i="3"/>
  <c r="H19" i="3"/>
  <c r="D19" i="3"/>
  <c r="D20" i="3" s="1"/>
  <c r="D49" i="3" s="1"/>
  <c r="C19" i="3"/>
  <c r="C20" i="3" s="1"/>
  <c r="T17" i="3"/>
  <c r="T15" i="3"/>
  <c r="T14" i="3"/>
  <c r="T12" i="3"/>
  <c r="T11" i="3"/>
  <c r="Q55" i="2"/>
  <c r="Q57" i="2" s="1"/>
  <c r="P55" i="2"/>
  <c r="N55" i="2"/>
  <c r="N57" i="2" s="1"/>
  <c r="L55" i="2"/>
  <c r="L56" i="2" s="1"/>
  <c r="L57" i="2" s="1"/>
  <c r="J55" i="2"/>
  <c r="H55" i="2"/>
  <c r="H57" i="2" s="1"/>
  <c r="G55" i="2"/>
  <c r="G57" i="2" s="1"/>
  <c r="F55" i="2"/>
  <c r="F57" i="2" s="1"/>
  <c r="E55" i="2"/>
  <c r="D55" i="2"/>
  <c r="D56" i="2" s="1"/>
  <c r="C55" i="2"/>
  <c r="C56" i="2" s="1"/>
  <c r="Q49" i="2"/>
  <c r="Q51" i="2" s="1"/>
  <c r="P49" i="2"/>
  <c r="N49" i="2"/>
  <c r="N51" i="2" s="1"/>
  <c r="L49" i="2"/>
  <c r="J49" i="2"/>
  <c r="J50" i="2" s="1"/>
  <c r="J51" i="2" s="1"/>
  <c r="H49" i="2"/>
  <c r="H51" i="2" s="1"/>
  <c r="G49" i="2"/>
  <c r="G51" i="2" s="1"/>
  <c r="F49" i="2"/>
  <c r="F51" i="2" s="1"/>
  <c r="E49" i="2"/>
  <c r="E50" i="2" s="1"/>
  <c r="D49" i="2"/>
  <c r="C49" i="2"/>
  <c r="C50" i="2" s="1"/>
  <c r="S43" i="2"/>
  <c r="S44" i="2" s="1"/>
  <c r="Q43" i="2"/>
  <c r="Q44" i="2" s="1"/>
  <c r="Q45" i="2" s="1"/>
  <c r="P43" i="2"/>
  <c r="P44" i="2" s="1"/>
  <c r="P45" i="2" s="1"/>
  <c r="N43" i="2"/>
  <c r="N45" i="2" s="1"/>
  <c r="L43" i="2"/>
  <c r="L44" i="2" s="1"/>
  <c r="J43" i="2"/>
  <c r="J44" i="2" s="1"/>
  <c r="J45" i="2" s="1"/>
  <c r="H43" i="2"/>
  <c r="H45" i="2" s="1"/>
  <c r="G43" i="2"/>
  <c r="G45" i="2" s="1"/>
  <c r="F43" i="2"/>
  <c r="F45" i="2" s="1"/>
  <c r="E43" i="2"/>
  <c r="E44" i="2" s="1"/>
  <c r="E45" i="2" s="1"/>
  <c r="D43" i="2"/>
  <c r="D44" i="2" s="1"/>
  <c r="D45" i="2" s="1"/>
  <c r="C43" i="2"/>
  <c r="C44" i="2" s="1"/>
  <c r="U41" i="2"/>
  <c r="S37" i="2"/>
  <c r="S38" i="2" s="1"/>
  <c r="Q37" i="2"/>
  <c r="Q38" i="2" s="1"/>
  <c r="Q39" i="2" s="1"/>
  <c r="P37" i="2"/>
  <c r="P38" i="2" s="1"/>
  <c r="P39" i="2" s="1"/>
  <c r="L37" i="2"/>
  <c r="J37" i="2"/>
  <c r="H37" i="2"/>
  <c r="H39" i="2" s="1"/>
  <c r="G37" i="2"/>
  <c r="G38" i="2" s="1"/>
  <c r="G39" i="2" s="1"/>
  <c r="F37" i="2"/>
  <c r="F39" i="2" s="1"/>
  <c r="E37" i="2"/>
  <c r="E39" i="2" s="1"/>
  <c r="D37" i="2"/>
  <c r="D39" i="2" s="1"/>
  <c r="C37" i="2"/>
  <c r="U35" i="2"/>
  <c r="E33" i="2"/>
  <c r="S31" i="2"/>
  <c r="Q31" i="2"/>
  <c r="Q32" i="2" s="1"/>
  <c r="P31" i="2"/>
  <c r="P32" i="2" s="1"/>
  <c r="P33" i="2" s="1"/>
  <c r="N31" i="2"/>
  <c r="N32" i="2" s="1"/>
  <c r="J31" i="2"/>
  <c r="J32" i="2" s="1"/>
  <c r="H31" i="2"/>
  <c r="G31" i="2"/>
  <c r="G32" i="2" s="1"/>
  <c r="G33" i="2" s="1"/>
  <c r="F31" i="2"/>
  <c r="D31" i="2"/>
  <c r="D33" i="2" s="1"/>
  <c r="C31" i="2"/>
  <c r="U29" i="2"/>
  <c r="S25" i="2"/>
  <c r="S26" i="2" s="1"/>
  <c r="S27" i="2" s="1"/>
  <c r="Q25" i="2"/>
  <c r="Q26" i="2" s="1"/>
  <c r="P25" i="2"/>
  <c r="P26" i="2" s="1"/>
  <c r="P27" i="2" s="1"/>
  <c r="N25" i="2"/>
  <c r="J25" i="2"/>
  <c r="H25" i="2"/>
  <c r="H27" i="2" s="1"/>
  <c r="G25" i="2"/>
  <c r="G27" i="2" s="1"/>
  <c r="F25" i="2"/>
  <c r="F26" i="2" s="1"/>
  <c r="F27" i="2" s="1"/>
  <c r="D25" i="2"/>
  <c r="D26" i="2" s="1"/>
  <c r="C25" i="2"/>
  <c r="C26" i="2" s="1"/>
  <c r="U23" i="2"/>
  <c r="S19" i="2"/>
  <c r="Q19" i="2"/>
  <c r="P19" i="2"/>
  <c r="P20" i="2" s="1"/>
  <c r="N19" i="2"/>
  <c r="N20" i="2" s="1"/>
  <c r="L19" i="2"/>
  <c r="L20" i="2" s="1"/>
  <c r="H19" i="2"/>
  <c r="G19" i="2"/>
  <c r="F19" i="2"/>
  <c r="E19" i="2"/>
  <c r="E62" i="2" s="1"/>
  <c r="D19" i="2"/>
  <c r="C19" i="2"/>
  <c r="C20" i="2" s="1"/>
  <c r="U17" i="2"/>
  <c r="U14" i="2"/>
  <c r="U11" i="2"/>
  <c r="L47" i="1"/>
  <c r="M47" i="1" s="1"/>
  <c r="O47" i="1" s="1"/>
  <c r="M44" i="1"/>
  <c r="M45" i="1" s="1"/>
  <c r="L44" i="1"/>
  <c r="L45" i="1" s="1"/>
  <c r="K44" i="1"/>
  <c r="K45" i="1" s="1"/>
  <c r="K46" i="1" s="1"/>
  <c r="J44" i="1"/>
  <c r="J45" i="1" s="1"/>
  <c r="J46" i="1" s="1"/>
  <c r="I44" i="1"/>
  <c r="I45" i="1" s="1"/>
  <c r="I46" i="1" s="1"/>
  <c r="H44" i="1"/>
  <c r="G44" i="1"/>
  <c r="G46" i="1" s="1"/>
  <c r="F44" i="1"/>
  <c r="F46" i="1" s="1"/>
  <c r="E44" i="1"/>
  <c r="D44" i="1"/>
  <c r="C44" i="1"/>
  <c r="C45" i="1" s="1"/>
  <c r="C46" i="1" s="1"/>
  <c r="B44" i="1"/>
  <c r="B45" i="1" s="1"/>
  <c r="O42" i="1"/>
  <c r="M38" i="1"/>
  <c r="L38" i="1"/>
  <c r="K38" i="1"/>
  <c r="K39" i="1" s="1"/>
  <c r="K40" i="1" s="1"/>
  <c r="J38" i="1"/>
  <c r="J39" i="1" s="1"/>
  <c r="I38" i="1"/>
  <c r="I39" i="1" s="1"/>
  <c r="H38" i="1"/>
  <c r="H39" i="1" s="1"/>
  <c r="H40" i="1" s="1"/>
  <c r="G38" i="1"/>
  <c r="G40" i="1" s="1"/>
  <c r="F38" i="1"/>
  <c r="F39" i="1" s="1"/>
  <c r="F40" i="1" s="1"/>
  <c r="E38" i="1"/>
  <c r="E40" i="1" s="1"/>
  <c r="D38" i="1"/>
  <c r="D40" i="1" s="1"/>
  <c r="C38" i="1"/>
  <c r="C40" i="1" s="1"/>
  <c r="B38" i="1"/>
  <c r="O36" i="1"/>
  <c r="D34" i="1"/>
  <c r="M32" i="1"/>
  <c r="M33" i="1" s="1"/>
  <c r="L32" i="1"/>
  <c r="L33" i="1" s="1"/>
  <c r="K32" i="1"/>
  <c r="K33" i="1" s="1"/>
  <c r="K34" i="1" s="1"/>
  <c r="J32" i="1"/>
  <c r="I32" i="1"/>
  <c r="H32" i="1"/>
  <c r="H33" i="1" s="1"/>
  <c r="G32" i="1"/>
  <c r="G33" i="1" s="1"/>
  <c r="F32" i="1"/>
  <c r="F33" i="1" s="1"/>
  <c r="E32" i="1"/>
  <c r="C32" i="1"/>
  <c r="C34" i="1" s="1"/>
  <c r="B32" i="1"/>
  <c r="O30" i="1"/>
  <c r="M26" i="1"/>
  <c r="L26" i="1"/>
  <c r="L27" i="1" s="1"/>
  <c r="L28" i="1" s="1"/>
  <c r="K26" i="1"/>
  <c r="J26" i="1"/>
  <c r="J27" i="1" s="1"/>
  <c r="I26" i="1"/>
  <c r="I27" i="1" s="1"/>
  <c r="I28" i="1" s="1"/>
  <c r="H26" i="1"/>
  <c r="H27" i="1" s="1"/>
  <c r="H28" i="1" s="1"/>
  <c r="G26" i="1"/>
  <c r="G28" i="1" s="1"/>
  <c r="F26" i="1"/>
  <c r="F28" i="1" s="1"/>
  <c r="E26" i="1"/>
  <c r="C26" i="1"/>
  <c r="C27" i="1" s="1"/>
  <c r="B26" i="1"/>
  <c r="O24" i="1"/>
  <c r="M20" i="1"/>
  <c r="L20" i="1"/>
  <c r="K20" i="1"/>
  <c r="K21" i="1" s="1"/>
  <c r="J20" i="1"/>
  <c r="I20" i="1"/>
  <c r="H20" i="1"/>
  <c r="H21" i="1" s="1"/>
  <c r="G20" i="1"/>
  <c r="F20" i="1"/>
  <c r="E20" i="1"/>
  <c r="D20" i="1"/>
  <c r="C20" i="1"/>
  <c r="B20" i="1"/>
  <c r="O18" i="1"/>
  <c r="O14" i="1"/>
  <c r="O13" i="1"/>
  <c r="O12" i="1"/>
  <c r="O11" i="1"/>
  <c r="J48" i="3" l="1"/>
  <c r="C27" i="4"/>
  <c r="G21" i="4"/>
  <c r="G20" i="4"/>
  <c r="C26" i="4"/>
  <c r="L69" i="4"/>
  <c r="J33" i="4"/>
  <c r="C69" i="4"/>
  <c r="P27" i="4"/>
  <c r="H33" i="4"/>
  <c r="L72" i="4"/>
  <c r="L21" i="4"/>
  <c r="T38" i="4"/>
  <c r="T39" i="4" s="1"/>
  <c r="C50" i="4"/>
  <c r="C51" i="4" s="1"/>
  <c r="D63" i="4"/>
  <c r="P39" i="4"/>
  <c r="L51" i="4"/>
  <c r="H21" i="4"/>
  <c r="H74" i="4" s="1"/>
  <c r="H20" i="4"/>
  <c r="H73" i="4" s="1"/>
  <c r="P26" i="4"/>
  <c r="J45" i="4"/>
  <c r="D20" i="5"/>
  <c r="J74" i="5"/>
  <c r="J33" i="5"/>
  <c r="V55" i="5"/>
  <c r="H20" i="5"/>
  <c r="H74" i="5" s="1"/>
  <c r="D51" i="5"/>
  <c r="P20" i="5"/>
  <c r="P21" i="5" s="1"/>
  <c r="D50" i="5"/>
  <c r="D57" i="5"/>
  <c r="D21" i="5"/>
  <c r="J21" i="3"/>
  <c r="O45" i="3"/>
  <c r="R21" i="3"/>
  <c r="N48" i="3"/>
  <c r="O26" i="3"/>
  <c r="O27" i="3" s="1"/>
  <c r="N27" i="3"/>
  <c r="L48" i="3"/>
  <c r="M48" i="3"/>
  <c r="F44" i="3"/>
  <c r="F49" i="3" s="1"/>
  <c r="T19" i="3"/>
  <c r="Q20" i="3"/>
  <c r="Q21" i="3" s="1"/>
  <c r="D21" i="3"/>
  <c r="P21" i="3"/>
  <c r="L27" i="3"/>
  <c r="E20" i="2"/>
  <c r="E21" i="2" s="1"/>
  <c r="E64" i="2" s="1"/>
  <c r="H62" i="2"/>
  <c r="D57" i="2"/>
  <c r="P63" i="2"/>
  <c r="G62" i="2"/>
  <c r="C62" i="2"/>
  <c r="H32" i="2"/>
  <c r="H33" i="2" s="1"/>
  <c r="P56" i="2"/>
  <c r="P57" i="2" s="1"/>
  <c r="S20" i="2"/>
  <c r="S21" i="2" s="1"/>
  <c r="D50" i="2"/>
  <c r="D51" i="2" s="1"/>
  <c r="D27" i="2"/>
  <c r="N62" i="2"/>
  <c r="P21" i="2"/>
  <c r="N26" i="2"/>
  <c r="N63" i="2" s="1"/>
  <c r="U43" i="2"/>
  <c r="U37" i="2"/>
  <c r="Q62" i="2"/>
  <c r="C38" i="2"/>
  <c r="C39" i="2" s="1"/>
  <c r="J62" i="2"/>
  <c r="E51" i="2"/>
  <c r="F62" i="2"/>
  <c r="S62" i="2"/>
  <c r="S45" i="2"/>
  <c r="P50" i="2"/>
  <c r="P51" i="2" s="1"/>
  <c r="Q33" i="2"/>
  <c r="G49" i="1"/>
  <c r="L49" i="1"/>
  <c r="E49" i="1"/>
  <c r="M49" i="1"/>
  <c r="D49" i="1"/>
  <c r="I34" i="1"/>
  <c r="F49" i="1"/>
  <c r="C21" i="1"/>
  <c r="C50" i="1" s="1"/>
  <c r="I33" i="1"/>
  <c r="G21" i="1"/>
  <c r="G50" i="1" s="1"/>
  <c r="O32" i="1"/>
  <c r="M34" i="1"/>
  <c r="O44" i="1"/>
  <c r="O20" i="1"/>
  <c r="J49" i="1"/>
  <c r="K27" i="1"/>
  <c r="K50" i="1" s="1"/>
  <c r="B33" i="1"/>
  <c r="B34" i="1" s="1"/>
  <c r="H34" i="1"/>
  <c r="L34" i="1"/>
  <c r="L46" i="1"/>
  <c r="C49" i="1"/>
  <c r="K49" i="1"/>
  <c r="K22" i="1"/>
  <c r="G34" i="1"/>
  <c r="E33" i="1"/>
  <c r="E34" i="1" s="1"/>
  <c r="D45" i="1"/>
  <c r="D46" i="1" s="1"/>
  <c r="P45" i="5"/>
  <c r="L21" i="5"/>
  <c r="L75" i="5" s="1"/>
  <c r="C21" i="5"/>
  <c r="N21" i="5"/>
  <c r="R75" i="5"/>
  <c r="R74" i="5"/>
  <c r="C33" i="5"/>
  <c r="G21" i="5"/>
  <c r="R33" i="5"/>
  <c r="C45" i="5"/>
  <c r="T26" i="5"/>
  <c r="V37" i="5"/>
  <c r="P44" i="5"/>
  <c r="C57" i="5"/>
  <c r="C73" i="5"/>
  <c r="V19" i="5"/>
  <c r="L20" i="5"/>
  <c r="L74" i="5" s="1"/>
  <c r="E21" i="5"/>
  <c r="R21" i="5"/>
  <c r="C26" i="5"/>
  <c r="V26" i="5" s="1"/>
  <c r="N27" i="5"/>
  <c r="N32" i="5"/>
  <c r="N33" i="5" s="1"/>
  <c r="F33" i="5"/>
  <c r="T33" i="5"/>
  <c r="C38" i="5"/>
  <c r="C39" i="5" s="1"/>
  <c r="N39" i="5"/>
  <c r="R44" i="5"/>
  <c r="R45" i="5" s="1"/>
  <c r="J50" i="5"/>
  <c r="V50" i="5" s="1"/>
  <c r="P57" i="5"/>
  <c r="T62" i="5"/>
  <c r="T63" i="5" s="1"/>
  <c r="J68" i="5"/>
  <c r="J69" i="5" s="1"/>
  <c r="P33" i="5"/>
  <c r="V25" i="5"/>
  <c r="N73" i="5"/>
  <c r="F21" i="5"/>
  <c r="T21" i="5"/>
  <c r="P27" i="5"/>
  <c r="V31" i="5"/>
  <c r="G33" i="5"/>
  <c r="G38" i="5"/>
  <c r="G74" i="5" s="1"/>
  <c r="P39" i="5"/>
  <c r="P50" i="5"/>
  <c r="P51" i="5" s="1"/>
  <c r="J56" i="5"/>
  <c r="V56" i="5" s="1"/>
  <c r="V61" i="5"/>
  <c r="N68" i="5"/>
  <c r="N69" i="5" s="1"/>
  <c r="E73" i="5"/>
  <c r="R73" i="5"/>
  <c r="F26" i="5"/>
  <c r="F27" i="5" s="1"/>
  <c r="C32" i="5"/>
  <c r="V32" i="5" s="1"/>
  <c r="R32" i="5"/>
  <c r="H33" i="5"/>
  <c r="V43" i="5"/>
  <c r="R50" i="5"/>
  <c r="R51" i="5" s="1"/>
  <c r="F73" i="5"/>
  <c r="H21" i="5"/>
  <c r="T39" i="5"/>
  <c r="C44" i="5"/>
  <c r="D62" i="5"/>
  <c r="D63" i="5" s="1"/>
  <c r="P63" i="5"/>
  <c r="G73" i="5"/>
  <c r="D44" i="5"/>
  <c r="D45" i="5" s="1"/>
  <c r="V49" i="5"/>
  <c r="C51" i="5"/>
  <c r="E62" i="5"/>
  <c r="E63" i="5" s="1"/>
  <c r="V67" i="5"/>
  <c r="E44" i="5"/>
  <c r="E45" i="5" s="1"/>
  <c r="C68" i="5"/>
  <c r="V68" i="4"/>
  <c r="C33" i="4"/>
  <c r="F21" i="4"/>
  <c r="T27" i="4"/>
  <c r="E51" i="4"/>
  <c r="T74" i="4"/>
  <c r="L73" i="4"/>
  <c r="R57" i="4"/>
  <c r="C21" i="4"/>
  <c r="N21" i="4"/>
  <c r="N72" i="4"/>
  <c r="R26" i="4"/>
  <c r="R73" i="4" s="1"/>
  <c r="F20" i="4"/>
  <c r="T20" i="4"/>
  <c r="T21" i="4" s="1"/>
  <c r="N26" i="4"/>
  <c r="N73" i="4" s="1"/>
  <c r="G32" i="4"/>
  <c r="G73" i="4" s="1"/>
  <c r="R38" i="4"/>
  <c r="E44" i="4"/>
  <c r="E73" i="4" s="1"/>
  <c r="R45" i="4"/>
  <c r="L56" i="4"/>
  <c r="L57" i="4" s="1"/>
  <c r="C62" i="4"/>
  <c r="V62" i="4" s="1"/>
  <c r="E63" i="4"/>
  <c r="R63" i="4"/>
  <c r="R74" i="4" s="1"/>
  <c r="V67" i="4"/>
  <c r="D69" i="4"/>
  <c r="V69" i="4" s="1"/>
  <c r="D50" i="4"/>
  <c r="D51" i="4" s="1"/>
  <c r="J57" i="4"/>
  <c r="V59" i="4"/>
  <c r="D72" i="4"/>
  <c r="N33" i="4"/>
  <c r="J73" i="4"/>
  <c r="D21" i="4"/>
  <c r="P21" i="4"/>
  <c r="V25" i="4"/>
  <c r="T26" i="4"/>
  <c r="L27" i="4"/>
  <c r="L74" i="4" s="1"/>
  <c r="R33" i="4"/>
  <c r="V37" i="4"/>
  <c r="C39" i="4"/>
  <c r="E50" i="4"/>
  <c r="R51" i="4"/>
  <c r="V55" i="4"/>
  <c r="J62" i="4"/>
  <c r="J63" i="4" s="1"/>
  <c r="E72" i="4"/>
  <c r="V19" i="4"/>
  <c r="E21" i="4"/>
  <c r="R21" i="4"/>
  <c r="F33" i="4"/>
  <c r="T33" i="4"/>
  <c r="T51" i="4"/>
  <c r="C56" i="4"/>
  <c r="F72" i="4"/>
  <c r="T72" i="4"/>
  <c r="R56" i="4"/>
  <c r="D26" i="4"/>
  <c r="D73" i="4" s="1"/>
  <c r="V31" i="4"/>
  <c r="P32" i="4"/>
  <c r="P33" i="4" s="1"/>
  <c r="V43" i="4"/>
  <c r="G72" i="4"/>
  <c r="C72" i="4"/>
  <c r="F26" i="4"/>
  <c r="F27" i="4" s="1"/>
  <c r="C44" i="4"/>
  <c r="E56" i="4"/>
  <c r="E57" i="4" s="1"/>
  <c r="H72" i="4"/>
  <c r="V61" i="4"/>
  <c r="C49" i="3"/>
  <c r="R39" i="3"/>
  <c r="R50" i="3" s="1"/>
  <c r="T31" i="3"/>
  <c r="C33" i="3"/>
  <c r="T33" i="3" s="1"/>
  <c r="J39" i="3"/>
  <c r="J49" i="3"/>
  <c r="C27" i="3"/>
  <c r="O21" i="3"/>
  <c r="Q49" i="3"/>
  <c r="M45" i="3"/>
  <c r="P49" i="3"/>
  <c r="D50" i="3"/>
  <c r="C45" i="3"/>
  <c r="Q38" i="3"/>
  <c r="Q39" i="3" s="1"/>
  <c r="T29" i="3"/>
  <c r="R38" i="3"/>
  <c r="R49" i="3" s="1"/>
  <c r="M44" i="3"/>
  <c r="Q45" i="3"/>
  <c r="C48" i="3"/>
  <c r="O48" i="3"/>
  <c r="H20" i="3"/>
  <c r="H49" i="3" s="1"/>
  <c r="N21" i="3"/>
  <c r="M26" i="3"/>
  <c r="T26" i="3" s="1"/>
  <c r="Q27" i="3"/>
  <c r="T37" i="3"/>
  <c r="N39" i="3"/>
  <c r="N44" i="3"/>
  <c r="N49" i="3" s="1"/>
  <c r="D48" i="3"/>
  <c r="P48" i="3"/>
  <c r="L20" i="3"/>
  <c r="L49" i="3" s="1"/>
  <c r="C21" i="3"/>
  <c r="F48" i="3"/>
  <c r="Q48" i="3"/>
  <c r="M20" i="3"/>
  <c r="M49" i="3" s="1"/>
  <c r="P39" i="3"/>
  <c r="P50" i="3" s="1"/>
  <c r="H48" i="3"/>
  <c r="R48" i="3"/>
  <c r="T25" i="3"/>
  <c r="T43" i="3"/>
  <c r="P64" i="2"/>
  <c r="C45" i="2"/>
  <c r="U44" i="2"/>
  <c r="C27" i="2"/>
  <c r="U19" i="2"/>
  <c r="C57" i="2"/>
  <c r="L62" i="2"/>
  <c r="D20" i="2"/>
  <c r="D63" i="2" s="1"/>
  <c r="Q20" i="2"/>
  <c r="J26" i="2"/>
  <c r="Q27" i="2"/>
  <c r="C32" i="2"/>
  <c r="S32" i="2"/>
  <c r="S33" i="2" s="1"/>
  <c r="J33" i="2"/>
  <c r="L38" i="2"/>
  <c r="L39" i="2" s="1"/>
  <c r="S39" i="2"/>
  <c r="L45" i="2"/>
  <c r="L50" i="2"/>
  <c r="L51" i="2" s="1"/>
  <c r="E56" i="2"/>
  <c r="E57" i="2" s="1"/>
  <c r="D62" i="2"/>
  <c r="P62" i="2"/>
  <c r="F32" i="2"/>
  <c r="F33" i="2" s="1"/>
  <c r="J56" i="2"/>
  <c r="J57" i="2" s="1"/>
  <c r="J38" i="2"/>
  <c r="J39" i="2" s="1"/>
  <c r="F20" i="2"/>
  <c r="L21" i="2"/>
  <c r="N33" i="2"/>
  <c r="G20" i="2"/>
  <c r="G63" i="2" s="1"/>
  <c r="C21" i="2"/>
  <c r="C51" i="2"/>
  <c r="U31" i="2"/>
  <c r="N21" i="2"/>
  <c r="H20" i="2"/>
  <c r="U25" i="2"/>
  <c r="C28" i="1"/>
  <c r="B46" i="1"/>
  <c r="L39" i="1"/>
  <c r="L40" i="1" s="1"/>
  <c r="H49" i="1"/>
  <c r="I21" i="1"/>
  <c r="M27" i="1"/>
  <c r="M28" i="1" s="1"/>
  <c r="O38" i="1"/>
  <c r="M39" i="1"/>
  <c r="M40" i="1" s="1"/>
  <c r="H45" i="1"/>
  <c r="H46" i="1" s="1"/>
  <c r="I49" i="1"/>
  <c r="B21" i="1"/>
  <c r="J21" i="1"/>
  <c r="J28" i="1"/>
  <c r="J33" i="1"/>
  <c r="J34" i="1" s="1"/>
  <c r="B39" i="1"/>
  <c r="B40" i="1" s="1"/>
  <c r="I40" i="1"/>
  <c r="B49" i="1"/>
  <c r="O26" i="1"/>
  <c r="B27" i="1"/>
  <c r="E27" i="1"/>
  <c r="E28" i="1" s="1"/>
  <c r="F34" i="1"/>
  <c r="J40" i="1"/>
  <c r="E46" i="1"/>
  <c r="M46" i="1"/>
  <c r="D21" i="1"/>
  <c r="L21" i="1"/>
  <c r="G22" i="1"/>
  <c r="G51" i="1" s="1"/>
  <c r="E21" i="1"/>
  <c r="E50" i="1" s="1"/>
  <c r="M21" i="1"/>
  <c r="M22" i="1" s="1"/>
  <c r="H22" i="1"/>
  <c r="F21" i="1"/>
  <c r="F50" i="1" s="1"/>
  <c r="V51" i="4" l="1"/>
  <c r="R27" i="4"/>
  <c r="P73" i="4"/>
  <c r="N27" i="4"/>
  <c r="V38" i="4"/>
  <c r="V44" i="4"/>
  <c r="C63" i="4"/>
  <c r="V50" i="4"/>
  <c r="J57" i="5"/>
  <c r="D75" i="5"/>
  <c r="E74" i="5"/>
  <c r="V20" i="5"/>
  <c r="P75" i="5"/>
  <c r="J75" i="5"/>
  <c r="V57" i="5"/>
  <c r="P74" i="5"/>
  <c r="F74" i="5"/>
  <c r="Q50" i="3"/>
  <c r="O50" i="3"/>
  <c r="M27" i="3"/>
  <c r="O49" i="3"/>
  <c r="T49" i="3" s="1"/>
  <c r="T13" i="3"/>
  <c r="N45" i="3"/>
  <c r="N50" i="3" s="1"/>
  <c r="L21" i="3"/>
  <c r="L50" i="3" s="1"/>
  <c r="T39" i="3"/>
  <c r="F45" i="3"/>
  <c r="F50" i="3" s="1"/>
  <c r="J63" i="2"/>
  <c r="E63" i="2"/>
  <c r="C63" i="2"/>
  <c r="N27" i="2"/>
  <c r="L63" i="2"/>
  <c r="S64" i="2"/>
  <c r="U62" i="2"/>
  <c r="H63" i="2"/>
  <c r="C33" i="2"/>
  <c r="C64" i="2" s="1"/>
  <c r="U38" i="2"/>
  <c r="F22" i="1"/>
  <c r="F51" i="1" s="1"/>
  <c r="C22" i="1"/>
  <c r="C51" i="1" s="1"/>
  <c r="O45" i="1"/>
  <c r="K28" i="1"/>
  <c r="K51" i="1" s="1"/>
  <c r="L50" i="1"/>
  <c r="O27" i="1"/>
  <c r="E22" i="1"/>
  <c r="E51" i="1" s="1"/>
  <c r="I50" i="1"/>
  <c r="D50" i="1"/>
  <c r="O49" i="1"/>
  <c r="O34" i="1"/>
  <c r="H50" i="1"/>
  <c r="V63" i="5"/>
  <c r="V33" i="5"/>
  <c r="V68" i="5"/>
  <c r="N74" i="5"/>
  <c r="V62" i="5"/>
  <c r="D74" i="5"/>
  <c r="V21" i="5"/>
  <c r="G39" i="5"/>
  <c r="G75" i="5" s="1"/>
  <c r="C27" i="5"/>
  <c r="C75" i="5" s="1"/>
  <c r="C74" i="5"/>
  <c r="T27" i="5"/>
  <c r="V44" i="5"/>
  <c r="F75" i="5"/>
  <c r="V73" i="5"/>
  <c r="N75" i="5"/>
  <c r="E75" i="5"/>
  <c r="H75" i="5"/>
  <c r="V38" i="5"/>
  <c r="J51" i="5"/>
  <c r="V51" i="5" s="1"/>
  <c r="V45" i="5"/>
  <c r="C69" i="5"/>
  <c r="V69" i="5" s="1"/>
  <c r="V72" i="4"/>
  <c r="J74" i="4"/>
  <c r="V20" i="4"/>
  <c r="V56" i="4"/>
  <c r="T73" i="4"/>
  <c r="C74" i="4"/>
  <c r="C57" i="4"/>
  <c r="V57" i="4" s="1"/>
  <c r="D27" i="4"/>
  <c r="V27" i="4" s="1"/>
  <c r="N74" i="4"/>
  <c r="C45" i="4"/>
  <c r="F73" i="4"/>
  <c r="C73" i="4"/>
  <c r="E45" i="4"/>
  <c r="E74" i="4" s="1"/>
  <c r="G33" i="4"/>
  <c r="G74" i="4" s="1"/>
  <c r="V32" i="4"/>
  <c r="V63" i="4"/>
  <c r="V26" i="4"/>
  <c r="F74" i="4"/>
  <c r="R39" i="4"/>
  <c r="V39" i="4" s="1"/>
  <c r="M21" i="3"/>
  <c r="T38" i="3"/>
  <c r="T48" i="3"/>
  <c r="T44" i="3"/>
  <c r="T20" i="3"/>
  <c r="T27" i="3"/>
  <c r="T21" i="3"/>
  <c r="C50" i="3"/>
  <c r="J50" i="3"/>
  <c r="H21" i="3"/>
  <c r="H50" i="3" s="1"/>
  <c r="U39" i="2"/>
  <c r="Q21" i="2"/>
  <c r="Q64" i="2" s="1"/>
  <c r="Q63" i="2"/>
  <c r="U26" i="2"/>
  <c r="L64" i="2"/>
  <c r="G21" i="2"/>
  <c r="G64" i="2" s="1"/>
  <c r="D21" i="2"/>
  <c r="D64" i="2" s="1"/>
  <c r="U32" i="2"/>
  <c r="U20" i="2"/>
  <c r="S63" i="2"/>
  <c r="U45" i="2"/>
  <c r="J27" i="2"/>
  <c r="J64" i="2" s="1"/>
  <c r="U33" i="2"/>
  <c r="N64" i="2"/>
  <c r="F21" i="2"/>
  <c r="F64" i="2" s="1"/>
  <c r="F63" i="2"/>
  <c r="H21" i="2"/>
  <c r="H64" i="2" s="1"/>
  <c r="L22" i="1"/>
  <c r="L51" i="1" s="1"/>
  <c r="O40" i="1"/>
  <c r="M51" i="1"/>
  <c r="O21" i="1"/>
  <c r="B50" i="1"/>
  <c r="B22" i="1"/>
  <c r="D22" i="1"/>
  <c r="D51" i="1" s="1"/>
  <c r="M50" i="1"/>
  <c r="O39" i="1"/>
  <c r="O46" i="1"/>
  <c r="O33" i="1"/>
  <c r="J22" i="1"/>
  <c r="J51" i="1" s="1"/>
  <c r="J50" i="1"/>
  <c r="B28" i="1"/>
  <c r="H51" i="1"/>
  <c r="I22" i="1"/>
  <c r="I51" i="1" s="1"/>
  <c r="V73" i="4" l="1"/>
  <c r="V21" i="4"/>
  <c r="D74" i="4"/>
  <c r="V39" i="5"/>
  <c r="T45" i="3"/>
  <c r="M50" i="3"/>
  <c r="T50" i="3" s="1"/>
  <c r="U63" i="2"/>
  <c r="O28" i="1"/>
  <c r="V74" i="5"/>
  <c r="V75" i="5"/>
  <c r="V27" i="5"/>
  <c r="V33" i="4"/>
  <c r="V45" i="4"/>
  <c r="V74" i="4"/>
  <c r="U21" i="2"/>
  <c r="U64" i="2"/>
  <c r="U27" i="2"/>
  <c r="O50" i="1"/>
  <c r="B51" i="1"/>
  <c r="O51" i="1" s="1"/>
  <c r="O22" i="1"/>
</calcChain>
</file>

<file path=xl/sharedStrings.xml><?xml version="1.0" encoding="utf-8"?>
<sst xmlns="http://schemas.openxmlformats.org/spreadsheetml/2006/main" count="981" uniqueCount="83">
  <si>
    <t>Empire District Electric Company</t>
  </si>
  <si>
    <t>Elk River 2021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</si>
  <si>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</si>
  <si>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</si>
  <si>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</si>
  <si>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</si>
  <si>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</si>
  <si>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</si>
  <si>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</si>
  <si>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</si>
  <si>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</si>
  <si>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</si>
  <si>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</si>
  <si>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</si>
  <si>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</si>
  <si>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</si>
  <si>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</si>
  <si>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>REC's Sold **</t>
  </si>
  <si>
    <t>MO Compliance for 2021</t>
  </si>
  <si>
    <t>Counterparty</t>
  </si>
  <si>
    <t>Quantity</t>
  </si>
  <si>
    <t>Price ($/REC)</t>
  </si>
  <si>
    <t>Gross Revenue</t>
  </si>
  <si>
    <t>Commission $'s</t>
  </si>
  <si>
    <t>Net Revenue ($)</t>
  </si>
  <si>
    <t xml:space="preserve">                     Net Revenue ($)</t>
  </si>
  <si>
    <t>Cumulative Remaining RECs</t>
  </si>
  <si>
    <t>Total Gross Revenue</t>
  </si>
  <si>
    <t>Total Expense (Commission)</t>
  </si>
  <si>
    <t>Total Net Revenue</t>
  </si>
  <si>
    <t>** The age of the Elk River Wind Farm devalues the RECs in the market.</t>
  </si>
  <si>
    <t>Kings Point 2021</t>
  </si>
  <si>
    <t xml:space="preserve">REC's Sold </t>
  </si>
  <si>
    <t>3 Degrees (FH2021)</t>
  </si>
  <si>
    <t>Ameren UE (FH2021)</t>
  </si>
  <si>
    <t>3Degrees #4 (BH2021)</t>
  </si>
  <si>
    <t>ACT Commodities #5 (FH2021)</t>
  </si>
  <si>
    <t>3Degrees Long Term Strip (Confirm#18)</t>
  </si>
  <si>
    <t>ACT Commodities  (bH2021 Deal #12)</t>
  </si>
  <si>
    <t>Ameren UE (BH2021)</t>
  </si>
  <si>
    <t>Meridian Way 2021</t>
  </si>
  <si>
    <t>To Counterparty</t>
  </si>
  <si>
    <t>Mo Compliance for 2021</t>
  </si>
  <si>
    <t>3Degrees (BH2020)</t>
  </si>
  <si>
    <t>3Degrees (FH2021)</t>
  </si>
  <si>
    <t>MJMEUC</t>
  </si>
  <si>
    <t>#3Degrees (Dec 2020, FH2021)</t>
  </si>
  <si>
    <t xml:space="preserve">   Net Revenue ($)</t>
  </si>
  <si>
    <t>Neosho Ridge 2021</t>
  </si>
  <si>
    <t>ACT Commodities (BH2020 FH2021)</t>
  </si>
  <si>
    <t>ACT Commodities #2 (FH2021)</t>
  </si>
  <si>
    <t>ACT Commodities #4 (FH2021)</t>
  </si>
  <si>
    <t>3 Degrees Long-Term Strip (Confirm #19)</t>
  </si>
  <si>
    <t>ACT Commodities (BH2021 Deal #12)</t>
  </si>
  <si>
    <t>ACT Commodities (BH2021 Deal #14)</t>
  </si>
  <si>
    <t>North Fork Ridge 2021</t>
  </si>
  <si>
    <t>3Degrees #4 (BH 2021)</t>
  </si>
  <si>
    <t>Watershed Climates</t>
  </si>
  <si>
    <t xml:space="preserve">HIGHLY CONFIDENTIAL 20 CSR 4240-2.135(4) </t>
  </si>
  <si>
    <t>HIGHLY CONFIDENTIAL Contract pricing and amounts.</t>
  </si>
  <si>
    <t>**</t>
  </si>
  <si>
    <t xml:space="preserve">     **</t>
  </si>
  <si>
    <t>**   **</t>
  </si>
  <si>
    <t>**    **</t>
  </si>
  <si>
    <t>**     **</t>
  </si>
  <si>
    <t xml:space="preserve">**   </t>
  </si>
  <si>
    <t xml:space="preserve">   </t>
  </si>
  <si>
    <t xml:space="preserve"> </t>
  </si>
  <si>
    <t>retired in NARR</t>
  </si>
  <si>
    <t>20% of output contracted to MJMEUC,</t>
  </si>
  <si>
    <t xml:space="preserve">**   ** </t>
  </si>
  <si>
    <t>**  **</t>
  </si>
  <si>
    <t>ATTACHMENT 3 REC REPORT</t>
  </si>
  <si>
    <t>PUBLIC VERSION</t>
  </si>
  <si>
    <t>**_____**</t>
  </si>
  <si>
    <t>_____**</t>
  </si>
  <si>
    <t>Neosho Ridge 2020</t>
  </si>
  <si>
    <t>North Fork Ridge 2020</t>
  </si>
  <si>
    <t>HIGHLY CONFIDENTIAL</t>
  </si>
  <si>
    <t>KS Voluntary Goal 2021</t>
  </si>
  <si>
    <t>____</t>
  </si>
  <si>
    <t>_____</t>
  </si>
  <si>
    <t>ATTACHMENT 2 REC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</si>
</sst>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0" fontId="0" fillId="0" borderId="0" xfId="0" applyAlignment="1"/>
    <xf numFmtId="0" fontId="0" fillId="0" borderId="0" xfId="0" applyFill="1"/>
    <xf numFmtId="0" fontId="0" fillId="0" borderId="0" xfId="0" quotePrefix="1" applyFill="1"/>
    <xf numFmtId="1" fontId="0" fillId="0" borderId="0" xfId="0" applyNumberFormat="1" applyFill="1"/>
    <xf numFmtId="0" fontId="0" fillId="0" borderId="0" xfId="0" applyBorder="1"/>
    <xf numFmtId="2" fontId="0" fillId="0" borderId="0" xfId="0" applyNumberFormat="1" applyBorder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</cellXfs>
  <cellStyles count="3">
    <cellStyle name="Comma 2" xfId="2" xr:uid="{9FEAC43C-FC19-4261-8608-F357B24C787D}"/>
    <cellStyle name="Normal" xfId="0" builtinId="0"/>
    <cellStyle name="Normal 10" xfId="1" xr:uid="{0DC23828-A1A0-4147-A910-02EBAC58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076C-BFCD-47E6-B449-0A9193B8EC1A}">
  <dimension ref="A1:P49"/>
  <sheetViews>
    <sheetView workbookViewId="0">
      <selection activeCell="J2" sqref="J1:J2"/>
    </sheetView>
  </sheetViews>
  <sheetFormatPr defaultRowHeight="14.4" x14ac:dyDescent="0.3"/>
  <sheetData>
    <row r="1" spans="1:16" x14ac:dyDescent="0.3">
      <c r="A1" t="s">
        <v>0</v>
      </c>
    </row>
    <row r="2" spans="1:16" x14ac:dyDescent="0.3">
      <c r="A2" t="s">
        <v>58</v>
      </c>
    </row>
    <row r="3" spans="1:16" x14ac:dyDescent="0.3">
      <c r="A3" t="s">
        <v>82</v>
      </c>
    </row>
    <row r="5" spans="1:16" x14ac:dyDescent="0.3">
      <c r="A5" t="s">
        <v>76</v>
      </c>
    </row>
    <row r="6" spans="1:16" x14ac:dyDescent="0.3">
      <c r="A6" s="1" t="s">
        <v>59</v>
      </c>
      <c r="B6" s="1"/>
      <c r="C6" s="1"/>
      <c r="D6" s="1"/>
      <c r="E6" s="1"/>
    </row>
    <row r="7" spans="1:16" x14ac:dyDescent="0.3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O7" t="s">
        <v>14</v>
      </c>
    </row>
    <row r="8" spans="1:16" x14ac:dyDescent="0.3">
      <c r="B8">
        <v>2020</v>
      </c>
      <c r="C8">
        <v>2020</v>
      </c>
      <c r="D8">
        <v>2020</v>
      </c>
      <c r="E8">
        <v>2020</v>
      </c>
      <c r="F8">
        <v>2020</v>
      </c>
      <c r="G8">
        <v>2020</v>
      </c>
      <c r="H8">
        <v>2020</v>
      </c>
      <c r="I8">
        <v>2020</v>
      </c>
      <c r="J8">
        <v>2020</v>
      </c>
      <c r="K8">
        <v>2020</v>
      </c>
      <c r="L8">
        <v>2020</v>
      </c>
      <c r="M8">
        <v>2020</v>
      </c>
      <c r="O8">
        <v>2020</v>
      </c>
    </row>
    <row r="9" spans="1:16" x14ac:dyDescent="0.3">
      <c r="A9" t="s">
        <v>15</v>
      </c>
      <c r="O9">
        <v>0</v>
      </c>
    </row>
    <row r="10" spans="1:16" x14ac:dyDescent="0.3">
      <c r="A10" t="s">
        <v>16</v>
      </c>
      <c r="K10" t="s">
        <v>60</v>
      </c>
      <c r="L10" s="10" t="s">
        <v>81</v>
      </c>
      <c r="M10" s="10" t="s">
        <v>81</v>
      </c>
      <c r="N10" s="10"/>
      <c r="O10" s="10" t="s">
        <v>81</v>
      </c>
      <c r="P10" s="10" t="s">
        <v>60</v>
      </c>
    </row>
    <row r="11" spans="1:16" x14ac:dyDescent="0.3">
      <c r="A11" t="s">
        <v>32</v>
      </c>
      <c r="K11" t="s">
        <v>60</v>
      </c>
      <c r="L11" s="10" t="s">
        <v>80</v>
      </c>
      <c r="M11" s="10" t="s">
        <v>81</v>
      </c>
      <c r="N11" s="10"/>
      <c r="O11" s="10" t="s">
        <v>81</v>
      </c>
      <c r="P11" t="s">
        <v>60</v>
      </c>
    </row>
    <row r="12" spans="1:16" x14ac:dyDescent="0.3">
      <c r="O12">
        <v>0</v>
      </c>
    </row>
    <row r="14" spans="1:16" x14ac:dyDescent="0.3">
      <c r="A14" t="s">
        <v>19</v>
      </c>
    </row>
    <row r="16" spans="1:16" x14ac:dyDescent="0.3">
      <c r="A16" t="s">
        <v>20</v>
      </c>
      <c r="B16">
        <v>0</v>
      </c>
      <c r="C16">
        <v>0</v>
      </c>
      <c r="E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O16">
        <v>0</v>
      </c>
    </row>
    <row r="17" spans="1:15" x14ac:dyDescent="0.3">
      <c r="A17" t="s">
        <v>21</v>
      </c>
      <c r="C17">
        <v>0</v>
      </c>
      <c r="E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5" x14ac:dyDescent="0.3">
      <c r="A18" t="s">
        <v>22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0</v>
      </c>
    </row>
    <row r="19" spans="1:15" x14ac:dyDescent="0.3">
      <c r="A19" t="s">
        <v>23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</row>
    <row r="20" spans="1:15" x14ac:dyDescent="0.3">
      <c r="A20" t="s">
        <v>24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J20">
        <v>0</v>
      </c>
      <c r="K20">
        <v>0</v>
      </c>
      <c r="L20">
        <v>0</v>
      </c>
      <c r="M20">
        <v>0</v>
      </c>
      <c r="O20">
        <v>0</v>
      </c>
    </row>
    <row r="21" spans="1:15" x14ac:dyDescent="0.3">
      <c r="K21">
        <v>0</v>
      </c>
      <c r="L21">
        <v>0</v>
      </c>
    </row>
    <row r="22" spans="1:15" x14ac:dyDescent="0.3">
      <c r="A22" t="s">
        <v>20</v>
      </c>
      <c r="B22">
        <v>0</v>
      </c>
      <c r="C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</row>
    <row r="23" spans="1:15" x14ac:dyDescent="0.3">
      <c r="A23" t="s">
        <v>21</v>
      </c>
      <c r="B23">
        <v>0</v>
      </c>
      <c r="C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5" x14ac:dyDescent="0.3">
      <c r="A24" t="s">
        <v>22</v>
      </c>
      <c r="B24">
        <v>0</v>
      </c>
      <c r="C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0</v>
      </c>
    </row>
    <row r="25" spans="1:15" x14ac:dyDescent="0.3">
      <c r="A25" t="s">
        <v>23</v>
      </c>
      <c r="B25">
        <v>0</v>
      </c>
      <c r="C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</row>
    <row r="26" spans="1:15" x14ac:dyDescent="0.3">
      <c r="A26" t="s">
        <v>24</v>
      </c>
      <c r="B26">
        <v>0</v>
      </c>
      <c r="C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</row>
    <row r="27" spans="1:15" x14ac:dyDescent="0.3">
      <c r="K27">
        <v>0</v>
      </c>
      <c r="L27">
        <v>0</v>
      </c>
    </row>
    <row r="28" spans="1:15" x14ac:dyDescent="0.3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K28">
        <v>0</v>
      </c>
      <c r="L28">
        <v>0</v>
      </c>
      <c r="M28">
        <v>0</v>
      </c>
      <c r="O28">
        <v>0</v>
      </c>
    </row>
    <row r="29" spans="1:15" x14ac:dyDescent="0.3">
      <c r="A29" t="s">
        <v>21</v>
      </c>
      <c r="B29">
        <v>0</v>
      </c>
      <c r="C29">
        <v>0</v>
      </c>
      <c r="E29">
        <v>0</v>
      </c>
      <c r="F29">
        <v>0</v>
      </c>
      <c r="G29">
        <v>0</v>
      </c>
      <c r="H29">
        <v>0</v>
      </c>
      <c r="I29">
        <v>0</v>
      </c>
      <c r="K29">
        <v>0</v>
      </c>
      <c r="L29">
        <v>0</v>
      </c>
      <c r="M29">
        <v>0</v>
      </c>
      <c r="O29">
        <v>0</v>
      </c>
    </row>
    <row r="30" spans="1:15" x14ac:dyDescent="0.3">
      <c r="A30" t="s">
        <v>22</v>
      </c>
      <c r="B30">
        <v>0</v>
      </c>
      <c r="C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0</v>
      </c>
    </row>
    <row r="31" spans="1:15" x14ac:dyDescent="0.3">
      <c r="A31" t="s">
        <v>23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</row>
    <row r="33" spans="1:15" x14ac:dyDescent="0.3">
      <c r="K33">
        <v>0</v>
      </c>
      <c r="L33">
        <v>0</v>
      </c>
    </row>
    <row r="34" spans="1:15" x14ac:dyDescent="0.3">
      <c r="A34" t="s">
        <v>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>
        <v>0</v>
      </c>
    </row>
    <row r="35" spans="1:15" x14ac:dyDescent="0.3">
      <c r="A35" t="s">
        <v>21</v>
      </c>
      <c r="B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O35">
        <v>0</v>
      </c>
    </row>
    <row r="36" spans="1:15" x14ac:dyDescent="0.3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v>0</v>
      </c>
    </row>
    <row r="37" spans="1:15" x14ac:dyDescent="0.3">
      <c r="A37" t="s">
        <v>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>
        <v>0</v>
      </c>
    </row>
    <row r="39" spans="1:15" x14ac:dyDescent="0.3">
      <c r="K39">
        <v>0</v>
      </c>
      <c r="L39">
        <v>0</v>
      </c>
    </row>
    <row r="40" spans="1:15" x14ac:dyDescent="0.3">
      <c r="A40" t="s">
        <v>20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>
        <v>0</v>
      </c>
    </row>
    <row r="41" spans="1:15" x14ac:dyDescent="0.3">
      <c r="A41" t="s">
        <v>21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</row>
    <row r="42" spans="1:15" x14ac:dyDescent="0.3">
      <c r="A42" t="s">
        <v>22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</row>
    <row r="43" spans="1:15" x14ac:dyDescent="0.3">
      <c r="A43" t="s">
        <v>23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</row>
    <row r="45" spans="1:15" x14ac:dyDescent="0.3">
      <c r="A45" t="s">
        <v>26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</row>
    <row r="47" spans="1:15" x14ac:dyDescent="0.3">
      <c r="A47" t="s">
        <v>27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</row>
    <row r="48" spans="1:15" x14ac:dyDescent="0.3">
      <c r="A48" t="s">
        <v>28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</row>
    <row r="49" spans="1:15" x14ac:dyDescent="0.3">
      <c r="A49" t="s">
        <v>29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</row>
  </sheetData>
  <sheetProtection algorithmName="SHA-512" hashValue="sWVgYinr3a41YBsJViiZJz4Go0tC0N9d0uNfUIjtwwZAQG92aLqxwMK7of2lCN3nEWCP3ota3SrC1+xCaNc7nA==" saltValue="W+7dSoey8hLNw4QTXyOGJ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1E5B-593A-4D25-AD53-731789FB38C2}">
  <dimension ref="A1:P50"/>
  <sheetViews>
    <sheetView workbookViewId="0">
      <selection activeCell="P15" sqref="P15"/>
    </sheetView>
  </sheetViews>
  <sheetFormatPr defaultRowHeight="14.4" x14ac:dyDescent="0.3"/>
  <sheetData>
    <row r="1" spans="1:16" x14ac:dyDescent="0.3">
      <c r="A1" t="s">
        <v>0</v>
      </c>
    </row>
    <row r="2" spans="1:16" x14ac:dyDescent="0.3">
      <c r="A2" t="s">
        <v>58</v>
      </c>
    </row>
    <row r="3" spans="1:16" x14ac:dyDescent="0.3">
      <c r="A3" t="s">
        <v>82</v>
      </c>
    </row>
    <row r="5" spans="1:16" x14ac:dyDescent="0.3">
      <c r="A5" s="1" t="s">
        <v>59</v>
      </c>
      <c r="B5" s="1"/>
      <c r="C5" s="1"/>
      <c r="D5" s="1"/>
      <c r="E5" s="1"/>
    </row>
    <row r="6" spans="1:16" x14ac:dyDescent="0.3">
      <c r="A6" t="s">
        <v>77</v>
      </c>
    </row>
    <row r="7" spans="1:16" x14ac:dyDescent="0.3">
      <c r="A7" s="1" t="s">
        <v>78</v>
      </c>
      <c r="B7" s="1"/>
      <c r="C7" s="1"/>
    </row>
    <row r="8" spans="1:16" x14ac:dyDescent="0.3"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  <c r="K8" t="s">
        <v>11</v>
      </c>
      <c r="L8" t="s">
        <v>12</v>
      </c>
      <c r="M8" t="s">
        <v>13</v>
      </c>
      <c r="O8" t="s">
        <v>14</v>
      </c>
    </row>
    <row r="9" spans="1:16" x14ac:dyDescent="0.3">
      <c r="B9">
        <v>2020</v>
      </c>
      <c r="C9">
        <v>2020</v>
      </c>
      <c r="D9">
        <v>2020</v>
      </c>
      <c r="E9">
        <v>2020</v>
      </c>
      <c r="F9">
        <v>2020</v>
      </c>
      <c r="G9">
        <v>2020</v>
      </c>
      <c r="H9">
        <v>2020</v>
      </c>
      <c r="I9">
        <v>2020</v>
      </c>
      <c r="J9">
        <v>2020</v>
      </c>
      <c r="K9">
        <v>2020</v>
      </c>
      <c r="L9">
        <v>2020</v>
      </c>
      <c r="M9">
        <v>2020</v>
      </c>
      <c r="O9">
        <v>2020</v>
      </c>
    </row>
    <row r="10" spans="1:16" x14ac:dyDescent="0.3">
      <c r="A10" t="s">
        <v>15</v>
      </c>
      <c r="B10">
        <v>0</v>
      </c>
      <c r="O10">
        <v>0</v>
      </c>
    </row>
    <row r="11" spans="1:16" x14ac:dyDescent="0.3">
      <c r="A11" t="s">
        <v>16</v>
      </c>
      <c r="J11" t="s">
        <v>60</v>
      </c>
      <c r="K11" s="11" t="s">
        <v>80</v>
      </c>
      <c r="L11" s="11" t="s">
        <v>81</v>
      </c>
      <c r="M11" s="11" t="s">
        <v>81</v>
      </c>
      <c r="N11" s="11"/>
      <c r="O11" s="11" t="s">
        <v>81</v>
      </c>
      <c r="P11" t="s">
        <v>60</v>
      </c>
    </row>
    <row r="12" spans="1:16" x14ac:dyDescent="0.3">
      <c r="A12" t="s">
        <v>32</v>
      </c>
      <c r="J12" t="s">
        <v>60</v>
      </c>
      <c r="K12" s="11" t="s">
        <v>80</v>
      </c>
      <c r="L12" s="11" t="s">
        <v>81</v>
      </c>
      <c r="M12" s="11" t="s">
        <v>81</v>
      </c>
      <c r="N12" s="11"/>
      <c r="O12" s="11" t="s">
        <v>81</v>
      </c>
      <c r="P12" t="s">
        <v>60</v>
      </c>
    </row>
    <row r="13" spans="1:16" x14ac:dyDescent="0.3">
      <c r="A13" t="s">
        <v>18</v>
      </c>
      <c r="O13">
        <v>0</v>
      </c>
    </row>
    <row r="14" spans="1:16" x14ac:dyDescent="0.3">
      <c r="A14" t="s">
        <v>79</v>
      </c>
    </row>
    <row r="15" spans="1:16" x14ac:dyDescent="0.3">
      <c r="A15" t="s">
        <v>19</v>
      </c>
    </row>
    <row r="17" spans="1:15" x14ac:dyDescent="0.3">
      <c r="A17" t="s">
        <v>20</v>
      </c>
      <c r="B17">
        <v>0</v>
      </c>
      <c r="C17">
        <v>0</v>
      </c>
      <c r="E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O17">
        <v>0</v>
      </c>
    </row>
    <row r="18" spans="1:15" x14ac:dyDescent="0.3">
      <c r="A18" t="s">
        <v>21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5" x14ac:dyDescent="0.3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</row>
    <row r="20" spans="1:15" x14ac:dyDescent="0.3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0</v>
      </c>
    </row>
    <row r="21" spans="1:15" x14ac:dyDescent="0.3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0</v>
      </c>
    </row>
    <row r="22" spans="1:15" x14ac:dyDescent="0.3">
      <c r="K22">
        <v>0</v>
      </c>
      <c r="L22">
        <v>0</v>
      </c>
    </row>
    <row r="23" spans="1:15" x14ac:dyDescent="0.3">
      <c r="A23" t="s">
        <v>20</v>
      </c>
      <c r="B23">
        <v>0</v>
      </c>
      <c r="C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</row>
    <row r="24" spans="1:15" x14ac:dyDescent="0.3">
      <c r="A24" t="s">
        <v>21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5" x14ac:dyDescent="0.3">
      <c r="A25" t="s">
        <v>22</v>
      </c>
      <c r="B25">
        <v>0</v>
      </c>
      <c r="C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</row>
    <row r="26" spans="1:15" x14ac:dyDescent="0.3">
      <c r="A26" t="s">
        <v>23</v>
      </c>
      <c r="B26">
        <v>0</v>
      </c>
      <c r="C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</row>
    <row r="27" spans="1:15" x14ac:dyDescent="0.3">
      <c r="A27" t="s">
        <v>24</v>
      </c>
      <c r="B27">
        <v>0</v>
      </c>
      <c r="C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v>0</v>
      </c>
    </row>
    <row r="28" spans="1:15" x14ac:dyDescent="0.3">
      <c r="K28">
        <v>0</v>
      </c>
      <c r="L28">
        <v>0</v>
      </c>
    </row>
    <row r="29" spans="1:15" x14ac:dyDescent="0.3">
      <c r="A29" t="s">
        <v>20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K29">
        <v>0</v>
      </c>
      <c r="L29">
        <v>0</v>
      </c>
      <c r="M29">
        <v>0</v>
      </c>
      <c r="O29">
        <v>0</v>
      </c>
    </row>
    <row r="30" spans="1:15" x14ac:dyDescent="0.3">
      <c r="A30" t="s">
        <v>21</v>
      </c>
      <c r="B30">
        <v>0</v>
      </c>
      <c r="C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v>0</v>
      </c>
    </row>
    <row r="31" spans="1:15" x14ac:dyDescent="0.3">
      <c r="A31" t="s">
        <v>22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23</v>
      </c>
      <c r="B32">
        <v>0</v>
      </c>
      <c r="C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</row>
    <row r="33" spans="1:15" x14ac:dyDescent="0.3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O33">
        <v>0</v>
      </c>
    </row>
    <row r="34" spans="1:15" x14ac:dyDescent="0.3">
      <c r="K34">
        <v>0</v>
      </c>
      <c r="L34">
        <v>0</v>
      </c>
    </row>
    <row r="35" spans="1:15" x14ac:dyDescent="0.3">
      <c r="A35" t="s">
        <v>20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O35">
        <v>0</v>
      </c>
    </row>
    <row r="36" spans="1:15" x14ac:dyDescent="0.3">
      <c r="A36" t="s">
        <v>21</v>
      </c>
      <c r="B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v>0</v>
      </c>
    </row>
    <row r="37" spans="1:15" x14ac:dyDescent="0.3">
      <c r="A37" t="s">
        <v>22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>
        <v>0</v>
      </c>
    </row>
    <row r="39" spans="1:15" x14ac:dyDescent="0.3">
      <c r="A39" t="s">
        <v>24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O39">
        <v>0</v>
      </c>
    </row>
    <row r="40" spans="1:15" x14ac:dyDescent="0.3">
      <c r="K40">
        <v>0</v>
      </c>
      <c r="L40">
        <v>0</v>
      </c>
    </row>
    <row r="41" spans="1:15" x14ac:dyDescent="0.3">
      <c r="A41" t="s">
        <v>20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</row>
    <row r="42" spans="1:15" x14ac:dyDescent="0.3">
      <c r="A42" t="s">
        <v>21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</row>
    <row r="43" spans="1:15" x14ac:dyDescent="0.3">
      <c r="A43" t="s">
        <v>22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</row>
    <row r="45" spans="1:15" x14ac:dyDescent="0.3">
      <c r="A45" t="s">
        <v>25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</row>
    <row r="46" spans="1:15" x14ac:dyDescent="0.3">
      <c r="A46" t="s">
        <v>26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>
        <v>0</v>
      </c>
    </row>
    <row r="48" spans="1:15" x14ac:dyDescent="0.3">
      <c r="A48" t="s">
        <v>27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</row>
    <row r="49" spans="1:15" x14ac:dyDescent="0.3">
      <c r="A49" t="s">
        <v>28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</row>
    <row r="50" spans="1:15" x14ac:dyDescent="0.3">
      <c r="A50" t="s">
        <v>29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>
        <v>0</v>
      </c>
    </row>
  </sheetData>
  <sheetProtection algorithmName="SHA-512" hashValue="jA9uIbDlwOjZPn/uf8eI2LE0n0P5hGuNb+tlQphBE/3UvnaAaGhqnOqyHgoEEWzinkucA0MeNPsocMaD6XyAGQ==" saltValue="IqR1ZjIoo8gcTHo74io5d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36CA-78B1-4851-BB17-A13D82A6AEB9}">
  <dimension ref="A1:Q53"/>
  <sheetViews>
    <sheetView topLeftCell="A7" workbookViewId="0">
      <selection activeCell="K47" sqref="K47"/>
    </sheetView>
  </sheetViews>
  <sheetFormatPr defaultRowHeight="14.4" x14ac:dyDescent="0.3"/>
  <sheetData>
    <row r="1" spans="1:17" s="5" customFormat="1" x14ac:dyDescent="0.3">
      <c r="A1" t="s">
        <v>58</v>
      </c>
    </row>
    <row r="2" spans="1:17" s="5" customFormat="1" x14ac:dyDescent="0.3">
      <c r="A2" s="5" t="s">
        <v>82</v>
      </c>
    </row>
    <row r="4" spans="1:17" x14ac:dyDescent="0.3">
      <c r="A4" s="1" t="s">
        <v>59</v>
      </c>
      <c r="B4" s="1"/>
      <c r="C4" s="1"/>
      <c r="D4" s="1"/>
      <c r="E4" s="1"/>
      <c r="F4" s="1"/>
    </row>
    <row r="5" spans="1:17" x14ac:dyDescent="0.3">
      <c r="A5" t="s">
        <v>0</v>
      </c>
    </row>
    <row r="7" spans="1:17" x14ac:dyDescent="0.3">
      <c r="A7" t="s">
        <v>1</v>
      </c>
    </row>
    <row r="8" spans="1:17" x14ac:dyDescent="0.3">
      <c r="A8" t="s">
        <v>73</v>
      </c>
    </row>
    <row r="9" spans="1:17" x14ac:dyDescent="0.3"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  <c r="M9" t="s">
        <v>13</v>
      </c>
      <c r="O9" t="s">
        <v>14</v>
      </c>
    </row>
    <row r="10" spans="1:17" x14ac:dyDescent="0.3">
      <c r="B10">
        <v>2021</v>
      </c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I10">
        <v>2021</v>
      </c>
      <c r="J10">
        <v>2021</v>
      </c>
      <c r="K10">
        <v>2021</v>
      </c>
      <c r="L10">
        <v>2021</v>
      </c>
      <c r="M10">
        <v>2021</v>
      </c>
      <c r="O10">
        <v>2021</v>
      </c>
    </row>
    <row r="11" spans="1:17" x14ac:dyDescent="0.3">
      <c r="A11" t="s">
        <v>15</v>
      </c>
      <c r="B11">
        <v>37860.998138427698</v>
      </c>
      <c r="C11">
        <v>38021.001190185496</v>
      </c>
      <c r="D11">
        <v>26904.999511718801</v>
      </c>
      <c r="E11" s="3">
        <v>16683.081169556488</v>
      </c>
      <c r="F11" s="3">
        <v>32983.431495361299</v>
      </c>
      <c r="G11" s="3">
        <v>22047.604573003075</v>
      </c>
      <c r="H11" s="3">
        <v>36334.7481079102</v>
      </c>
      <c r="I11" s="3">
        <v>25864.550305175799</v>
      </c>
      <c r="J11" s="3">
        <v>35937.14985143645</v>
      </c>
      <c r="K11" s="3">
        <v>25367.975248771319</v>
      </c>
      <c r="L11" s="3">
        <v>40177.895250866153</v>
      </c>
      <c r="M11" s="3">
        <v>35543.418321533201</v>
      </c>
      <c r="N11" s="3"/>
      <c r="O11" s="3">
        <f>SUM(B11:M11)</f>
        <v>373726.85316394595</v>
      </c>
    </row>
    <row r="12" spans="1:17" x14ac:dyDescent="0.3">
      <c r="A12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 t="s">
        <v>60</v>
      </c>
      <c r="O12">
        <f>SUM(B12:M12)</f>
        <v>0</v>
      </c>
      <c r="Q12" t="s">
        <v>67</v>
      </c>
    </row>
    <row r="13" spans="1:17" x14ac:dyDescent="0.3">
      <c r="A13" t="s">
        <v>17</v>
      </c>
      <c r="O13">
        <f>SUM(B13:M13)</f>
        <v>0</v>
      </c>
    </row>
    <row r="14" spans="1:17" x14ac:dyDescent="0.3">
      <c r="A14" t="s">
        <v>18</v>
      </c>
      <c r="B14">
        <v>29048</v>
      </c>
      <c r="C14">
        <v>17165</v>
      </c>
      <c r="D14">
        <v>27340</v>
      </c>
      <c r="E14">
        <v>35179</v>
      </c>
      <c r="F14">
        <v>29396</v>
      </c>
      <c r="G14">
        <v>21938</v>
      </c>
      <c r="H14">
        <v>16342</v>
      </c>
      <c r="I14">
        <v>30893</v>
      </c>
      <c r="J14">
        <v>28497</v>
      </c>
      <c r="K14">
        <v>19207</v>
      </c>
      <c r="O14">
        <f>SUM(B14:M14)</f>
        <v>255005</v>
      </c>
    </row>
    <row r="16" spans="1:17" x14ac:dyDescent="0.3">
      <c r="A16" t="s">
        <v>19</v>
      </c>
    </row>
    <row r="18" spans="1:15" x14ac:dyDescent="0.3">
      <c r="A18" t="s">
        <v>20</v>
      </c>
      <c r="B18">
        <v>0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O18">
        <f>SUM(B18:M18)</f>
        <v>0</v>
      </c>
    </row>
    <row r="19" spans="1:15" x14ac:dyDescent="0.3">
      <c r="A19" t="s">
        <v>21</v>
      </c>
      <c r="C19">
        <v>0</v>
      </c>
      <c r="E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5" x14ac:dyDescent="0.3">
      <c r="A20" t="s">
        <v>22</v>
      </c>
      <c r="B20">
        <f>B18*B19</f>
        <v>0</v>
      </c>
      <c r="C20">
        <f>C18*C19</f>
        <v>0</v>
      </c>
      <c r="D20">
        <f>D18*D19</f>
        <v>0</v>
      </c>
      <c r="E20">
        <f>E18*E19</f>
        <v>0</v>
      </c>
      <c r="F20">
        <f t="shared" ref="F20:M20" si="0">F18*F19</f>
        <v>0</v>
      </c>
      <c r="G20">
        <f t="shared" si="0"/>
        <v>0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O20">
        <f>SUM(B20:M20)</f>
        <v>0</v>
      </c>
    </row>
    <row r="21" spans="1:15" x14ac:dyDescent="0.3">
      <c r="A21" t="s">
        <v>23</v>
      </c>
      <c r="B21">
        <f>B20*0.02</f>
        <v>0</v>
      </c>
      <c r="C21">
        <f>C20*0.05</f>
        <v>0</v>
      </c>
      <c r="D21">
        <f>(D20*0.02)</f>
        <v>0</v>
      </c>
      <c r="E21">
        <f>(E20*0.02)</f>
        <v>0</v>
      </c>
      <c r="F21">
        <f>(F20*0.02)</f>
        <v>0</v>
      </c>
      <c r="G21">
        <f t="shared" ref="G21:L21" si="1">(G20*0.05)</f>
        <v>0</v>
      </c>
      <c r="H21">
        <f t="shared" si="1"/>
        <v>0</v>
      </c>
      <c r="I21">
        <f t="shared" si="1"/>
        <v>0</v>
      </c>
      <c r="J21">
        <f t="shared" si="1"/>
        <v>0</v>
      </c>
      <c r="K21">
        <f t="shared" si="1"/>
        <v>0</v>
      </c>
      <c r="L21">
        <f t="shared" si="1"/>
        <v>0</v>
      </c>
      <c r="M21">
        <f>(M20*0.02)</f>
        <v>0</v>
      </c>
      <c r="O21">
        <f>SUM(B21:M21)</f>
        <v>0</v>
      </c>
    </row>
    <row r="22" spans="1:15" x14ac:dyDescent="0.3">
      <c r="A22" t="s">
        <v>24</v>
      </c>
      <c r="B22">
        <f t="shared" ref="B22:M22" si="2">B20-B21</f>
        <v>0</v>
      </c>
      <c r="C22">
        <f t="shared" si="2"/>
        <v>0</v>
      </c>
      <c r="D22">
        <f t="shared" si="2"/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O22">
        <f>SUM(B22:M22)</f>
        <v>0</v>
      </c>
    </row>
    <row r="23" spans="1:15" x14ac:dyDescent="0.3">
      <c r="K23">
        <v>0</v>
      </c>
      <c r="L23">
        <v>0</v>
      </c>
    </row>
    <row r="24" spans="1:15" x14ac:dyDescent="0.3">
      <c r="A24" t="s">
        <v>20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f>SUM(B24:M24)</f>
        <v>0</v>
      </c>
    </row>
    <row r="25" spans="1:15" x14ac:dyDescent="0.3">
      <c r="A25" t="s">
        <v>21</v>
      </c>
      <c r="B25">
        <v>0</v>
      </c>
      <c r="C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5" x14ac:dyDescent="0.3">
      <c r="A26" t="s">
        <v>22</v>
      </c>
      <c r="B26">
        <f t="shared" ref="B26:M26" si="3">B24*B25</f>
        <v>0</v>
      </c>
      <c r="C26">
        <f t="shared" si="3"/>
        <v>0</v>
      </c>
      <c r="E26">
        <f t="shared" si="3"/>
        <v>0</v>
      </c>
      <c r="F26">
        <f t="shared" si="3"/>
        <v>0</v>
      </c>
      <c r="G26">
        <f t="shared" si="3"/>
        <v>0</v>
      </c>
      <c r="H26">
        <f t="shared" si="3"/>
        <v>0</v>
      </c>
      <c r="I26">
        <f t="shared" si="3"/>
        <v>0</v>
      </c>
      <c r="J26">
        <f t="shared" si="3"/>
        <v>0</v>
      </c>
      <c r="K26">
        <f t="shared" si="3"/>
        <v>0</v>
      </c>
      <c r="L26">
        <f t="shared" si="3"/>
        <v>0</v>
      </c>
      <c r="M26">
        <f t="shared" si="3"/>
        <v>0</v>
      </c>
      <c r="O26">
        <f>SUM(B26:M26)</f>
        <v>0</v>
      </c>
    </row>
    <row r="27" spans="1:15" x14ac:dyDescent="0.3">
      <c r="A27" t="s">
        <v>23</v>
      </c>
      <c r="B27">
        <f t="shared" ref="B27:M27" si="4">(B26*0.05)</f>
        <v>0</v>
      </c>
      <c r="C27">
        <f t="shared" si="4"/>
        <v>0</v>
      </c>
      <c r="E27">
        <f>E26*0.02</f>
        <v>0</v>
      </c>
      <c r="F27">
        <v>0</v>
      </c>
      <c r="H27">
        <f t="shared" si="4"/>
        <v>0</v>
      </c>
      <c r="I27">
        <f t="shared" si="4"/>
        <v>0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O27">
        <f>SUM(B27:M27)</f>
        <v>0</v>
      </c>
    </row>
    <row r="28" spans="1:15" x14ac:dyDescent="0.3">
      <c r="A28" t="s">
        <v>24</v>
      </c>
      <c r="B28">
        <f t="shared" ref="B28:M28" si="5">B26-B27</f>
        <v>0</v>
      </c>
      <c r="C28">
        <f t="shared" si="5"/>
        <v>0</v>
      </c>
      <c r="E28">
        <f t="shared" si="5"/>
        <v>0</v>
      </c>
      <c r="F28">
        <f t="shared" si="5"/>
        <v>0</v>
      </c>
      <c r="G28">
        <f t="shared" si="5"/>
        <v>0</v>
      </c>
      <c r="H28">
        <f t="shared" si="5"/>
        <v>0</v>
      </c>
      <c r="I28">
        <f t="shared" si="5"/>
        <v>0</v>
      </c>
      <c r="J28">
        <f t="shared" si="5"/>
        <v>0</v>
      </c>
      <c r="K28">
        <f t="shared" si="5"/>
        <v>0</v>
      </c>
      <c r="L28">
        <f t="shared" si="5"/>
        <v>0</v>
      </c>
      <c r="M28">
        <f t="shared" si="5"/>
        <v>0</v>
      </c>
      <c r="O28">
        <f>SUM(B28:M28)</f>
        <v>0</v>
      </c>
    </row>
    <row r="29" spans="1:15" x14ac:dyDescent="0.3">
      <c r="K29">
        <v>0</v>
      </c>
      <c r="L29">
        <v>0</v>
      </c>
    </row>
    <row r="30" spans="1:15" x14ac:dyDescent="0.3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f>SUM(B30:M30)</f>
        <v>0</v>
      </c>
    </row>
    <row r="31" spans="1:15" x14ac:dyDescent="0.3">
      <c r="A31" t="s">
        <v>21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22</v>
      </c>
      <c r="B32">
        <f t="shared" ref="B32:M32" si="6">B30*B31</f>
        <v>0</v>
      </c>
      <c r="C32">
        <f t="shared" si="6"/>
        <v>0</v>
      </c>
      <c r="E32">
        <f t="shared" si="6"/>
        <v>0</v>
      </c>
      <c r="F32">
        <f t="shared" si="6"/>
        <v>0</v>
      </c>
      <c r="G32">
        <f t="shared" si="6"/>
        <v>0</v>
      </c>
      <c r="H32">
        <f t="shared" si="6"/>
        <v>0</v>
      </c>
      <c r="I32">
        <f t="shared" si="6"/>
        <v>0</v>
      </c>
      <c r="J32">
        <f t="shared" si="6"/>
        <v>0</v>
      </c>
      <c r="K32">
        <f t="shared" si="6"/>
        <v>0</v>
      </c>
      <c r="L32">
        <f t="shared" si="6"/>
        <v>0</v>
      </c>
      <c r="M32">
        <f t="shared" si="6"/>
        <v>0</v>
      </c>
      <c r="O32">
        <f>SUM(B32:M32)</f>
        <v>0</v>
      </c>
    </row>
    <row r="33" spans="1:15" x14ac:dyDescent="0.3">
      <c r="A33" t="s">
        <v>23</v>
      </c>
      <c r="B33">
        <f t="shared" ref="B33:M33" si="7">(B32*0.05)</f>
        <v>0</v>
      </c>
      <c r="C33">
        <v>0</v>
      </c>
      <c r="E33">
        <f t="shared" si="7"/>
        <v>0</v>
      </c>
      <c r="F33">
        <f t="shared" si="7"/>
        <v>0</v>
      </c>
      <c r="G33">
        <f t="shared" si="7"/>
        <v>0</v>
      </c>
      <c r="H33">
        <f t="shared" si="7"/>
        <v>0</v>
      </c>
      <c r="I33">
        <f t="shared" si="7"/>
        <v>0</v>
      </c>
      <c r="J33">
        <f>(J32*0.02)</f>
        <v>0</v>
      </c>
      <c r="K33">
        <f t="shared" si="7"/>
        <v>0</v>
      </c>
      <c r="L33">
        <f t="shared" si="7"/>
        <v>0</v>
      </c>
      <c r="M33">
        <f t="shared" si="7"/>
        <v>0</v>
      </c>
      <c r="O33">
        <f>SUM(B33:M33)</f>
        <v>0</v>
      </c>
    </row>
    <row r="34" spans="1:15" x14ac:dyDescent="0.3">
      <c r="A34" t="s">
        <v>24</v>
      </c>
      <c r="B34">
        <f t="shared" ref="B34:M34" si="8">B32-B33</f>
        <v>0</v>
      </c>
      <c r="C34">
        <f t="shared" si="8"/>
        <v>0</v>
      </c>
      <c r="D34">
        <f t="shared" si="8"/>
        <v>0</v>
      </c>
      <c r="E34">
        <f t="shared" si="8"/>
        <v>0</v>
      </c>
      <c r="F34">
        <f t="shared" si="8"/>
        <v>0</v>
      </c>
      <c r="G34">
        <f t="shared" si="8"/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>
        <f t="shared" si="8"/>
        <v>0</v>
      </c>
      <c r="M34">
        <f t="shared" si="8"/>
        <v>0</v>
      </c>
      <c r="O34">
        <f>SUM(B34:M34)</f>
        <v>0</v>
      </c>
    </row>
    <row r="35" spans="1:15" x14ac:dyDescent="0.3">
      <c r="K35">
        <v>0</v>
      </c>
      <c r="L35">
        <v>0</v>
      </c>
    </row>
    <row r="36" spans="1:15" x14ac:dyDescent="0.3">
      <c r="A36" t="s">
        <v>20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f>SUM(B36:M36)</f>
        <v>0</v>
      </c>
    </row>
    <row r="37" spans="1:15" x14ac:dyDescent="0.3">
      <c r="A37" t="s">
        <v>21</v>
      </c>
      <c r="B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22</v>
      </c>
      <c r="B38">
        <f t="shared" ref="B38:M38" si="9">B36*B37</f>
        <v>0</v>
      </c>
      <c r="C38">
        <f t="shared" si="9"/>
        <v>0</v>
      </c>
      <c r="D38">
        <f t="shared" si="9"/>
        <v>0</v>
      </c>
      <c r="E38">
        <f t="shared" si="9"/>
        <v>0</v>
      </c>
      <c r="F38">
        <f t="shared" si="9"/>
        <v>0</v>
      </c>
      <c r="G38">
        <f t="shared" si="9"/>
        <v>0</v>
      </c>
      <c r="H38">
        <f t="shared" si="9"/>
        <v>0</v>
      </c>
      <c r="I38">
        <f t="shared" si="9"/>
        <v>0</v>
      </c>
      <c r="J38">
        <f t="shared" si="9"/>
        <v>0</v>
      </c>
      <c r="K38">
        <f t="shared" si="9"/>
        <v>0</v>
      </c>
      <c r="L38">
        <f t="shared" si="9"/>
        <v>0</v>
      </c>
      <c r="M38">
        <f t="shared" si="9"/>
        <v>0</v>
      </c>
      <c r="O38">
        <f>SUM(B38:M38)</f>
        <v>0</v>
      </c>
    </row>
    <row r="39" spans="1:15" x14ac:dyDescent="0.3">
      <c r="A39" t="s">
        <v>23</v>
      </c>
      <c r="B39">
        <f t="shared" ref="B39:M39" si="10">(B38*0.05)</f>
        <v>0</v>
      </c>
      <c r="C39">
        <v>0</v>
      </c>
      <c r="D39">
        <v>0</v>
      </c>
      <c r="E39">
        <v>0</v>
      </c>
      <c r="F39">
        <f t="shared" si="10"/>
        <v>0</v>
      </c>
      <c r="G39">
        <v>0</v>
      </c>
      <c r="H39">
        <f t="shared" si="10"/>
        <v>0</v>
      </c>
      <c r="I39">
        <f t="shared" si="10"/>
        <v>0</v>
      </c>
      <c r="J39">
        <f t="shared" si="10"/>
        <v>0</v>
      </c>
      <c r="K39">
        <f t="shared" si="10"/>
        <v>0</v>
      </c>
      <c r="L39">
        <f t="shared" si="10"/>
        <v>0</v>
      </c>
      <c r="M39">
        <f t="shared" si="10"/>
        <v>0</v>
      </c>
      <c r="O39">
        <f>SUM(B39:M39)</f>
        <v>0</v>
      </c>
    </row>
    <row r="40" spans="1:15" x14ac:dyDescent="0.3">
      <c r="A40" t="s">
        <v>24</v>
      </c>
      <c r="B40">
        <f t="shared" ref="B40:M40" si="11">B38-B39</f>
        <v>0</v>
      </c>
      <c r="C40">
        <f t="shared" si="11"/>
        <v>0</v>
      </c>
      <c r="D40">
        <f t="shared" si="11"/>
        <v>0</v>
      </c>
      <c r="E40">
        <f t="shared" si="11"/>
        <v>0</v>
      </c>
      <c r="F40">
        <f t="shared" si="11"/>
        <v>0</v>
      </c>
      <c r="G40">
        <f t="shared" si="11"/>
        <v>0</v>
      </c>
      <c r="H40">
        <f t="shared" si="11"/>
        <v>0</v>
      </c>
      <c r="I40">
        <f t="shared" si="11"/>
        <v>0</v>
      </c>
      <c r="J40">
        <f t="shared" si="11"/>
        <v>0</v>
      </c>
      <c r="K40">
        <f t="shared" si="11"/>
        <v>0</v>
      </c>
      <c r="L40">
        <f t="shared" si="11"/>
        <v>0</v>
      </c>
      <c r="M40">
        <f t="shared" si="11"/>
        <v>0</v>
      </c>
      <c r="O40">
        <f>SUM(B40:M40)</f>
        <v>0</v>
      </c>
    </row>
    <row r="41" spans="1:15" x14ac:dyDescent="0.3">
      <c r="K41">
        <v>0</v>
      </c>
      <c r="L41">
        <v>0</v>
      </c>
    </row>
    <row r="42" spans="1:15" x14ac:dyDescent="0.3">
      <c r="A42" t="s">
        <v>20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f>SUM(B42:M42)</f>
        <v>0</v>
      </c>
    </row>
    <row r="43" spans="1:15" x14ac:dyDescent="0.3">
      <c r="A43" t="s">
        <v>21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22</v>
      </c>
      <c r="B44">
        <f t="shared" ref="B44:M44" si="12">B42*B43</f>
        <v>0</v>
      </c>
      <c r="C44">
        <f t="shared" si="12"/>
        <v>0</v>
      </c>
      <c r="D44">
        <f t="shared" si="12"/>
        <v>0</v>
      </c>
      <c r="E44">
        <f t="shared" si="12"/>
        <v>0</v>
      </c>
      <c r="F44">
        <f t="shared" si="12"/>
        <v>0</v>
      </c>
      <c r="G44">
        <f t="shared" si="12"/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>
        <f t="shared" si="12"/>
        <v>0</v>
      </c>
      <c r="L44">
        <f t="shared" si="12"/>
        <v>0</v>
      </c>
      <c r="M44">
        <f t="shared" si="12"/>
        <v>0</v>
      </c>
      <c r="O44">
        <f>SUM(B44:M44)</f>
        <v>0</v>
      </c>
    </row>
    <row r="45" spans="1:15" x14ac:dyDescent="0.3">
      <c r="A45" t="s">
        <v>23</v>
      </c>
      <c r="B45">
        <f t="shared" ref="B45:M45" si="13">(B44*0.05)</f>
        <v>0</v>
      </c>
      <c r="C45">
        <f t="shared" si="13"/>
        <v>0</v>
      </c>
      <c r="D45">
        <f t="shared" si="13"/>
        <v>0</v>
      </c>
      <c r="E45">
        <v>0</v>
      </c>
      <c r="F45">
        <v>0</v>
      </c>
      <c r="G45">
        <v>0</v>
      </c>
      <c r="H45">
        <f t="shared" si="13"/>
        <v>0</v>
      </c>
      <c r="I45">
        <f t="shared" si="13"/>
        <v>0</v>
      </c>
      <c r="J45">
        <f t="shared" si="13"/>
        <v>0</v>
      </c>
      <c r="K45">
        <f t="shared" si="13"/>
        <v>0</v>
      </c>
      <c r="L45">
        <f t="shared" si="13"/>
        <v>0</v>
      </c>
      <c r="M45">
        <f t="shared" si="13"/>
        <v>0</v>
      </c>
      <c r="O45">
        <f>SUM(B45:M45)</f>
        <v>0</v>
      </c>
    </row>
    <row r="46" spans="1:15" x14ac:dyDescent="0.3">
      <c r="A46" t="s">
        <v>25</v>
      </c>
      <c r="B46">
        <f t="shared" ref="B46:M46" si="14">B44-B45</f>
        <v>0</v>
      </c>
      <c r="C46">
        <f t="shared" si="14"/>
        <v>0</v>
      </c>
      <c r="D46">
        <f t="shared" si="14"/>
        <v>0</v>
      </c>
      <c r="E46">
        <f t="shared" si="14"/>
        <v>0</v>
      </c>
      <c r="F46">
        <f t="shared" si="14"/>
        <v>0</v>
      </c>
      <c r="G46">
        <f t="shared" si="14"/>
        <v>0</v>
      </c>
      <c r="H46">
        <f t="shared" si="14"/>
        <v>0</v>
      </c>
      <c r="I46">
        <f t="shared" si="14"/>
        <v>0</v>
      </c>
      <c r="J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  <c r="O46">
        <f>SUM(B46:M46)</f>
        <v>0</v>
      </c>
    </row>
    <row r="47" spans="1:15" x14ac:dyDescent="0.3">
      <c r="A47" t="s">
        <v>26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f>K47+L12-L13-L18-L24-L30-L36-L42-L15</f>
        <v>0</v>
      </c>
      <c r="M47">
        <f>L47+M12-M13-M18-M24-M30-M36-M42</f>
        <v>0</v>
      </c>
      <c r="O47">
        <f>M47</f>
        <v>0</v>
      </c>
    </row>
    <row r="49" spans="1:15" x14ac:dyDescent="0.3">
      <c r="A49" t="s">
        <v>27</v>
      </c>
      <c r="B49">
        <f t="shared" ref="B49:M51" si="15">B20+B26+B32+B38+B44</f>
        <v>0</v>
      </c>
      <c r="C49">
        <f t="shared" si="15"/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I49">
        <f t="shared" si="15"/>
        <v>0</v>
      </c>
      <c r="J49">
        <f t="shared" si="15"/>
        <v>0</v>
      </c>
      <c r="K49">
        <f t="shared" si="15"/>
        <v>0</v>
      </c>
      <c r="L49">
        <f t="shared" si="15"/>
        <v>0</v>
      </c>
      <c r="M49">
        <f t="shared" si="15"/>
        <v>0</v>
      </c>
      <c r="O49">
        <f>SUM(B49:M49)</f>
        <v>0</v>
      </c>
    </row>
    <row r="50" spans="1:15" x14ac:dyDescent="0.3">
      <c r="A50" t="s">
        <v>28</v>
      </c>
      <c r="B50">
        <f t="shared" si="15"/>
        <v>0</v>
      </c>
      <c r="C50">
        <f t="shared" si="15"/>
        <v>0</v>
      </c>
      <c r="D50">
        <f t="shared" si="15"/>
        <v>0</v>
      </c>
      <c r="E50">
        <f t="shared" si="15"/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O50">
        <f>SUM(B50:M50)</f>
        <v>0</v>
      </c>
    </row>
    <row r="51" spans="1:15" x14ac:dyDescent="0.3">
      <c r="A51" t="s">
        <v>29</v>
      </c>
      <c r="B51">
        <f t="shared" si="15"/>
        <v>0</v>
      </c>
      <c r="C51">
        <f t="shared" si="15"/>
        <v>0</v>
      </c>
      <c r="D51">
        <f t="shared" si="15"/>
        <v>0</v>
      </c>
      <c r="E51">
        <f t="shared" si="15"/>
        <v>0</v>
      </c>
      <c r="F51">
        <f t="shared" si="15"/>
        <v>0</v>
      </c>
      <c r="G51">
        <f t="shared" si="15"/>
        <v>0</v>
      </c>
      <c r="H51">
        <f t="shared" si="15"/>
        <v>0</v>
      </c>
      <c r="I51">
        <f t="shared" si="15"/>
        <v>0</v>
      </c>
      <c r="J51">
        <f t="shared" si="15"/>
        <v>0</v>
      </c>
      <c r="K51">
        <f t="shared" si="15"/>
        <v>0</v>
      </c>
      <c r="L51">
        <f t="shared" si="15"/>
        <v>0</v>
      </c>
      <c r="M51">
        <f t="shared" si="15"/>
        <v>0</v>
      </c>
      <c r="O51">
        <f>SUM(B51:M51)</f>
        <v>0</v>
      </c>
    </row>
    <row r="53" spans="1:15" x14ac:dyDescent="0.3">
      <c r="A53" t="s">
        <v>30</v>
      </c>
    </row>
  </sheetData>
  <sheetProtection algorithmName="SHA-512" hashValue="T0zKxPCIffMQp9jDhDLekdg9Sqn+7L+HVBpwoAjZdupDAs3WQWs6Y4zZH4lR1Uii4GFhmSY2j4sTh2WNZO9bvA==" saltValue="4zMHhb3y2LWYW+p5KtuON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205C-B489-428A-A44B-5397D035B188}">
  <dimension ref="A1:V64"/>
  <sheetViews>
    <sheetView workbookViewId="0">
      <selection activeCell="G7" sqref="G7"/>
    </sheetView>
  </sheetViews>
  <sheetFormatPr defaultRowHeight="14.4" x14ac:dyDescent="0.3"/>
  <cols>
    <col min="1" max="1" width="24.44140625" customWidth="1"/>
    <col min="2" max="2" width="3.5546875" customWidth="1"/>
    <col min="3" max="8" width="12" bestFit="1" customWidth="1"/>
    <col min="9" max="9" width="3" bestFit="1" customWidth="1"/>
    <col min="10" max="10" width="12" bestFit="1" customWidth="1"/>
    <col min="11" max="11" width="6.6640625" bestFit="1" customWidth="1"/>
    <col min="12" max="12" width="12" bestFit="1" customWidth="1"/>
    <col min="13" max="13" width="7.109375" customWidth="1"/>
    <col min="14" max="14" width="12" bestFit="1" customWidth="1"/>
    <col min="15" max="15" width="3" bestFit="1" customWidth="1"/>
    <col min="16" max="17" width="12" bestFit="1" customWidth="1"/>
    <col min="18" max="18" width="5.109375" bestFit="1" customWidth="1"/>
    <col min="19" max="19" width="12" bestFit="1" customWidth="1"/>
    <col min="20" max="20" width="6.33203125" bestFit="1" customWidth="1"/>
    <col min="21" max="21" width="12" bestFit="1" customWidth="1"/>
    <col min="22" max="22" width="5.109375" bestFit="1" customWidth="1"/>
  </cols>
  <sheetData>
    <row r="1" spans="1:22" x14ac:dyDescent="0.3">
      <c r="A1" t="s">
        <v>58</v>
      </c>
    </row>
    <row r="2" spans="1:22" x14ac:dyDescent="0.3">
      <c r="A2" t="s">
        <v>82</v>
      </c>
    </row>
    <row r="4" spans="1:22" x14ac:dyDescent="0.3">
      <c r="A4" s="1" t="s">
        <v>59</v>
      </c>
      <c r="B4" s="1"/>
      <c r="C4" s="5"/>
      <c r="D4" s="5"/>
      <c r="E4" s="5"/>
      <c r="F4" s="5"/>
      <c r="G4" s="5"/>
    </row>
    <row r="5" spans="1:22" x14ac:dyDescent="0.3">
      <c r="A5" t="s">
        <v>0</v>
      </c>
    </row>
    <row r="7" spans="1:22" x14ac:dyDescent="0.3">
      <c r="A7" t="s">
        <v>31</v>
      </c>
    </row>
    <row r="8" spans="1:22" x14ac:dyDescent="0.3">
      <c r="A8" t="s">
        <v>73</v>
      </c>
    </row>
    <row r="9" spans="1:22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Q9" t="s">
        <v>12</v>
      </c>
      <c r="S9" t="s">
        <v>13</v>
      </c>
      <c r="U9" t="s">
        <v>14</v>
      </c>
    </row>
    <row r="10" spans="1:22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Q10">
        <v>2021</v>
      </c>
      <c r="S10">
        <v>2021</v>
      </c>
      <c r="U10">
        <v>2021</v>
      </c>
    </row>
    <row r="11" spans="1:22" x14ac:dyDescent="0.3">
      <c r="A11" t="s">
        <v>15</v>
      </c>
      <c r="C11" s="3">
        <v>47732.941517914536</v>
      </c>
      <c r="D11" s="3">
        <v>44248.755156670173</v>
      </c>
      <c r="E11" s="3">
        <v>49651.370611605103</v>
      </c>
      <c r="F11" s="3">
        <v>52113.517379400742</v>
      </c>
      <c r="G11" s="3">
        <v>46701.349161350307</v>
      </c>
      <c r="H11" s="3">
        <v>40628.275107161942</v>
      </c>
      <c r="I11" s="3"/>
      <c r="J11" s="3">
        <v>34636.000577200524</v>
      </c>
      <c r="K11" s="3"/>
      <c r="L11" s="3">
        <v>35562.155581253275</v>
      </c>
      <c r="M11" s="3"/>
      <c r="N11" s="3">
        <v>36607.760635640727</v>
      </c>
      <c r="P11" s="3">
        <v>46750.846409691469</v>
      </c>
      <c r="Q11" s="3">
        <v>49265.052883562748</v>
      </c>
      <c r="R11" s="3"/>
      <c r="S11" s="3">
        <v>46908.098877340075</v>
      </c>
      <c r="T11" s="3"/>
      <c r="U11" s="3">
        <f>SUM(C11:S11)</f>
        <v>530806.12389879161</v>
      </c>
    </row>
    <row r="12" spans="1:22" x14ac:dyDescent="0.3">
      <c r="A12" t="s">
        <v>16</v>
      </c>
      <c r="B12" t="s">
        <v>60</v>
      </c>
      <c r="C12" s="5" t="s">
        <v>74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 t="s">
        <v>74</v>
      </c>
      <c r="R12" s="5"/>
      <c r="S12" s="5" t="s">
        <v>74</v>
      </c>
      <c r="T12" s="5"/>
      <c r="U12" s="5" t="s">
        <v>74</v>
      </c>
      <c r="V12" t="s">
        <v>60</v>
      </c>
    </row>
    <row r="13" spans="1:22" x14ac:dyDescent="0.3">
      <c r="A13" t="s">
        <v>32</v>
      </c>
      <c r="B13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t="s">
        <v>60</v>
      </c>
    </row>
    <row r="14" spans="1:22" x14ac:dyDescent="0.3">
      <c r="A14" t="s">
        <v>18</v>
      </c>
      <c r="L14">
        <v>12796</v>
      </c>
      <c r="N14">
        <v>49469</v>
      </c>
      <c r="U14">
        <f>SUM(C14:S14)</f>
        <v>62265</v>
      </c>
    </row>
    <row r="15" spans="1:22" x14ac:dyDescent="0.3">
      <c r="A15" t="s">
        <v>19</v>
      </c>
    </row>
    <row r="16" spans="1:22" x14ac:dyDescent="0.3">
      <c r="A16" t="s">
        <v>33</v>
      </c>
    </row>
    <row r="17" spans="1:22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Q17">
        <v>0</v>
      </c>
      <c r="T17" t="s">
        <v>61</v>
      </c>
      <c r="U17">
        <f>SUM(C17:S17)</f>
        <v>0</v>
      </c>
      <c r="V17" t="s">
        <v>61</v>
      </c>
    </row>
    <row r="18" spans="1:22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Q18">
        <v>0</v>
      </c>
      <c r="T18" t="s">
        <v>61</v>
      </c>
      <c r="V18" t="s">
        <v>61</v>
      </c>
    </row>
    <row r="19" spans="1:22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S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Q19">
        <f t="shared" si="0"/>
        <v>0</v>
      </c>
      <c r="S19">
        <f t="shared" si="0"/>
        <v>0</v>
      </c>
      <c r="T19" t="s">
        <v>61</v>
      </c>
      <c r="U19">
        <f>SUM(C19:S19)</f>
        <v>0</v>
      </c>
      <c r="V19" t="s">
        <v>61</v>
      </c>
    </row>
    <row r="20" spans="1:22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Q20" si="1">(H19*0.05)</f>
        <v>0</v>
      </c>
      <c r="L20">
        <f t="shared" si="1"/>
        <v>0</v>
      </c>
      <c r="N20">
        <f t="shared" si="1"/>
        <v>0</v>
      </c>
      <c r="P20">
        <f t="shared" si="1"/>
        <v>0</v>
      </c>
      <c r="Q20">
        <f t="shared" si="1"/>
        <v>0</v>
      </c>
      <c r="S20">
        <f>(S19*0.02)</f>
        <v>0</v>
      </c>
      <c r="T20" t="s">
        <v>67</v>
      </c>
      <c r="U20">
        <f>SUM(C20:S20)</f>
        <v>0</v>
      </c>
      <c r="V20" t="s">
        <v>67</v>
      </c>
    </row>
    <row r="21" spans="1:22" x14ac:dyDescent="0.3">
      <c r="A21" t="s">
        <v>24</v>
      </c>
      <c r="C21">
        <f t="shared" ref="C21:S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Q21">
        <f t="shared" si="2"/>
        <v>0</v>
      </c>
      <c r="S21">
        <f t="shared" si="2"/>
        <v>0</v>
      </c>
      <c r="T21" t="s">
        <v>61</v>
      </c>
      <c r="U21">
        <f>SUM(C21:S21)</f>
        <v>0</v>
      </c>
      <c r="V21" t="s">
        <v>61</v>
      </c>
    </row>
    <row r="22" spans="1:22" x14ac:dyDescent="0.3">
      <c r="A22" t="s">
        <v>34</v>
      </c>
      <c r="P22">
        <v>0</v>
      </c>
      <c r="Q22">
        <v>0</v>
      </c>
    </row>
    <row r="23" spans="1:22" x14ac:dyDescent="0.3">
      <c r="A23" t="s">
        <v>20</v>
      </c>
      <c r="C23">
        <v>0</v>
      </c>
      <c r="D23">
        <v>0</v>
      </c>
      <c r="G23">
        <v>0</v>
      </c>
      <c r="J23">
        <v>0</v>
      </c>
      <c r="K23" t="s">
        <v>61</v>
      </c>
      <c r="M23" t="s">
        <v>60</v>
      </c>
      <c r="N23">
        <v>0</v>
      </c>
      <c r="P23">
        <v>0</v>
      </c>
      <c r="Q23">
        <v>0</v>
      </c>
      <c r="S23">
        <v>0</v>
      </c>
      <c r="T23" t="s">
        <v>61</v>
      </c>
      <c r="U23">
        <f>SUM(C23:S23)</f>
        <v>0</v>
      </c>
      <c r="V23" t="s">
        <v>61</v>
      </c>
    </row>
    <row r="24" spans="1:22" x14ac:dyDescent="0.3">
      <c r="A24" t="s">
        <v>21</v>
      </c>
      <c r="C24">
        <v>0</v>
      </c>
      <c r="D24">
        <v>0</v>
      </c>
      <c r="G24">
        <v>0</v>
      </c>
      <c r="J24">
        <v>0</v>
      </c>
      <c r="K24" t="s">
        <v>61</v>
      </c>
      <c r="M24" t="s">
        <v>60</v>
      </c>
      <c r="N24">
        <v>0</v>
      </c>
      <c r="P24">
        <v>0</v>
      </c>
      <c r="Q24">
        <v>0</v>
      </c>
      <c r="S24">
        <v>0</v>
      </c>
      <c r="T24" t="s">
        <v>61</v>
      </c>
      <c r="V24" t="s">
        <v>61</v>
      </c>
    </row>
    <row r="25" spans="1:22" x14ac:dyDescent="0.3">
      <c r="A25" t="s">
        <v>22</v>
      </c>
      <c r="C25">
        <f t="shared" ref="C25:S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J25">
        <f t="shared" si="3"/>
        <v>0</v>
      </c>
      <c r="K25" t="s">
        <v>61</v>
      </c>
      <c r="M25" t="s">
        <v>60</v>
      </c>
      <c r="N25">
        <f t="shared" si="3"/>
        <v>0</v>
      </c>
      <c r="P25">
        <f t="shared" si="3"/>
        <v>0</v>
      </c>
      <c r="Q25">
        <f t="shared" si="3"/>
        <v>0</v>
      </c>
      <c r="S25">
        <f t="shared" si="3"/>
        <v>0</v>
      </c>
      <c r="T25" t="s">
        <v>61</v>
      </c>
      <c r="U25">
        <f>SUM(C25:S25)</f>
        <v>0</v>
      </c>
      <c r="V25" t="s">
        <v>61</v>
      </c>
    </row>
    <row r="26" spans="1:22" x14ac:dyDescent="0.3">
      <c r="A26" t="s">
        <v>23</v>
      </c>
      <c r="C26">
        <f t="shared" ref="C26:S26" si="4">(C25*0.05)</f>
        <v>0</v>
      </c>
      <c r="D26">
        <f t="shared" si="4"/>
        <v>0</v>
      </c>
      <c r="F26">
        <f>F25*0.02</f>
        <v>0</v>
      </c>
      <c r="G26">
        <v>0</v>
      </c>
      <c r="J26">
        <f t="shared" si="4"/>
        <v>0</v>
      </c>
      <c r="K26" t="s">
        <v>61</v>
      </c>
      <c r="M26" t="s">
        <v>60</v>
      </c>
      <c r="N26">
        <f t="shared" si="4"/>
        <v>0</v>
      </c>
      <c r="P26">
        <f t="shared" si="4"/>
        <v>0</v>
      </c>
      <c r="Q26">
        <f t="shared" si="4"/>
        <v>0</v>
      </c>
      <c r="S26">
        <f t="shared" si="4"/>
        <v>0</v>
      </c>
      <c r="T26" t="s">
        <v>61</v>
      </c>
      <c r="U26">
        <f>SUM(C26:S26)</f>
        <v>0</v>
      </c>
      <c r="V26" t="s">
        <v>61</v>
      </c>
    </row>
    <row r="27" spans="1:22" x14ac:dyDescent="0.3">
      <c r="A27" t="s">
        <v>24</v>
      </c>
      <c r="C27">
        <f t="shared" ref="C27:S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J27">
        <f t="shared" si="5"/>
        <v>0</v>
      </c>
      <c r="K27" t="s">
        <v>61</v>
      </c>
      <c r="M27" t="s">
        <v>60</v>
      </c>
      <c r="N27">
        <f t="shared" si="5"/>
        <v>0</v>
      </c>
      <c r="P27">
        <f t="shared" si="5"/>
        <v>0</v>
      </c>
      <c r="Q27">
        <f t="shared" si="5"/>
        <v>0</v>
      </c>
      <c r="S27">
        <f t="shared" si="5"/>
        <v>0</v>
      </c>
      <c r="T27" t="s">
        <v>61</v>
      </c>
      <c r="U27">
        <f>SUM(C27:S27)</f>
        <v>0</v>
      </c>
      <c r="V27" t="s">
        <v>61</v>
      </c>
    </row>
    <row r="28" spans="1:22" x14ac:dyDescent="0.3">
      <c r="A28" t="s">
        <v>35</v>
      </c>
      <c r="P28">
        <v>0</v>
      </c>
      <c r="Q28">
        <v>0</v>
      </c>
    </row>
    <row r="29" spans="1:22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Q29">
        <v>0</v>
      </c>
      <c r="S29">
        <v>0</v>
      </c>
      <c r="T29" t="s">
        <v>61</v>
      </c>
      <c r="U29">
        <f>SUM(C29:S29)</f>
        <v>0</v>
      </c>
      <c r="V29" t="s">
        <v>61</v>
      </c>
    </row>
    <row r="30" spans="1:22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Q30">
        <v>0</v>
      </c>
      <c r="S30">
        <v>0</v>
      </c>
      <c r="T30" t="s">
        <v>61</v>
      </c>
      <c r="V30" t="s">
        <v>61</v>
      </c>
    </row>
    <row r="31" spans="1:22" x14ac:dyDescent="0.3">
      <c r="A31" t="s">
        <v>22</v>
      </c>
      <c r="C31">
        <f t="shared" ref="C31:S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Q31">
        <f t="shared" si="6"/>
        <v>0</v>
      </c>
      <c r="S31">
        <f t="shared" si="6"/>
        <v>0</v>
      </c>
      <c r="T31" t="s">
        <v>61</v>
      </c>
      <c r="U31">
        <f>SUM(C31:S31)</f>
        <v>0</v>
      </c>
      <c r="V31" t="s">
        <v>61</v>
      </c>
    </row>
    <row r="32" spans="1:22" x14ac:dyDescent="0.3">
      <c r="A32" t="s">
        <v>23</v>
      </c>
      <c r="C32">
        <f t="shared" ref="C32:S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N32">
        <f>(N31*0.02)</f>
        <v>0</v>
      </c>
      <c r="P32">
        <f t="shared" si="7"/>
        <v>0</v>
      </c>
      <c r="Q32">
        <f t="shared" si="7"/>
        <v>0</v>
      </c>
      <c r="S32">
        <f t="shared" si="7"/>
        <v>0</v>
      </c>
      <c r="U32">
        <f>SUM(C32:S32)</f>
        <v>0</v>
      </c>
    </row>
    <row r="33" spans="1:22" x14ac:dyDescent="0.3">
      <c r="A33" t="s">
        <v>24</v>
      </c>
      <c r="C33">
        <f t="shared" ref="C33:S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Q33">
        <f t="shared" si="8"/>
        <v>0</v>
      </c>
      <c r="S33">
        <f t="shared" si="8"/>
        <v>0</v>
      </c>
      <c r="T33" t="s">
        <v>61</v>
      </c>
      <c r="U33">
        <f>SUM(C33:S33)</f>
        <v>0</v>
      </c>
      <c r="V33" t="s">
        <v>61</v>
      </c>
    </row>
    <row r="34" spans="1:22" x14ac:dyDescent="0.3">
      <c r="A34" t="s">
        <v>36</v>
      </c>
      <c r="P34">
        <v>0</v>
      </c>
      <c r="Q34">
        <v>0</v>
      </c>
    </row>
    <row r="35" spans="1:22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J35">
        <v>0</v>
      </c>
      <c r="L35">
        <v>0</v>
      </c>
      <c r="M35" t="s">
        <v>61</v>
      </c>
      <c r="O35" t="s">
        <v>60</v>
      </c>
      <c r="P35">
        <v>0</v>
      </c>
      <c r="Q35">
        <v>0</v>
      </c>
      <c r="S35">
        <v>0</v>
      </c>
      <c r="T35" t="s">
        <v>61</v>
      </c>
      <c r="U35">
        <f>SUM(C35:S35)</f>
        <v>0</v>
      </c>
      <c r="V35" t="s">
        <v>61</v>
      </c>
    </row>
    <row r="36" spans="1:22" x14ac:dyDescent="0.3">
      <c r="A36" t="s">
        <v>21</v>
      </c>
      <c r="C36">
        <v>0</v>
      </c>
      <c r="E36">
        <v>0</v>
      </c>
      <c r="F36">
        <v>0</v>
      </c>
      <c r="G36">
        <v>0</v>
      </c>
      <c r="J36">
        <v>0</v>
      </c>
      <c r="L36">
        <v>0</v>
      </c>
      <c r="M36" t="s">
        <v>61</v>
      </c>
      <c r="O36" t="s">
        <v>60</v>
      </c>
      <c r="P36">
        <v>0</v>
      </c>
      <c r="Q36">
        <v>0</v>
      </c>
      <c r="S36">
        <v>0</v>
      </c>
      <c r="T36" t="s">
        <v>61</v>
      </c>
      <c r="V36" t="s">
        <v>61</v>
      </c>
    </row>
    <row r="37" spans="1:22" x14ac:dyDescent="0.3">
      <c r="A37" t="s">
        <v>22</v>
      </c>
      <c r="C37">
        <f t="shared" ref="C37:S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L37">
        <f t="shared" si="9"/>
        <v>0</v>
      </c>
      <c r="M37" t="s">
        <v>61</v>
      </c>
      <c r="O37" t="s">
        <v>60</v>
      </c>
      <c r="P37">
        <f t="shared" si="9"/>
        <v>0</v>
      </c>
      <c r="Q37">
        <f t="shared" si="9"/>
        <v>0</v>
      </c>
      <c r="S37">
        <f t="shared" si="9"/>
        <v>0</v>
      </c>
      <c r="T37" t="s">
        <v>61</v>
      </c>
      <c r="U37">
        <f>SUM(C37:S37)</f>
        <v>0</v>
      </c>
      <c r="V37" t="s">
        <v>61</v>
      </c>
    </row>
    <row r="38" spans="1:22" x14ac:dyDescent="0.3">
      <c r="A38" t="s">
        <v>23</v>
      </c>
      <c r="C38">
        <f t="shared" ref="C38:S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L38">
        <f t="shared" si="10"/>
        <v>0</v>
      </c>
      <c r="P38">
        <f t="shared" si="10"/>
        <v>0</v>
      </c>
      <c r="Q38">
        <f t="shared" si="10"/>
        <v>0</v>
      </c>
      <c r="S38">
        <f t="shared" si="10"/>
        <v>0</v>
      </c>
      <c r="U38">
        <f>SUM(C38:S38)</f>
        <v>0</v>
      </c>
    </row>
    <row r="39" spans="1:22" x14ac:dyDescent="0.3">
      <c r="A39" t="s">
        <v>24</v>
      </c>
      <c r="C39">
        <f t="shared" ref="C39:S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L39">
        <f t="shared" si="11"/>
        <v>0</v>
      </c>
      <c r="M39" t="s">
        <v>61</v>
      </c>
      <c r="O39" t="s">
        <v>60</v>
      </c>
      <c r="P39">
        <f t="shared" si="11"/>
        <v>0</v>
      </c>
      <c r="Q39">
        <f t="shared" si="11"/>
        <v>0</v>
      </c>
      <c r="S39">
        <f t="shared" si="11"/>
        <v>0</v>
      </c>
      <c r="T39" t="s">
        <v>61</v>
      </c>
      <c r="U39">
        <f>SUM(C39:S39)</f>
        <v>0</v>
      </c>
      <c r="V39" t="s">
        <v>61</v>
      </c>
    </row>
    <row r="40" spans="1:22" x14ac:dyDescent="0.3">
      <c r="A40" t="s">
        <v>37</v>
      </c>
      <c r="P40">
        <v>0</v>
      </c>
      <c r="Q40">
        <v>0</v>
      </c>
    </row>
    <row r="41" spans="1:22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N41">
        <v>0</v>
      </c>
      <c r="P41">
        <v>0</v>
      </c>
      <c r="Q41">
        <v>0</v>
      </c>
      <c r="S41">
        <v>0</v>
      </c>
      <c r="U41">
        <f>SUM(C41:S41)</f>
        <v>0</v>
      </c>
    </row>
    <row r="42" spans="1:22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N42">
        <v>0</v>
      </c>
      <c r="P42">
        <v>0</v>
      </c>
      <c r="Q42">
        <v>0</v>
      </c>
      <c r="S42">
        <v>0</v>
      </c>
    </row>
    <row r="43" spans="1:22" x14ac:dyDescent="0.3">
      <c r="A43" t="s">
        <v>22</v>
      </c>
      <c r="C43">
        <f t="shared" ref="C43:S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N43">
        <f t="shared" si="12"/>
        <v>0</v>
      </c>
      <c r="P43">
        <f t="shared" si="12"/>
        <v>0</v>
      </c>
      <c r="Q43">
        <f t="shared" si="12"/>
        <v>0</v>
      </c>
      <c r="S43">
        <f t="shared" si="12"/>
        <v>0</v>
      </c>
      <c r="U43">
        <f>SUM(C43:S43)</f>
        <v>0</v>
      </c>
    </row>
    <row r="44" spans="1:22" x14ac:dyDescent="0.3">
      <c r="A44" t="s">
        <v>23</v>
      </c>
      <c r="C44">
        <f t="shared" ref="C44:S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N44">
        <v>0</v>
      </c>
      <c r="P44">
        <f t="shared" si="13"/>
        <v>0</v>
      </c>
      <c r="Q44">
        <f t="shared" si="13"/>
        <v>0</v>
      </c>
      <c r="S44">
        <f t="shared" si="13"/>
        <v>0</v>
      </c>
      <c r="U44">
        <f>SUM(C44:S44)</f>
        <v>0</v>
      </c>
    </row>
    <row r="45" spans="1:22" x14ac:dyDescent="0.3">
      <c r="A45" t="s">
        <v>25</v>
      </c>
      <c r="C45">
        <f t="shared" ref="C45:S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N45">
        <f t="shared" si="14"/>
        <v>0</v>
      </c>
      <c r="P45">
        <f t="shared" si="14"/>
        <v>0</v>
      </c>
      <c r="Q45">
        <f t="shared" si="14"/>
        <v>0</v>
      </c>
      <c r="S45">
        <f t="shared" si="14"/>
        <v>0</v>
      </c>
      <c r="U45">
        <f>SUM(C45:S45)</f>
        <v>0</v>
      </c>
    </row>
    <row r="46" spans="1:22" x14ac:dyDescent="0.3">
      <c r="A46" t="s">
        <v>38</v>
      </c>
      <c r="P46">
        <v>0</v>
      </c>
      <c r="Q46">
        <v>0</v>
      </c>
    </row>
    <row r="47" spans="1:22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N47">
        <v>0</v>
      </c>
      <c r="P47">
        <v>0</v>
      </c>
      <c r="Q47">
        <v>0</v>
      </c>
      <c r="R47" t="s">
        <v>61</v>
      </c>
      <c r="T47" t="s">
        <v>62</v>
      </c>
      <c r="V47" t="s">
        <v>61</v>
      </c>
    </row>
    <row r="48" spans="1:22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P48">
        <v>0</v>
      </c>
      <c r="R48" t="s">
        <v>61</v>
      </c>
      <c r="T48" t="s">
        <v>62</v>
      </c>
      <c r="V48" t="s">
        <v>61</v>
      </c>
    </row>
    <row r="49" spans="1:22" x14ac:dyDescent="0.3">
      <c r="A49" t="s">
        <v>22</v>
      </c>
      <c r="C49">
        <f t="shared" ref="C49:Q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N49">
        <f t="shared" si="15"/>
        <v>0</v>
      </c>
      <c r="P49">
        <f t="shared" si="15"/>
        <v>0</v>
      </c>
      <c r="Q49">
        <f t="shared" si="15"/>
        <v>0</v>
      </c>
      <c r="R49" t="s">
        <v>61</v>
      </c>
      <c r="T49" t="s">
        <v>62</v>
      </c>
      <c r="V49" t="s">
        <v>61</v>
      </c>
    </row>
    <row r="50" spans="1:22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N50">
        <v>0</v>
      </c>
      <c r="P50">
        <f t="shared" ref="P50" si="18">(P49*0.05)</f>
        <v>0</v>
      </c>
      <c r="V50" t="s">
        <v>67</v>
      </c>
    </row>
    <row r="51" spans="1:22" x14ac:dyDescent="0.3">
      <c r="A51" t="s">
        <v>25</v>
      </c>
      <c r="C51">
        <f t="shared" ref="C51:Q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N51">
        <f t="shared" si="19"/>
        <v>0</v>
      </c>
      <c r="P51">
        <f t="shared" si="19"/>
        <v>0</v>
      </c>
      <c r="Q51">
        <f t="shared" si="19"/>
        <v>0</v>
      </c>
      <c r="R51" t="s">
        <v>61</v>
      </c>
      <c r="T51" t="s">
        <v>62</v>
      </c>
      <c r="V51" t="s">
        <v>61</v>
      </c>
    </row>
    <row r="52" spans="1:22" x14ac:dyDescent="0.3">
      <c r="A52" t="s">
        <v>39</v>
      </c>
      <c r="P52">
        <v>0</v>
      </c>
      <c r="Q52">
        <v>0</v>
      </c>
    </row>
    <row r="53" spans="1:22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P53">
        <v>0</v>
      </c>
      <c r="Q53">
        <v>0</v>
      </c>
      <c r="R53" t="s">
        <v>61</v>
      </c>
      <c r="T53" t="s">
        <v>62</v>
      </c>
      <c r="V53" t="s">
        <v>61</v>
      </c>
    </row>
    <row r="54" spans="1:22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P54">
        <v>0</v>
      </c>
      <c r="R54" t="s">
        <v>61</v>
      </c>
      <c r="T54" t="s">
        <v>62</v>
      </c>
      <c r="V54" t="s">
        <v>61</v>
      </c>
    </row>
    <row r="55" spans="1:22" x14ac:dyDescent="0.3">
      <c r="A55" t="s">
        <v>22</v>
      </c>
      <c r="C55">
        <f t="shared" ref="C55:Q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>
        <f t="shared" si="20"/>
        <v>0</v>
      </c>
      <c r="R55" t="s">
        <v>61</v>
      </c>
      <c r="T55" t="s">
        <v>62</v>
      </c>
      <c r="U55">
        <f>SUM(C55:S55)</f>
        <v>0</v>
      </c>
      <c r="V55" t="s">
        <v>61</v>
      </c>
    </row>
    <row r="56" spans="1:22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P56">
        <f t="shared" ref="P56" si="23">(P55*0.05)</f>
        <v>0</v>
      </c>
      <c r="R56" t="s">
        <v>61</v>
      </c>
      <c r="S56">
        <f>S55*0.02</f>
        <v>0</v>
      </c>
      <c r="T56" t="s">
        <v>62</v>
      </c>
      <c r="U56">
        <f>SUM(C56:S56)</f>
        <v>0</v>
      </c>
      <c r="V56" t="s">
        <v>61</v>
      </c>
    </row>
    <row r="57" spans="1:22" x14ac:dyDescent="0.3">
      <c r="A57" t="s">
        <v>25</v>
      </c>
      <c r="C57">
        <f t="shared" ref="C57:S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>
        <f t="shared" si="24"/>
        <v>0</v>
      </c>
      <c r="R57" t="s">
        <v>61</v>
      </c>
      <c r="S57">
        <f t="shared" si="24"/>
        <v>0</v>
      </c>
      <c r="T57" t="s">
        <v>62</v>
      </c>
      <c r="U57">
        <f>SUM(C57:S57)</f>
        <v>0</v>
      </c>
      <c r="V57" t="s">
        <v>61</v>
      </c>
    </row>
    <row r="60" spans="1:22" x14ac:dyDescent="0.3">
      <c r="A60" t="s">
        <v>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U60">
        <v>63445</v>
      </c>
    </row>
    <row r="62" spans="1:22" x14ac:dyDescent="0.3">
      <c r="A62" t="s">
        <v>27</v>
      </c>
      <c r="C62">
        <f t="shared" ref="C62:Q64" si="25">C19+C25+C31+C37+C43</f>
        <v>0</v>
      </c>
      <c r="D62">
        <f t="shared" si="25"/>
        <v>0</v>
      </c>
      <c r="E62">
        <f t="shared" si="25"/>
        <v>0</v>
      </c>
      <c r="F62">
        <f t="shared" si="25"/>
        <v>0</v>
      </c>
      <c r="G62">
        <f t="shared" si="25"/>
        <v>0</v>
      </c>
      <c r="H62">
        <f t="shared" si="25"/>
        <v>0</v>
      </c>
      <c r="I62" t="s">
        <v>60</v>
      </c>
      <c r="J62">
        <f>J19+J25+J31+J37+J43</f>
        <v>0</v>
      </c>
      <c r="K62" t="s">
        <v>62</v>
      </c>
      <c r="L62">
        <f t="shared" si="25"/>
        <v>0</v>
      </c>
      <c r="M62" t="s">
        <v>64</v>
      </c>
      <c r="N62">
        <f>N19+N25+N31+N37+N43</f>
        <v>0</v>
      </c>
      <c r="O62" t="s">
        <v>60</v>
      </c>
      <c r="P62">
        <f t="shared" ref="P62:Q62" si="26">P19+P25+P31+P37+P43</f>
        <v>0</v>
      </c>
      <c r="Q62">
        <f t="shared" si="26"/>
        <v>0</v>
      </c>
      <c r="R62" t="s">
        <v>61</v>
      </c>
      <c r="S62">
        <f>S19+S25+S31+S37+S43+S55+S49</f>
        <v>0</v>
      </c>
      <c r="T62" t="s">
        <v>62</v>
      </c>
      <c r="U62">
        <f>SUM(C62:S62)</f>
        <v>0</v>
      </c>
      <c r="V62" t="s">
        <v>61</v>
      </c>
    </row>
    <row r="63" spans="1:22" x14ac:dyDescent="0.3">
      <c r="A63" t="s">
        <v>28</v>
      </c>
      <c r="C63">
        <f t="shared" si="25"/>
        <v>0</v>
      </c>
      <c r="D63">
        <f t="shared" si="25"/>
        <v>0</v>
      </c>
      <c r="E63">
        <f t="shared" si="25"/>
        <v>0</v>
      </c>
      <c r="F63">
        <f t="shared" si="25"/>
        <v>0</v>
      </c>
      <c r="G63">
        <f t="shared" si="25"/>
        <v>0</v>
      </c>
      <c r="H63">
        <f t="shared" si="25"/>
        <v>0</v>
      </c>
      <c r="J63">
        <f t="shared" si="25"/>
        <v>0</v>
      </c>
      <c r="K63" t="s">
        <v>62</v>
      </c>
      <c r="L63">
        <f t="shared" si="25"/>
        <v>0</v>
      </c>
      <c r="M63" t="s">
        <v>65</v>
      </c>
      <c r="N63">
        <f t="shared" si="25"/>
        <v>0</v>
      </c>
      <c r="P63">
        <f t="shared" si="25"/>
        <v>0</v>
      </c>
      <c r="Q63">
        <f t="shared" si="25"/>
        <v>0</v>
      </c>
      <c r="R63" t="s">
        <v>61</v>
      </c>
      <c r="S63">
        <f>S20+S26+S32+S38+S44+S56</f>
        <v>0</v>
      </c>
      <c r="T63" t="s">
        <v>62</v>
      </c>
      <c r="U63">
        <f>SUM(C63:S63)</f>
        <v>0</v>
      </c>
      <c r="V63" t="s">
        <v>61</v>
      </c>
    </row>
    <row r="64" spans="1:22" x14ac:dyDescent="0.3">
      <c r="A64" t="s">
        <v>29</v>
      </c>
      <c r="C64">
        <f t="shared" si="25"/>
        <v>0</v>
      </c>
      <c r="D64">
        <f t="shared" si="25"/>
        <v>0</v>
      </c>
      <c r="E64">
        <f t="shared" si="25"/>
        <v>0</v>
      </c>
      <c r="F64">
        <f t="shared" si="25"/>
        <v>0</v>
      </c>
      <c r="G64">
        <f t="shared" si="25"/>
        <v>0</v>
      </c>
      <c r="H64">
        <f t="shared" si="25"/>
        <v>0</v>
      </c>
      <c r="I64" t="s">
        <v>60</v>
      </c>
      <c r="J64">
        <f t="shared" si="25"/>
        <v>0</v>
      </c>
      <c r="K64" t="s">
        <v>63</v>
      </c>
      <c r="L64">
        <f t="shared" si="25"/>
        <v>0</v>
      </c>
      <c r="M64" t="s">
        <v>64</v>
      </c>
      <c r="N64">
        <f t="shared" si="25"/>
        <v>0</v>
      </c>
      <c r="O64" t="s">
        <v>60</v>
      </c>
      <c r="P64">
        <f t="shared" si="25"/>
        <v>0</v>
      </c>
      <c r="Q64">
        <f t="shared" si="25"/>
        <v>0</v>
      </c>
      <c r="R64" t="s">
        <v>61</v>
      </c>
      <c r="S64">
        <f>S21+S27+S33+S39+S45+S57+S51</f>
        <v>0</v>
      </c>
      <c r="T64" t="s">
        <v>62</v>
      </c>
      <c r="U64">
        <f>SUM(C64:S64)</f>
        <v>0</v>
      </c>
      <c r="V64" t="s">
        <v>61</v>
      </c>
    </row>
  </sheetData>
  <sheetProtection algorithmName="SHA-512" hashValue="dHLWWTYzlF3Vw2qwPnaQT0OGWwIiHKI1/CDSZ40hzo5KDaiO3xRtHl0vIcW+N7sM7FaVPGyeQFf9njrD5x1FmQ==" saltValue="xUfmUwdEsNWWFapXVj9wj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D645-BC46-4836-8DA2-66FC08AC82A4}">
  <dimension ref="A1:U53"/>
  <sheetViews>
    <sheetView workbookViewId="0">
      <selection activeCell="B14" sqref="B14"/>
    </sheetView>
  </sheetViews>
  <sheetFormatPr defaultRowHeight="14.4" x14ac:dyDescent="0.3"/>
  <cols>
    <col min="1" max="1" width="22.6640625" customWidth="1"/>
    <col min="2" max="2" width="3" bestFit="1" customWidth="1"/>
    <col min="3" max="4" width="12" bestFit="1" customWidth="1"/>
    <col min="5" max="5" width="3" bestFit="1" customWidth="1"/>
    <col min="6" max="6" width="12" bestFit="1" customWidth="1"/>
    <col min="7" max="7" width="3" bestFit="1" customWidth="1"/>
    <col min="8" max="8" width="12" bestFit="1" customWidth="1"/>
    <col min="9" max="9" width="3" bestFit="1" customWidth="1"/>
    <col min="10" max="10" width="12" bestFit="1" customWidth="1"/>
    <col min="11" max="11" width="3" bestFit="1" customWidth="1"/>
    <col min="12" max="18" width="12" bestFit="1" customWidth="1"/>
    <col min="19" max="19" width="3" bestFit="1" customWidth="1"/>
    <col min="20" max="20" width="12" bestFit="1" customWidth="1"/>
    <col min="21" max="21" width="3" bestFit="1" customWidth="1"/>
  </cols>
  <sheetData>
    <row r="1" spans="1:20" x14ac:dyDescent="0.3">
      <c r="A1" t="s">
        <v>58</v>
      </c>
    </row>
    <row r="2" spans="1:20" x14ac:dyDescent="0.3">
      <c r="A2" t="s">
        <v>82</v>
      </c>
    </row>
    <row r="4" spans="1:20" x14ac:dyDescent="0.3">
      <c r="A4" s="1" t="s">
        <v>59</v>
      </c>
      <c r="B4" s="1"/>
      <c r="C4" s="5"/>
      <c r="D4" s="5"/>
      <c r="E4" s="5"/>
      <c r="F4" s="5"/>
      <c r="G4" s="5"/>
      <c r="H4" s="5"/>
      <c r="I4" s="5"/>
      <c r="J4" s="5"/>
      <c r="K4" s="5"/>
    </row>
    <row r="5" spans="1:20" x14ac:dyDescent="0.3">
      <c r="A5" t="s">
        <v>0</v>
      </c>
      <c r="C5" s="5"/>
      <c r="D5" s="5"/>
      <c r="E5" s="5"/>
      <c r="F5" s="5"/>
      <c r="G5" s="5"/>
      <c r="H5" s="5"/>
      <c r="I5" s="5"/>
      <c r="J5" s="5"/>
    </row>
    <row r="7" spans="1:20" x14ac:dyDescent="0.3">
      <c r="A7" t="s">
        <v>40</v>
      </c>
    </row>
    <row r="8" spans="1:20" x14ac:dyDescent="0.3">
      <c r="A8" t="s">
        <v>73</v>
      </c>
    </row>
    <row r="9" spans="1:20" x14ac:dyDescent="0.3">
      <c r="C9" t="s">
        <v>2</v>
      </c>
      <c r="D9" t="s">
        <v>3</v>
      </c>
      <c r="F9" t="s">
        <v>4</v>
      </c>
      <c r="H9" t="s">
        <v>5</v>
      </c>
      <c r="J9" t="s">
        <v>6</v>
      </c>
      <c r="L9" t="s">
        <v>7</v>
      </c>
      <c r="M9" t="s">
        <v>8</v>
      </c>
      <c r="N9" t="s">
        <v>9</v>
      </c>
      <c r="O9" t="s">
        <v>10</v>
      </c>
      <c r="P9" t="s">
        <v>11</v>
      </c>
      <c r="Q9" t="s">
        <v>12</v>
      </c>
      <c r="R9" t="s">
        <v>13</v>
      </c>
      <c r="T9" t="s">
        <v>14</v>
      </c>
    </row>
    <row r="10" spans="1:20" x14ac:dyDescent="0.3">
      <c r="C10">
        <v>2021</v>
      </c>
      <c r="D10">
        <v>2021</v>
      </c>
      <c r="F10">
        <v>2021</v>
      </c>
      <c r="H10">
        <v>2021</v>
      </c>
      <c r="J10">
        <v>2021</v>
      </c>
      <c r="L10">
        <v>2021</v>
      </c>
      <c r="M10">
        <v>2021</v>
      </c>
      <c r="N10">
        <v>2021</v>
      </c>
      <c r="O10">
        <v>2021</v>
      </c>
      <c r="P10">
        <v>2021</v>
      </c>
      <c r="Q10">
        <v>2021</v>
      </c>
      <c r="R10">
        <v>2021</v>
      </c>
      <c r="T10">
        <v>2021</v>
      </c>
    </row>
    <row r="11" spans="1:20" x14ac:dyDescent="0.3">
      <c r="A11" t="s">
        <v>15</v>
      </c>
      <c r="C11" s="3">
        <v>24897.9997406006</v>
      </c>
      <c r="D11" s="3">
        <v>21344.259694824199</v>
      </c>
      <c r="E11" s="3"/>
      <c r="F11" s="3">
        <v>22809.193392973812</v>
      </c>
      <c r="G11" s="3"/>
      <c r="H11" s="3">
        <v>20225.7727780395</v>
      </c>
      <c r="I11" s="3"/>
      <c r="J11" s="3">
        <v>16304.54193235809</v>
      </c>
      <c r="K11" s="3"/>
      <c r="L11" s="3">
        <v>10889.866183419219</v>
      </c>
      <c r="M11" s="3">
        <v>19853.485384401971</v>
      </c>
      <c r="N11" s="3">
        <v>17138.731061573901</v>
      </c>
      <c r="O11" s="3">
        <v>21809.379053955101</v>
      </c>
      <c r="P11" s="3">
        <v>19312.195533484126</v>
      </c>
      <c r="Q11" s="3">
        <v>26936.019653183157</v>
      </c>
      <c r="R11" s="3">
        <v>27262.338840315799</v>
      </c>
      <c r="S11" s="3"/>
      <c r="T11" s="3">
        <f>SUM(C11:R11)</f>
        <v>248783.78324912948</v>
      </c>
    </row>
    <row r="12" spans="1:20" x14ac:dyDescent="0.3">
      <c r="A12" t="s">
        <v>16</v>
      </c>
      <c r="B12" t="s">
        <v>60</v>
      </c>
      <c r="C12" s="1" t="s">
        <v>75</v>
      </c>
      <c r="D12" s="1" t="s">
        <v>74</v>
      </c>
      <c r="E12" s="1"/>
      <c r="F12" s="1" t="s">
        <v>74</v>
      </c>
      <c r="G12" s="1"/>
      <c r="H12" s="1" t="s">
        <v>74</v>
      </c>
      <c r="I12" s="1"/>
      <c r="J12" s="1" t="s">
        <v>74</v>
      </c>
      <c r="K12" s="1"/>
      <c r="L12" s="1" t="s">
        <v>74</v>
      </c>
      <c r="M12" s="1" t="s">
        <v>74</v>
      </c>
      <c r="N12" s="1" t="s">
        <v>74</v>
      </c>
      <c r="O12" s="1" t="s">
        <v>74</v>
      </c>
      <c r="P12" s="1" t="s">
        <v>74</v>
      </c>
      <c r="Q12" s="1" t="s">
        <v>74</v>
      </c>
      <c r="R12" s="1" t="s">
        <v>74</v>
      </c>
      <c r="S12" s="5"/>
      <c r="T12">
        <f>SUM(C12:R12)</f>
        <v>0</v>
      </c>
    </row>
    <row r="13" spans="1:20" x14ac:dyDescent="0.3">
      <c r="A13" t="s">
        <v>32</v>
      </c>
      <c r="B13" t="s">
        <v>60</v>
      </c>
      <c r="C13" s="12" t="s">
        <v>80</v>
      </c>
      <c r="D13" s="12" t="s">
        <v>81</v>
      </c>
      <c r="E13" s="12" t="s">
        <v>81</v>
      </c>
      <c r="F13" s="12" t="s">
        <v>81</v>
      </c>
      <c r="G13" s="10" t="s">
        <v>81</v>
      </c>
      <c r="H13" s="10"/>
      <c r="I13" s="5" t="s">
        <v>60</v>
      </c>
      <c r="J13" s="7"/>
      <c r="K13" s="7"/>
      <c r="L13" s="7"/>
      <c r="M13" s="7"/>
      <c r="N13" s="7"/>
      <c r="O13" s="7"/>
      <c r="P13" s="7"/>
      <c r="Q13" s="7"/>
      <c r="R13" s="7"/>
      <c r="S13" s="5"/>
      <c r="T13" s="3">
        <f>SUM(C13:R13)</f>
        <v>0</v>
      </c>
    </row>
    <row r="14" spans="1:20" x14ac:dyDescent="0.3">
      <c r="A14" t="s">
        <v>41</v>
      </c>
      <c r="C14" s="1"/>
      <c r="D14" s="1"/>
      <c r="E14" s="1"/>
      <c r="F14" s="1"/>
      <c r="G14" s="1"/>
      <c r="H14" s="1"/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f>SUM(C14:R14)</f>
        <v>0</v>
      </c>
    </row>
    <row r="15" spans="1:20" x14ac:dyDescent="0.3">
      <c r="A15" t="s">
        <v>42</v>
      </c>
      <c r="J15">
        <v>12302</v>
      </c>
      <c r="L15">
        <v>9968</v>
      </c>
      <c r="M15">
        <v>11397</v>
      </c>
      <c r="N15">
        <v>16963</v>
      </c>
      <c r="O15">
        <v>9534</v>
      </c>
      <c r="P15">
        <v>9636</v>
      </c>
      <c r="Q15">
        <v>5800</v>
      </c>
      <c r="T15">
        <f>SUM(J15:R15)</f>
        <v>75600</v>
      </c>
    </row>
    <row r="16" spans="1:20" x14ac:dyDescent="0.3">
      <c r="A16" t="s">
        <v>43</v>
      </c>
    </row>
    <row r="17" spans="1:20" x14ac:dyDescent="0.3">
      <c r="A17" t="s">
        <v>20</v>
      </c>
      <c r="C17">
        <v>0</v>
      </c>
      <c r="D17">
        <v>0</v>
      </c>
      <c r="E17" t="s">
        <v>60</v>
      </c>
      <c r="G17" t="s">
        <v>60</v>
      </c>
      <c r="H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T17">
        <f>SUM(C17:R17)</f>
        <v>0</v>
      </c>
    </row>
    <row r="18" spans="1:20" x14ac:dyDescent="0.3">
      <c r="A18" t="s">
        <v>21</v>
      </c>
      <c r="C18">
        <v>0</v>
      </c>
      <c r="E18" t="s">
        <v>60</v>
      </c>
      <c r="G18" t="s">
        <v>60</v>
      </c>
      <c r="H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20" x14ac:dyDescent="0.3">
      <c r="A19" t="s">
        <v>22</v>
      </c>
      <c r="C19">
        <f t="shared" ref="C19:R19" si="0">C17*C18</f>
        <v>0</v>
      </c>
      <c r="D19">
        <f t="shared" si="0"/>
        <v>0</v>
      </c>
      <c r="E19" t="s">
        <v>60</v>
      </c>
      <c r="G19" t="s">
        <v>60</v>
      </c>
      <c r="H19">
        <f t="shared" si="0"/>
        <v>0</v>
      </c>
      <c r="J19">
        <f t="shared" si="0"/>
        <v>0</v>
      </c>
      <c r="L19">
        <f t="shared" si="0"/>
        <v>0</v>
      </c>
      <c r="M19">
        <f t="shared" si="0"/>
        <v>0</v>
      </c>
      <c r="N19">
        <f t="shared" si="0"/>
        <v>0</v>
      </c>
      <c r="O19">
        <f t="shared" si="0"/>
        <v>0</v>
      </c>
      <c r="P19">
        <f t="shared" si="0"/>
        <v>0</v>
      </c>
      <c r="Q19">
        <f t="shared" si="0"/>
        <v>0</v>
      </c>
      <c r="R19">
        <f t="shared" si="0"/>
        <v>0</v>
      </c>
      <c r="T19">
        <f>SUM(C19:R19)</f>
        <v>0</v>
      </c>
    </row>
    <row r="20" spans="1:20" x14ac:dyDescent="0.3">
      <c r="A20" t="s">
        <v>23</v>
      </c>
      <c r="C20">
        <f>(C19*0.02)</f>
        <v>0</v>
      </c>
      <c r="D20">
        <f t="shared" ref="D20:Q20" si="1">(D19*0.05)</f>
        <v>0</v>
      </c>
      <c r="E20" t="s">
        <v>60</v>
      </c>
      <c r="G20" t="s">
        <v>60</v>
      </c>
      <c r="H20">
        <f t="shared" si="1"/>
        <v>0</v>
      </c>
      <c r="L20">
        <f t="shared" si="1"/>
        <v>0</v>
      </c>
      <c r="M20">
        <f t="shared" si="1"/>
        <v>0</v>
      </c>
      <c r="N20">
        <f t="shared" si="1"/>
        <v>0</v>
      </c>
      <c r="O20">
        <f t="shared" si="1"/>
        <v>0</v>
      </c>
      <c r="P20">
        <f t="shared" si="1"/>
        <v>0</v>
      </c>
      <c r="Q20">
        <f t="shared" si="1"/>
        <v>0</v>
      </c>
      <c r="R20">
        <f>(R19*0.02)</f>
        <v>0</v>
      </c>
      <c r="T20">
        <f>SUM(C20:R20)</f>
        <v>0</v>
      </c>
    </row>
    <row r="21" spans="1:20" x14ac:dyDescent="0.3">
      <c r="A21" t="s">
        <v>24</v>
      </c>
      <c r="C21">
        <f t="shared" ref="C21:R21" si="2">C19-C20</f>
        <v>0</v>
      </c>
      <c r="D21">
        <f t="shared" si="2"/>
        <v>0</v>
      </c>
      <c r="E21" t="s">
        <v>60</v>
      </c>
      <c r="G21" t="s">
        <v>60</v>
      </c>
      <c r="H21">
        <f t="shared" si="2"/>
        <v>0</v>
      </c>
      <c r="J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 t="shared" si="2"/>
        <v>0</v>
      </c>
      <c r="T21">
        <f>SUM(C21:R21)</f>
        <v>0</v>
      </c>
    </row>
    <row r="22" spans="1:20" x14ac:dyDescent="0.3">
      <c r="A22" t="s">
        <v>44</v>
      </c>
      <c r="P22">
        <v>0</v>
      </c>
      <c r="Q22">
        <v>0</v>
      </c>
    </row>
    <row r="23" spans="1:20" x14ac:dyDescent="0.3">
      <c r="A23" t="s">
        <v>20</v>
      </c>
      <c r="C23">
        <v>0</v>
      </c>
      <c r="D23">
        <v>0</v>
      </c>
      <c r="F23">
        <v>0</v>
      </c>
      <c r="H23">
        <v>0</v>
      </c>
      <c r="I23" t="s">
        <v>60</v>
      </c>
      <c r="K23" t="s">
        <v>60</v>
      </c>
      <c r="L23">
        <v>0</v>
      </c>
      <c r="M23">
        <v>0</v>
      </c>
      <c r="O23">
        <v>0</v>
      </c>
      <c r="P23">
        <v>0</v>
      </c>
      <c r="Q23">
        <v>0</v>
      </c>
      <c r="T23">
        <f>SUM(C23:R23)</f>
        <v>0</v>
      </c>
    </row>
    <row r="24" spans="1:20" x14ac:dyDescent="0.3">
      <c r="A24" t="s">
        <v>21</v>
      </c>
      <c r="F24">
        <v>0</v>
      </c>
      <c r="H24">
        <v>0</v>
      </c>
      <c r="I24" t="s">
        <v>60</v>
      </c>
      <c r="K24" t="s">
        <v>60</v>
      </c>
      <c r="L24">
        <v>0</v>
      </c>
      <c r="M24">
        <v>0</v>
      </c>
      <c r="O24">
        <v>0</v>
      </c>
      <c r="P24">
        <v>0</v>
      </c>
      <c r="Q24">
        <v>0</v>
      </c>
    </row>
    <row r="25" spans="1:20" x14ac:dyDescent="0.3">
      <c r="A25" t="s">
        <v>22</v>
      </c>
      <c r="C25">
        <f t="shared" ref="C25:R25" si="3">C23*C24</f>
        <v>0</v>
      </c>
      <c r="D25">
        <f t="shared" si="3"/>
        <v>0</v>
      </c>
      <c r="F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M25">
        <f t="shared" si="3"/>
        <v>0</v>
      </c>
      <c r="N25">
        <f t="shared" si="3"/>
        <v>0</v>
      </c>
      <c r="O25">
        <f t="shared" si="3"/>
        <v>0</v>
      </c>
      <c r="P25">
        <f t="shared" si="3"/>
        <v>0</v>
      </c>
      <c r="Q25">
        <f t="shared" si="3"/>
        <v>0</v>
      </c>
      <c r="R25">
        <f t="shared" si="3"/>
        <v>0</v>
      </c>
      <c r="T25">
        <f>SUM(C25:R25)</f>
        <v>0</v>
      </c>
    </row>
    <row r="26" spans="1:20" x14ac:dyDescent="0.3">
      <c r="A26" t="s">
        <v>23</v>
      </c>
      <c r="C26">
        <f>(C25*0.02)</f>
        <v>0</v>
      </c>
      <c r="D26">
        <f>(D25*0.02)</f>
        <v>0</v>
      </c>
      <c r="F26">
        <v>0</v>
      </c>
      <c r="H26">
        <f>(H25*0.05)</f>
        <v>0</v>
      </c>
      <c r="L26">
        <f t="shared" ref="L26:Q26" si="4">(L25*0.05)</f>
        <v>0</v>
      </c>
      <c r="M26">
        <f t="shared" si="4"/>
        <v>0</v>
      </c>
      <c r="N26">
        <v>0</v>
      </c>
      <c r="O26">
        <f t="shared" si="4"/>
        <v>0</v>
      </c>
      <c r="P26">
        <f t="shared" si="4"/>
        <v>0</v>
      </c>
      <c r="Q26">
        <f t="shared" si="4"/>
        <v>0</v>
      </c>
      <c r="R26">
        <f>(R25*0.02)</f>
        <v>0</v>
      </c>
      <c r="T26">
        <f>SUM(C26:R26)</f>
        <v>0</v>
      </c>
    </row>
    <row r="27" spans="1:20" x14ac:dyDescent="0.3">
      <c r="A27" t="s">
        <v>24</v>
      </c>
      <c r="C27">
        <f t="shared" ref="C27:R27" si="5">C25-C26</f>
        <v>0</v>
      </c>
      <c r="D27">
        <f t="shared" si="5"/>
        <v>0</v>
      </c>
      <c r="F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M27">
        <f t="shared" si="5"/>
        <v>0</v>
      </c>
      <c r="N27">
        <f t="shared" si="5"/>
        <v>0</v>
      </c>
      <c r="O27">
        <f t="shared" si="5"/>
        <v>0</v>
      </c>
      <c r="P27">
        <f t="shared" si="5"/>
        <v>0</v>
      </c>
      <c r="Q27">
        <f t="shared" si="5"/>
        <v>0</v>
      </c>
      <c r="R27">
        <f t="shared" si="5"/>
        <v>0</v>
      </c>
      <c r="T27">
        <f>SUM(C27:R27)</f>
        <v>0</v>
      </c>
    </row>
    <row r="28" spans="1:20" x14ac:dyDescent="0.3">
      <c r="A28" t="s">
        <v>45</v>
      </c>
      <c r="P28">
        <v>0</v>
      </c>
      <c r="Q28">
        <v>0</v>
      </c>
    </row>
    <row r="29" spans="1:20" x14ac:dyDescent="0.3">
      <c r="A29" t="s">
        <v>20</v>
      </c>
      <c r="C29">
        <v>0</v>
      </c>
      <c r="D29">
        <v>0</v>
      </c>
      <c r="F29">
        <v>0</v>
      </c>
      <c r="H29">
        <v>0</v>
      </c>
      <c r="J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f>SUM(C29:R29)</f>
        <v>0</v>
      </c>
    </row>
    <row r="31" spans="1:20" x14ac:dyDescent="0.3">
      <c r="A31" t="s">
        <v>22</v>
      </c>
      <c r="C31">
        <v>0</v>
      </c>
      <c r="D31">
        <v>0</v>
      </c>
      <c r="F31">
        <v>0</v>
      </c>
      <c r="H31">
        <v>0</v>
      </c>
      <c r="J31">
        <f t="shared" ref="J31" si="6">J29*J30</f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f>SUM(C31:R31)</f>
        <v>0</v>
      </c>
    </row>
    <row r="32" spans="1:20" x14ac:dyDescent="0.3">
      <c r="A32" t="s">
        <v>23</v>
      </c>
      <c r="C32">
        <v>0</v>
      </c>
      <c r="D32">
        <v>0</v>
      </c>
      <c r="F32">
        <v>0</v>
      </c>
      <c r="H32">
        <v>0</v>
      </c>
      <c r="J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f>SUM(C32:R32)</f>
        <v>0</v>
      </c>
    </row>
    <row r="33" spans="1:21" x14ac:dyDescent="0.3">
      <c r="A33" t="s">
        <v>24</v>
      </c>
      <c r="C33">
        <f t="shared" ref="C33:R33" si="7">C31-C32</f>
        <v>0</v>
      </c>
      <c r="D33">
        <f t="shared" si="7"/>
        <v>0</v>
      </c>
      <c r="F33">
        <f t="shared" si="7"/>
        <v>0</v>
      </c>
      <c r="H33">
        <f t="shared" si="7"/>
        <v>0</v>
      </c>
      <c r="J33">
        <f t="shared" si="7"/>
        <v>0</v>
      </c>
      <c r="L33">
        <f t="shared" si="7"/>
        <v>0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0</v>
      </c>
      <c r="Q33">
        <f t="shared" si="7"/>
        <v>0</v>
      </c>
      <c r="R33">
        <f t="shared" si="7"/>
        <v>0</v>
      </c>
      <c r="T33">
        <f>SUM(C33:R33)</f>
        <v>0</v>
      </c>
    </row>
    <row r="34" spans="1:21" x14ac:dyDescent="0.3">
      <c r="A34" t="s">
        <v>46</v>
      </c>
      <c r="P34">
        <v>0</v>
      </c>
      <c r="Q34">
        <v>0</v>
      </c>
    </row>
    <row r="35" spans="1:21" x14ac:dyDescent="0.3">
      <c r="A35" t="s">
        <v>20</v>
      </c>
      <c r="C35">
        <v>0</v>
      </c>
      <c r="D35">
        <v>0</v>
      </c>
      <c r="E35" t="s">
        <v>60</v>
      </c>
      <c r="G35" t="s">
        <v>60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S35" t="s">
        <v>60</v>
      </c>
      <c r="T35">
        <f>SUM(C35:R35)</f>
        <v>0</v>
      </c>
      <c r="U35" t="s">
        <v>60</v>
      </c>
    </row>
    <row r="36" spans="1:21" x14ac:dyDescent="0.3">
      <c r="A36" t="s">
        <v>21</v>
      </c>
      <c r="C36">
        <v>0</v>
      </c>
      <c r="E36" t="s">
        <v>60</v>
      </c>
      <c r="G36" t="s">
        <v>60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S36" t="s">
        <v>60</v>
      </c>
      <c r="U36" t="s">
        <v>60</v>
      </c>
    </row>
    <row r="37" spans="1:21" x14ac:dyDescent="0.3">
      <c r="A37" t="s">
        <v>22</v>
      </c>
      <c r="C37">
        <f t="shared" ref="C37:R37" si="8">C35*C36</f>
        <v>0</v>
      </c>
      <c r="D37">
        <f t="shared" si="8"/>
        <v>0</v>
      </c>
      <c r="E37" t="s">
        <v>60</v>
      </c>
      <c r="G37" t="s">
        <v>60</v>
      </c>
      <c r="H37">
        <f t="shared" si="8"/>
        <v>0</v>
      </c>
      <c r="J37">
        <f t="shared" si="8"/>
        <v>0</v>
      </c>
      <c r="L37">
        <f t="shared" si="8"/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 t="shared" si="8"/>
        <v>0</v>
      </c>
      <c r="R37">
        <f t="shared" si="8"/>
        <v>0</v>
      </c>
      <c r="S37" t="s">
        <v>60</v>
      </c>
      <c r="T37">
        <f>SUM(C37:R37)</f>
        <v>0</v>
      </c>
      <c r="U37" t="s">
        <v>60</v>
      </c>
    </row>
    <row r="38" spans="1:21" x14ac:dyDescent="0.3">
      <c r="A38" t="s">
        <v>23</v>
      </c>
      <c r="C38">
        <f t="shared" ref="C38:Q38" si="9">(C37*0.05)</f>
        <v>0</v>
      </c>
      <c r="D38">
        <v>0</v>
      </c>
      <c r="H38">
        <v>0</v>
      </c>
      <c r="J38">
        <f t="shared" si="9"/>
        <v>0</v>
      </c>
      <c r="L38">
        <v>0</v>
      </c>
      <c r="N38">
        <f t="shared" si="9"/>
        <v>0</v>
      </c>
      <c r="O38">
        <f t="shared" si="9"/>
        <v>0</v>
      </c>
      <c r="P38">
        <f t="shared" si="9"/>
        <v>0</v>
      </c>
      <c r="Q38">
        <f t="shared" si="9"/>
        <v>0</v>
      </c>
      <c r="R38">
        <f>(R37*0.02)</f>
        <v>0</v>
      </c>
      <c r="T38">
        <f>SUM(C38:R38)</f>
        <v>0</v>
      </c>
    </row>
    <row r="39" spans="1:21" x14ac:dyDescent="0.3">
      <c r="A39" t="s">
        <v>47</v>
      </c>
      <c r="C39">
        <f t="shared" ref="C39:R39" si="10">C37-C38</f>
        <v>0</v>
      </c>
      <c r="D39">
        <f t="shared" si="10"/>
        <v>0</v>
      </c>
      <c r="E39" t="s">
        <v>60</v>
      </c>
      <c r="G39" t="s">
        <v>60</v>
      </c>
      <c r="H39">
        <f t="shared" si="10"/>
        <v>0</v>
      </c>
      <c r="J39">
        <f t="shared" si="10"/>
        <v>0</v>
      </c>
      <c r="L39">
        <f t="shared" si="10"/>
        <v>0</v>
      </c>
      <c r="M39">
        <f t="shared" si="10"/>
        <v>0</v>
      </c>
      <c r="N39">
        <f t="shared" si="10"/>
        <v>0</v>
      </c>
      <c r="O39">
        <f t="shared" si="10"/>
        <v>0</v>
      </c>
      <c r="P39">
        <f t="shared" si="10"/>
        <v>0</v>
      </c>
      <c r="Q39">
        <f t="shared" si="10"/>
        <v>0</v>
      </c>
      <c r="R39">
        <f t="shared" si="10"/>
        <v>0</v>
      </c>
      <c r="S39" t="s">
        <v>60</v>
      </c>
      <c r="T39">
        <f>SUM(C39:R39)</f>
        <v>0</v>
      </c>
      <c r="U39" t="s">
        <v>60</v>
      </c>
    </row>
    <row r="40" spans="1:21" x14ac:dyDescent="0.3">
      <c r="P40">
        <v>0</v>
      </c>
      <c r="Q40">
        <v>0</v>
      </c>
    </row>
    <row r="41" spans="1:21" x14ac:dyDescent="0.3">
      <c r="A41" t="s">
        <v>20</v>
      </c>
      <c r="C41">
        <v>0</v>
      </c>
      <c r="D41">
        <v>0</v>
      </c>
      <c r="F41">
        <v>0</v>
      </c>
      <c r="H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T41">
        <f>SUM(C41:R41)</f>
        <v>0</v>
      </c>
    </row>
    <row r="42" spans="1:21" x14ac:dyDescent="0.3">
      <c r="A42" t="s">
        <v>21</v>
      </c>
      <c r="C42">
        <v>0</v>
      </c>
      <c r="D42">
        <v>0</v>
      </c>
      <c r="F42">
        <v>0</v>
      </c>
      <c r="H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21" x14ac:dyDescent="0.3">
      <c r="A43" t="s">
        <v>22</v>
      </c>
      <c r="C43">
        <f t="shared" ref="C43:R43" si="11">C41*C42</f>
        <v>0</v>
      </c>
      <c r="D43">
        <f t="shared" si="11"/>
        <v>0</v>
      </c>
      <c r="F43">
        <f t="shared" si="11"/>
        <v>0</v>
      </c>
      <c r="H43">
        <f t="shared" si="11"/>
        <v>0</v>
      </c>
      <c r="J43">
        <f t="shared" si="11"/>
        <v>0</v>
      </c>
      <c r="L43">
        <f t="shared" si="11"/>
        <v>0</v>
      </c>
      <c r="M43">
        <f t="shared" si="11"/>
        <v>0</v>
      </c>
      <c r="N43">
        <f t="shared" si="11"/>
        <v>0</v>
      </c>
      <c r="O43">
        <f t="shared" si="11"/>
        <v>0</v>
      </c>
      <c r="P43">
        <f t="shared" si="11"/>
        <v>0</v>
      </c>
      <c r="Q43">
        <f t="shared" si="11"/>
        <v>0</v>
      </c>
      <c r="R43">
        <f t="shared" si="11"/>
        <v>0</v>
      </c>
      <c r="T43">
        <f>SUM(C43:R43)</f>
        <v>0</v>
      </c>
    </row>
    <row r="44" spans="1:21" x14ac:dyDescent="0.3">
      <c r="A44" t="s">
        <v>23</v>
      </c>
      <c r="C44">
        <f t="shared" ref="C44:Q44" si="12">(C43*0.05)</f>
        <v>0</v>
      </c>
      <c r="D44">
        <f t="shared" si="12"/>
        <v>0</v>
      </c>
      <c r="F44">
        <f t="shared" si="12"/>
        <v>0</v>
      </c>
      <c r="H44">
        <v>0</v>
      </c>
      <c r="J44">
        <v>0</v>
      </c>
      <c r="L44">
        <v>0</v>
      </c>
      <c r="M44">
        <f t="shared" si="12"/>
        <v>0</v>
      </c>
      <c r="N44">
        <f t="shared" si="12"/>
        <v>0</v>
      </c>
      <c r="O44">
        <f t="shared" si="12"/>
        <v>0</v>
      </c>
      <c r="P44">
        <f t="shared" si="12"/>
        <v>0</v>
      </c>
      <c r="Q44">
        <f t="shared" si="12"/>
        <v>0</v>
      </c>
      <c r="T44">
        <f>SUM(C44:R44)</f>
        <v>0</v>
      </c>
    </row>
    <row r="45" spans="1:21" x14ac:dyDescent="0.3">
      <c r="A45" t="s">
        <v>24</v>
      </c>
      <c r="C45">
        <f t="shared" ref="C45:R45" si="13">C43-C44</f>
        <v>0</v>
      </c>
      <c r="D45">
        <f t="shared" si="13"/>
        <v>0</v>
      </c>
      <c r="F45">
        <f t="shared" si="13"/>
        <v>0</v>
      </c>
      <c r="H45">
        <f t="shared" si="13"/>
        <v>0</v>
      </c>
      <c r="J45">
        <f t="shared" si="13"/>
        <v>0</v>
      </c>
      <c r="L45">
        <f t="shared" si="13"/>
        <v>0</v>
      </c>
      <c r="M45">
        <f t="shared" si="13"/>
        <v>0</v>
      </c>
      <c r="N45">
        <f t="shared" si="13"/>
        <v>0</v>
      </c>
      <c r="O45">
        <f t="shared" si="13"/>
        <v>0</v>
      </c>
      <c r="P45">
        <f t="shared" si="13"/>
        <v>0</v>
      </c>
      <c r="Q45">
        <f t="shared" si="13"/>
        <v>0</v>
      </c>
      <c r="R45">
        <f t="shared" si="13"/>
        <v>0</v>
      </c>
      <c r="T45">
        <f>SUM(C45:R45)</f>
        <v>0</v>
      </c>
    </row>
    <row r="46" spans="1:21" x14ac:dyDescent="0.3">
      <c r="A46" t="s">
        <v>26</v>
      </c>
      <c r="C46" s="3">
        <v>0</v>
      </c>
      <c r="D46" s="3">
        <v>0</v>
      </c>
      <c r="E46" s="3"/>
      <c r="F46" s="3">
        <v>0</v>
      </c>
      <c r="G46" s="3"/>
      <c r="H46" s="3">
        <v>0</v>
      </c>
      <c r="I46" s="3"/>
      <c r="J46" s="3"/>
      <c r="K46" s="3"/>
      <c r="L46" s="3"/>
      <c r="M46" s="3"/>
      <c r="N46" s="3"/>
      <c r="O46" s="3"/>
      <c r="P46" s="3"/>
      <c r="R46" s="3"/>
      <c r="S46" s="3"/>
      <c r="T46" s="3">
        <v>14717</v>
      </c>
    </row>
    <row r="48" spans="1:21" x14ac:dyDescent="0.3">
      <c r="A48" t="s">
        <v>27</v>
      </c>
      <c r="C48">
        <f>C19+C25+C31+C37+C43</f>
        <v>0</v>
      </c>
      <c r="D48">
        <f>D19+D25+D31+D37+D43</f>
        <v>0</v>
      </c>
      <c r="E48" t="s">
        <v>60</v>
      </c>
      <c r="F48">
        <f t="shared" ref="F48:Q48" si="14">F19+F25+F31+F37+F43</f>
        <v>0</v>
      </c>
      <c r="G48" t="s">
        <v>60</v>
      </c>
      <c r="H48">
        <f t="shared" si="14"/>
        <v>0</v>
      </c>
      <c r="I48" t="s">
        <v>60</v>
      </c>
      <c r="J48">
        <f t="shared" si="14"/>
        <v>0</v>
      </c>
      <c r="K48" t="s">
        <v>60</v>
      </c>
      <c r="L48">
        <f t="shared" si="14"/>
        <v>0</v>
      </c>
      <c r="M48">
        <f t="shared" si="14"/>
        <v>0</v>
      </c>
      <c r="N48">
        <f t="shared" si="14"/>
        <v>0</v>
      </c>
      <c r="O48">
        <f t="shared" si="14"/>
        <v>0</v>
      </c>
      <c r="P48">
        <f t="shared" si="14"/>
        <v>0</v>
      </c>
      <c r="Q48">
        <f t="shared" si="14"/>
        <v>0</v>
      </c>
      <c r="R48">
        <f>R19+R25+R31+R37+R43</f>
        <v>0</v>
      </c>
      <c r="S48" t="s">
        <v>60</v>
      </c>
      <c r="T48">
        <f>SUM(C48:R48)</f>
        <v>0</v>
      </c>
      <c r="U48" t="s">
        <v>60</v>
      </c>
    </row>
    <row r="49" spans="1:21" x14ac:dyDescent="0.3">
      <c r="A49" t="s">
        <v>28</v>
      </c>
      <c r="C49">
        <f>C20+C26+C32+C38+C44</f>
        <v>0</v>
      </c>
      <c r="D49">
        <f t="shared" ref="D49:R50" si="15">D20+D26+D32+D38+D44</f>
        <v>0</v>
      </c>
      <c r="E49" t="s">
        <v>60</v>
      </c>
      <c r="F49" s="2">
        <f t="shared" si="15"/>
        <v>0</v>
      </c>
      <c r="G49" t="s">
        <v>60</v>
      </c>
      <c r="H49">
        <f t="shared" si="15"/>
        <v>0</v>
      </c>
      <c r="J49">
        <f t="shared" si="15"/>
        <v>0</v>
      </c>
      <c r="K49" t="s">
        <v>60</v>
      </c>
      <c r="L49">
        <f t="shared" si="15"/>
        <v>0</v>
      </c>
      <c r="M49">
        <f t="shared" si="15"/>
        <v>0</v>
      </c>
      <c r="N49">
        <f t="shared" si="15"/>
        <v>0</v>
      </c>
      <c r="O49">
        <f t="shared" si="15"/>
        <v>0</v>
      </c>
      <c r="P49">
        <f t="shared" si="15"/>
        <v>0</v>
      </c>
      <c r="Q49">
        <f t="shared" si="15"/>
        <v>0</v>
      </c>
      <c r="R49">
        <f t="shared" si="15"/>
        <v>0</v>
      </c>
      <c r="S49" t="s">
        <v>60</v>
      </c>
      <c r="T49" s="3">
        <f>SUM(C49:R49)</f>
        <v>0</v>
      </c>
      <c r="U49" t="s">
        <v>60</v>
      </c>
    </row>
    <row r="50" spans="1:21" x14ac:dyDescent="0.3">
      <c r="A50" t="s">
        <v>29</v>
      </c>
      <c r="C50">
        <f>C21+C27+C33+C39+C45</f>
        <v>0</v>
      </c>
      <c r="D50">
        <f>D21+D27+D33+D39+D45</f>
        <v>0</v>
      </c>
      <c r="E50" t="s">
        <v>60</v>
      </c>
      <c r="F50" s="2">
        <f t="shared" si="15"/>
        <v>0</v>
      </c>
      <c r="G50" t="s">
        <v>60</v>
      </c>
      <c r="H50">
        <f t="shared" si="15"/>
        <v>0</v>
      </c>
      <c r="I50" t="s">
        <v>60</v>
      </c>
      <c r="J50">
        <f t="shared" si="15"/>
        <v>0</v>
      </c>
      <c r="L50">
        <f t="shared" si="15"/>
        <v>0</v>
      </c>
      <c r="M50">
        <f t="shared" si="15"/>
        <v>0</v>
      </c>
      <c r="N50">
        <f t="shared" si="15"/>
        <v>0</v>
      </c>
      <c r="O50">
        <f t="shared" si="15"/>
        <v>0</v>
      </c>
      <c r="P50">
        <f t="shared" si="15"/>
        <v>0</v>
      </c>
      <c r="Q50">
        <f t="shared" si="15"/>
        <v>0</v>
      </c>
      <c r="R50">
        <f t="shared" si="15"/>
        <v>0</v>
      </c>
      <c r="S50" t="s">
        <v>60</v>
      </c>
      <c r="T50" s="3">
        <f>SUM(C50:R50)</f>
        <v>0</v>
      </c>
      <c r="U50" t="s">
        <v>60</v>
      </c>
    </row>
    <row r="52" spans="1:21" x14ac:dyDescent="0.3">
      <c r="A52" s="4" t="s">
        <v>69</v>
      </c>
    </row>
    <row r="53" spans="1:21" x14ac:dyDescent="0.3">
      <c r="A53" s="4" t="s">
        <v>68</v>
      </c>
    </row>
  </sheetData>
  <sheetProtection algorithmName="SHA-512" hashValue="5rFywDg3j7ckxH4saRRBOpvRAsc0BilYrAihBAGT4seNtdBKAdH/pkCK+dhr+WIlg7U6PKbE/sHHA3unW+GKUQ==" saltValue="w5gJPDgkUHUFnMPOljR/r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F490-BC46-442C-9510-691B22E3ADBC}">
  <dimension ref="A1:W74"/>
  <sheetViews>
    <sheetView tabSelected="1" workbookViewId="0">
      <selection activeCell="A2" sqref="A2"/>
    </sheetView>
  </sheetViews>
  <sheetFormatPr defaultRowHeight="14.4" x14ac:dyDescent="0.3"/>
  <cols>
    <col min="1" max="1" width="31.109375" customWidth="1"/>
    <col min="2" max="2" width="3" bestFit="1" customWidth="1"/>
    <col min="3" max="3" width="7.6640625" bestFit="1" customWidth="1"/>
    <col min="4" max="5" width="12" bestFit="1" customWidth="1"/>
    <col min="6" max="6" width="11" bestFit="1" customWidth="1"/>
    <col min="7" max="8" width="12" bestFit="1" customWidth="1"/>
    <col min="9" max="9" width="3" bestFit="1" customWidth="1"/>
    <col min="10" max="10" width="12" bestFit="1" customWidth="1"/>
    <col min="11" max="11" width="6.6640625" bestFit="1" customWidth="1"/>
    <col min="12" max="12" width="12" bestFit="1" customWidth="1"/>
    <col min="13" max="13" width="6.33203125" bestFit="1" customWidth="1"/>
    <col min="14" max="14" width="12" bestFit="1" customWidth="1"/>
    <col min="15" max="15" width="6.33203125" bestFit="1" customWidth="1"/>
    <col min="16" max="16" width="12" bestFit="1" customWidth="1"/>
    <col min="17" max="17" width="3" bestFit="1" customWidth="1"/>
    <col min="18" max="18" width="12" bestFit="1" customWidth="1"/>
    <col min="19" max="19" width="3" bestFit="1" customWidth="1"/>
    <col min="20" max="20" width="12" bestFit="1" customWidth="1"/>
    <col min="21" max="21" width="6.33203125" bestFit="1" customWidth="1"/>
    <col min="22" max="22" width="12" bestFit="1" customWidth="1"/>
    <col min="23" max="23" width="3" bestFit="1" customWidth="1"/>
  </cols>
  <sheetData>
    <row r="1" spans="1:23" s="5" customFormat="1" x14ac:dyDescent="0.3">
      <c r="A1" s="5" t="s">
        <v>58</v>
      </c>
    </row>
    <row r="2" spans="1:23" s="5" customFormat="1" x14ac:dyDescent="0.3">
      <c r="A2" s="5" t="s">
        <v>82</v>
      </c>
    </row>
    <row r="4" spans="1:23" x14ac:dyDescent="0.3">
      <c r="A4" s="1" t="s">
        <v>59</v>
      </c>
      <c r="B4" s="1"/>
      <c r="C4" s="5"/>
      <c r="D4" s="5"/>
      <c r="E4" s="5"/>
      <c r="F4" s="5"/>
      <c r="G4" s="5"/>
    </row>
    <row r="5" spans="1:23" x14ac:dyDescent="0.3">
      <c r="A5" t="s">
        <v>0</v>
      </c>
      <c r="C5" s="5"/>
      <c r="D5" s="5"/>
      <c r="E5" s="5"/>
      <c r="F5" s="5"/>
      <c r="G5" s="5"/>
    </row>
    <row r="7" spans="1:23" x14ac:dyDescent="0.3">
      <c r="A7" t="s">
        <v>48</v>
      </c>
    </row>
    <row r="8" spans="1:23" x14ac:dyDescent="0.3">
      <c r="A8" t="s">
        <v>73</v>
      </c>
    </row>
    <row r="9" spans="1:23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  <c r="W9" t="e">
        <f>L12-L13</f>
        <v>#VALUE!</v>
      </c>
    </row>
    <row r="10" spans="1:23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3">
      <c r="A11" t="s">
        <v>15</v>
      </c>
      <c r="C11">
        <v>0</v>
      </c>
      <c r="D11" s="3">
        <v>102104.84824304565</v>
      </c>
      <c r="E11" s="3">
        <v>127171.97325749969</v>
      </c>
      <c r="F11" s="3">
        <v>120679.117048726</v>
      </c>
      <c r="G11" s="3">
        <v>111099.73174322034</v>
      </c>
      <c r="H11" s="3">
        <v>96942.079129577891</v>
      </c>
      <c r="I11" s="3"/>
      <c r="J11" s="3">
        <v>84074.12899093212</v>
      </c>
      <c r="K11" s="3"/>
      <c r="L11" s="3">
        <v>78283.077672910717</v>
      </c>
      <c r="M11" s="3"/>
      <c r="N11" s="3">
        <v>88786.464794378277</v>
      </c>
      <c r="O11" s="3"/>
      <c r="P11" s="3">
        <v>113138.22507024217</v>
      </c>
      <c r="Q11" s="3"/>
      <c r="R11" s="3">
        <v>113674.7542420832</v>
      </c>
      <c r="S11" s="3"/>
      <c r="T11" s="3">
        <v>114461.35072540995</v>
      </c>
      <c r="U11" s="3"/>
      <c r="V11" s="3">
        <f>SUM(C11:T11)</f>
        <v>1150415.7509180261</v>
      </c>
    </row>
    <row r="12" spans="1:23" x14ac:dyDescent="0.3">
      <c r="A12" t="s">
        <v>16</v>
      </c>
      <c r="B12" t="s">
        <v>60</v>
      </c>
      <c r="C12" s="6" t="s">
        <v>75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/>
      <c r="R12" s="5" t="s">
        <v>74</v>
      </c>
      <c r="S12" s="5"/>
      <c r="T12" s="5" t="s">
        <v>74</v>
      </c>
      <c r="U12" s="5"/>
      <c r="V12" s="5" t="s">
        <v>74</v>
      </c>
    </row>
    <row r="13" spans="1:23" x14ac:dyDescent="0.3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3">
      <c r="A14" t="s">
        <v>18</v>
      </c>
      <c r="V14">
        <f>SUM(C14:T14)</f>
        <v>0</v>
      </c>
    </row>
    <row r="15" spans="1:23" x14ac:dyDescent="0.3">
      <c r="A15" t="s">
        <v>19</v>
      </c>
    </row>
    <row r="16" spans="1:23" x14ac:dyDescent="0.3">
      <c r="A16" t="s">
        <v>49</v>
      </c>
    </row>
    <row r="17" spans="1:23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J17" s="8"/>
      <c r="K17" t="s">
        <v>60</v>
      </c>
      <c r="L17">
        <v>0</v>
      </c>
      <c r="N17">
        <v>0</v>
      </c>
      <c r="P17">
        <v>0</v>
      </c>
      <c r="R17">
        <v>0</v>
      </c>
      <c r="U17" t="s">
        <v>60</v>
      </c>
      <c r="V17">
        <f>SUM(C17:T17)</f>
        <v>0</v>
      </c>
      <c r="W17" t="s">
        <v>60</v>
      </c>
    </row>
    <row r="18" spans="1:23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J18" s="8"/>
      <c r="K18" t="s">
        <v>60</v>
      </c>
      <c r="L18">
        <v>0</v>
      </c>
      <c r="N18">
        <v>0</v>
      </c>
      <c r="P18">
        <v>0</v>
      </c>
      <c r="R18">
        <v>0</v>
      </c>
      <c r="U18" t="s">
        <v>60</v>
      </c>
      <c r="W18" t="s">
        <v>60</v>
      </c>
    </row>
    <row r="19" spans="1:23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J19" s="8"/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U19" t="s">
        <v>60</v>
      </c>
      <c r="V19">
        <f>SUM(C19:T19)</f>
        <v>0</v>
      </c>
      <c r="W19" t="s">
        <v>60</v>
      </c>
    </row>
    <row r="20" spans="1:23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J20" s="9"/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U20" t="s">
        <v>60</v>
      </c>
      <c r="V20" s="2">
        <f>SUM(C20:T20)</f>
        <v>0</v>
      </c>
      <c r="W20" t="s">
        <v>60</v>
      </c>
    </row>
    <row r="21" spans="1:23" x14ac:dyDescent="0.3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J21" s="9"/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U21" t="s">
        <v>60</v>
      </c>
      <c r="V21" s="2">
        <f>SUM(C21:T21)</f>
        <v>0</v>
      </c>
      <c r="W21" t="s">
        <v>60</v>
      </c>
    </row>
    <row r="22" spans="1:23" x14ac:dyDescent="0.3">
      <c r="A22" t="s">
        <v>44</v>
      </c>
      <c r="P22">
        <v>0</v>
      </c>
      <c r="R22">
        <v>0</v>
      </c>
    </row>
    <row r="23" spans="1:23" x14ac:dyDescent="0.3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U23" t="s">
        <v>60</v>
      </c>
      <c r="V23">
        <f>SUM(C23:T23)</f>
        <v>0</v>
      </c>
      <c r="W23" t="s">
        <v>60</v>
      </c>
    </row>
    <row r="24" spans="1:23" x14ac:dyDescent="0.3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  <c r="U24" t="s">
        <v>60</v>
      </c>
      <c r="W24" t="s">
        <v>60</v>
      </c>
    </row>
    <row r="25" spans="1:23" x14ac:dyDescent="0.3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U25" t="s">
        <v>60</v>
      </c>
      <c r="V25">
        <f>SUM(C25:T25)</f>
        <v>0</v>
      </c>
      <c r="W25" t="s">
        <v>60</v>
      </c>
    </row>
    <row r="26" spans="1:23" x14ac:dyDescent="0.3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3" x14ac:dyDescent="0.3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U27" t="s">
        <v>60</v>
      </c>
      <c r="V27">
        <f>SUM(C27:T27)</f>
        <v>0</v>
      </c>
      <c r="W27" t="s">
        <v>60</v>
      </c>
    </row>
    <row r="28" spans="1:23" x14ac:dyDescent="0.3">
      <c r="A28" t="s">
        <v>50</v>
      </c>
      <c r="P28">
        <v>0</v>
      </c>
      <c r="R28">
        <v>0</v>
      </c>
    </row>
    <row r="29" spans="1:23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R29">
        <v>0</v>
      </c>
      <c r="T29">
        <v>0</v>
      </c>
      <c r="U29" t="s">
        <v>60</v>
      </c>
      <c r="V29">
        <f>SUM(C29:T29)</f>
        <v>0</v>
      </c>
      <c r="W29" t="s">
        <v>60</v>
      </c>
    </row>
    <row r="30" spans="1:23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R30">
        <v>0</v>
      </c>
      <c r="T30">
        <v>0</v>
      </c>
      <c r="U30" t="s">
        <v>60</v>
      </c>
      <c r="V30">
        <v>5</v>
      </c>
      <c r="W30" t="s">
        <v>60</v>
      </c>
    </row>
    <row r="31" spans="1:23" x14ac:dyDescent="0.3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U31" t="s">
        <v>60</v>
      </c>
      <c r="V31">
        <f>SUM(C31:T31)</f>
        <v>0</v>
      </c>
      <c r="W31" t="s">
        <v>60</v>
      </c>
    </row>
    <row r="32" spans="1:23" x14ac:dyDescent="0.3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61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U32" t="s">
        <v>60</v>
      </c>
      <c r="V32">
        <f>SUM(C32:T32)</f>
        <v>0</v>
      </c>
      <c r="W32" t="s">
        <v>60</v>
      </c>
    </row>
    <row r="33" spans="1:23" x14ac:dyDescent="0.3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U33" t="s">
        <v>60</v>
      </c>
      <c r="V33">
        <f>SUM(C33:T33)</f>
        <v>0</v>
      </c>
      <c r="W33" t="s">
        <v>60</v>
      </c>
    </row>
    <row r="34" spans="1:23" x14ac:dyDescent="0.3">
      <c r="A34" t="s">
        <v>35</v>
      </c>
      <c r="P34">
        <v>0</v>
      </c>
      <c r="R34">
        <v>0</v>
      </c>
    </row>
    <row r="35" spans="1:23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61</v>
      </c>
      <c r="M35" t="s">
        <v>71</v>
      </c>
      <c r="O35" t="s">
        <v>60</v>
      </c>
      <c r="P35">
        <v>0</v>
      </c>
      <c r="R35">
        <v>0</v>
      </c>
      <c r="T35">
        <v>0</v>
      </c>
      <c r="U35" t="s">
        <v>60</v>
      </c>
      <c r="V35">
        <f>SUM(C35:T35)</f>
        <v>0</v>
      </c>
      <c r="W35" t="s">
        <v>60</v>
      </c>
    </row>
    <row r="36" spans="1:23" x14ac:dyDescent="0.3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61</v>
      </c>
      <c r="M36" t="s">
        <v>71</v>
      </c>
      <c r="O36" t="s">
        <v>60</v>
      </c>
      <c r="P36">
        <v>0</v>
      </c>
      <c r="R36">
        <v>0</v>
      </c>
      <c r="T36">
        <v>0</v>
      </c>
      <c r="U36" t="s">
        <v>60</v>
      </c>
      <c r="W36" t="s">
        <v>60</v>
      </c>
    </row>
    <row r="37" spans="1:23" x14ac:dyDescent="0.3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61</v>
      </c>
      <c r="M37" t="s">
        <v>71</v>
      </c>
      <c r="O37" t="s">
        <v>60</v>
      </c>
      <c r="P37">
        <f t="shared" si="9"/>
        <v>0</v>
      </c>
      <c r="R37">
        <f t="shared" si="9"/>
        <v>0</v>
      </c>
      <c r="T37">
        <f t="shared" si="9"/>
        <v>0</v>
      </c>
      <c r="U37" t="s">
        <v>60</v>
      </c>
      <c r="V37">
        <f>SUM(C37:T37)</f>
        <v>0</v>
      </c>
      <c r="W37" t="s">
        <v>60</v>
      </c>
    </row>
    <row r="38" spans="1:23" x14ac:dyDescent="0.3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3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61</v>
      </c>
      <c r="M39" t="s">
        <v>71</v>
      </c>
      <c r="O39" t="s">
        <v>60</v>
      </c>
      <c r="P39">
        <f t="shared" si="11"/>
        <v>0</v>
      </c>
      <c r="R39">
        <f t="shared" si="11"/>
        <v>0</v>
      </c>
      <c r="T39">
        <f t="shared" si="11"/>
        <v>0</v>
      </c>
      <c r="U39" t="s">
        <v>60</v>
      </c>
      <c r="V39">
        <f>SUM(C39:T39)</f>
        <v>0</v>
      </c>
      <c r="W39" t="s">
        <v>60</v>
      </c>
    </row>
    <row r="40" spans="1:23" x14ac:dyDescent="0.3">
      <c r="A40" t="s">
        <v>51</v>
      </c>
      <c r="P40">
        <v>0</v>
      </c>
      <c r="R40">
        <v>0</v>
      </c>
    </row>
    <row r="41" spans="1:23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M41" t="s">
        <v>60</v>
      </c>
      <c r="O41" t="s">
        <v>60</v>
      </c>
      <c r="R41">
        <v>0</v>
      </c>
      <c r="T41">
        <v>0</v>
      </c>
      <c r="U41" t="s">
        <v>60</v>
      </c>
      <c r="V41">
        <f>SUM(C41:T41)</f>
        <v>0</v>
      </c>
      <c r="W41" t="s">
        <v>60</v>
      </c>
    </row>
    <row r="42" spans="1:23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M42" t="s">
        <v>60</v>
      </c>
      <c r="O42" t="s">
        <v>60</v>
      </c>
      <c r="R42">
        <v>0</v>
      </c>
      <c r="T42">
        <v>0</v>
      </c>
      <c r="U42" t="s">
        <v>60</v>
      </c>
      <c r="W42" t="s">
        <v>60</v>
      </c>
    </row>
    <row r="43" spans="1:23" x14ac:dyDescent="0.3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U43" t="s">
        <v>60</v>
      </c>
      <c r="V43">
        <f>SUM(C43:T43)</f>
        <v>0</v>
      </c>
      <c r="W43" t="s">
        <v>60</v>
      </c>
    </row>
    <row r="44" spans="1:23" x14ac:dyDescent="0.3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P44"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3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U45" t="s">
        <v>60</v>
      </c>
      <c r="V45">
        <f>SUM(C45:T45)</f>
        <v>0</v>
      </c>
      <c r="W45" t="s">
        <v>60</v>
      </c>
    </row>
    <row r="46" spans="1:23" x14ac:dyDescent="0.3">
      <c r="A46" t="s">
        <v>36</v>
      </c>
      <c r="P46">
        <v>0</v>
      </c>
      <c r="R46">
        <v>0</v>
      </c>
    </row>
    <row r="47" spans="1:23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M47" t="s">
        <v>60</v>
      </c>
      <c r="O47" t="s">
        <v>60</v>
      </c>
      <c r="R47">
        <v>0</v>
      </c>
      <c r="T47">
        <v>0</v>
      </c>
      <c r="U47" t="s">
        <v>60</v>
      </c>
      <c r="V47">
        <f>SUM(C47:T47)</f>
        <v>0</v>
      </c>
      <c r="W47" t="s">
        <v>60</v>
      </c>
    </row>
    <row r="48" spans="1:23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M48" t="s">
        <v>60</v>
      </c>
      <c r="O48" t="s">
        <v>60</v>
      </c>
      <c r="R48">
        <v>0</v>
      </c>
      <c r="T48">
        <v>0</v>
      </c>
      <c r="U48" t="s">
        <v>60</v>
      </c>
      <c r="W48" t="s">
        <v>60</v>
      </c>
    </row>
    <row r="49" spans="1:23" x14ac:dyDescent="0.3">
      <c r="A49" t="s">
        <v>22</v>
      </c>
      <c r="C49">
        <f t="shared" ref="C49:T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M49" t="s">
        <v>60</v>
      </c>
      <c r="O49" t="s">
        <v>60</v>
      </c>
      <c r="P49">
        <f t="shared" si="15"/>
        <v>0</v>
      </c>
      <c r="R49">
        <f t="shared" si="15"/>
        <v>0</v>
      </c>
      <c r="T49">
        <f t="shared" si="15"/>
        <v>0</v>
      </c>
      <c r="U49" t="s">
        <v>60</v>
      </c>
      <c r="V49">
        <f>SUM(C49:T49)</f>
        <v>0</v>
      </c>
      <c r="W49" t="s">
        <v>60</v>
      </c>
    </row>
    <row r="50" spans="1:23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P50">
        <v>0</v>
      </c>
      <c r="R50">
        <f t="shared" ref="R50:T50" si="18">(R49*0.05)</f>
        <v>0</v>
      </c>
      <c r="T50">
        <f t="shared" si="18"/>
        <v>0</v>
      </c>
      <c r="V50">
        <f>SUM(C50:T50)</f>
        <v>0</v>
      </c>
    </row>
    <row r="51" spans="1:23" x14ac:dyDescent="0.3">
      <c r="A51" t="s">
        <v>25</v>
      </c>
      <c r="C51">
        <f t="shared" ref="C51:T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M51" t="s">
        <v>60</v>
      </c>
      <c r="O51" t="s">
        <v>60</v>
      </c>
      <c r="P51">
        <f t="shared" si="19"/>
        <v>0</v>
      </c>
      <c r="R51">
        <f t="shared" si="19"/>
        <v>0</v>
      </c>
      <c r="T51">
        <f t="shared" si="19"/>
        <v>0</v>
      </c>
      <c r="U51" t="s">
        <v>60</v>
      </c>
      <c r="V51">
        <f>SUM(C51:T51)</f>
        <v>0</v>
      </c>
      <c r="W51" t="s">
        <v>60</v>
      </c>
    </row>
    <row r="52" spans="1:23" x14ac:dyDescent="0.3">
      <c r="A52" t="s">
        <v>52</v>
      </c>
      <c r="P52">
        <v>0</v>
      </c>
      <c r="R52">
        <v>0</v>
      </c>
    </row>
    <row r="53" spans="1:23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O53" t="s">
        <v>60</v>
      </c>
      <c r="Q53" t="s">
        <v>60</v>
      </c>
      <c r="R53">
        <v>0</v>
      </c>
      <c r="T53">
        <v>0</v>
      </c>
      <c r="U53" t="s">
        <v>60</v>
      </c>
      <c r="V53">
        <f>SUM(C53:T53)</f>
        <v>0</v>
      </c>
      <c r="W53" t="s">
        <v>60</v>
      </c>
    </row>
    <row r="54" spans="1:23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O54" t="s">
        <v>60</v>
      </c>
      <c r="Q54" t="s">
        <v>60</v>
      </c>
      <c r="R54">
        <v>0</v>
      </c>
      <c r="T54">
        <v>0</v>
      </c>
      <c r="U54" t="s">
        <v>60</v>
      </c>
      <c r="W54" t="s">
        <v>60</v>
      </c>
    </row>
    <row r="55" spans="1:23" x14ac:dyDescent="0.3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O55" t="s">
        <v>60</v>
      </c>
      <c r="Q55" t="s">
        <v>60</v>
      </c>
      <c r="R55">
        <f t="shared" si="20"/>
        <v>0</v>
      </c>
      <c r="T55">
        <f t="shared" si="20"/>
        <v>0</v>
      </c>
      <c r="U55" t="s">
        <v>60</v>
      </c>
      <c r="V55">
        <f>SUM(C55:T55)</f>
        <v>0</v>
      </c>
      <c r="W55" t="s">
        <v>60</v>
      </c>
    </row>
    <row r="56" spans="1:23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R56">
        <f t="shared" ref="R56:T56" si="23">(R55*0.05)</f>
        <v>0</v>
      </c>
      <c r="T56">
        <f t="shared" si="23"/>
        <v>0</v>
      </c>
      <c r="V56">
        <f>SUM(C56:T56)</f>
        <v>0</v>
      </c>
    </row>
    <row r="57" spans="1:23" x14ac:dyDescent="0.3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O57" t="s">
        <v>60</v>
      </c>
      <c r="Q57" t="s">
        <v>60</v>
      </c>
      <c r="R57">
        <f t="shared" si="24"/>
        <v>0</v>
      </c>
      <c r="T57">
        <f t="shared" si="24"/>
        <v>0</v>
      </c>
      <c r="U57" t="s">
        <v>60</v>
      </c>
      <c r="V57">
        <f>SUM(C57:T57)</f>
        <v>0</v>
      </c>
      <c r="W57" t="s">
        <v>60</v>
      </c>
    </row>
    <row r="58" spans="1:23" x14ac:dyDescent="0.3">
      <c r="A58" t="s">
        <v>53</v>
      </c>
      <c r="P58">
        <v>0</v>
      </c>
      <c r="R58">
        <v>0</v>
      </c>
    </row>
    <row r="59" spans="1:23" x14ac:dyDescent="0.3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L59">
        <v>0</v>
      </c>
      <c r="N59">
        <v>0</v>
      </c>
      <c r="P59">
        <v>0</v>
      </c>
      <c r="R59">
        <v>0</v>
      </c>
      <c r="S59" t="s">
        <v>60</v>
      </c>
      <c r="T59">
        <f>N13+L13</f>
        <v>0</v>
      </c>
      <c r="U59" t="s">
        <v>62</v>
      </c>
      <c r="V59">
        <f>SUM(C59:T59)</f>
        <v>0</v>
      </c>
      <c r="W59" t="s">
        <v>60</v>
      </c>
    </row>
    <row r="60" spans="1:23" x14ac:dyDescent="0.3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L60">
        <v>0</v>
      </c>
      <c r="R60">
        <v>0</v>
      </c>
      <c r="S60" t="s">
        <v>60</v>
      </c>
      <c r="U60" t="s">
        <v>62</v>
      </c>
      <c r="W60" t="s">
        <v>60</v>
      </c>
    </row>
    <row r="61" spans="1:23" x14ac:dyDescent="0.3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R61">
        <f t="shared" si="25"/>
        <v>0</v>
      </c>
      <c r="S61" t="s">
        <v>60</v>
      </c>
      <c r="T61">
        <f t="shared" si="25"/>
        <v>0</v>
      </c>
      <c r="U61" t="s">
        <v>62</v>
      </c>
      <c r="V61">
        <f>SUM(C61:T61)</f>
        <v>0</v>
      </c>
      <c r="W61" t="s">
        <v>60</v>
      </c>
    </row>
    <row r="62" spans="1:23" x14ac:dyDescent="0.3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:L62" si="27">(J61*0.05)</f>
        <v>0</v>
      </c>
      <c r="L62">
        <f t="shared" si="27"/>
        <v>0</v>
      </c>
      <c r="N62">
        <v>0</v>
      </c>
      <c r="P62">
        <v>0</v>
      </c>
      <c r="R62">
        <v>0</v>
      </c>
      <c r="T62">
        <v>0</v>
      </c>
      <c r="U62" t="s">
        <v>66</v>
      </c>
      <c r="V62">
        <f>SUM(C62:T62)</f>
        <v>0</v>
      </c>
    </row>
    <row r="63" spans="1:23" x14ac:dyDescent="0.3">
      <c r="A63" t="s">
        <v>25</v>
      </c>
      <c r="C63">
        <f t="shared" ref="C63:T63" si="28">C61-C62</f>
        <v>0</v>
      </c>
      <c r="D63">
        <f t="shared" si="28"/>
        <v>0</v>
      </c>
      <c r="E63">
        <f t="shared" si="28"/>
        <v>0</v>
      </c>
      <c r="F63">
        <f t="shared" si="28"/>
        <v>0</v>
      </c>
      <c r="G63">
        <f t="shared" si="28"/>
        <v>0</v>
      </c>
      <c r="H63">
        <f t="shared" si="28"/>
        <v>0</v>
      </c>
      <c r="J63">
        <f t="shared" si="28"/>
        <v>0</v>
      </c>
      <c r="L63">
        <f t="shared" si="28"/>
        <v>0</v>
      </c>
      <c r="N63">
        <f t="shared" si="28"/>
        <v>0</v>
      </c>
      <c r="P63">
        <f t="shared" si="28"/>
        <v>0</v>
      </c>
      <c r="R63">
        <f t="shared" si="28"/>
        <v>0</v>
      </c>
      <c r="S63" t="s">
        <v>60</v>
      </c>
      <c r="T63">
        <f t="shared" si="28"/>
        <v>0</v>
      </c>
      <c r="U63" t="s">
        <v>62</v>
      </c>
      <c r="V63">
        <f>SUM(C63:T63)</f>
        <v>0</v>
      </c>
      <c r="W63" t="s">
        <v>60</v>
      </c>
    </row>
    <row r="64" spans="1:23" x14ac:dyDescent="0.3">
      <c r="A64" t="s">
        <v>54</v>
      </c>
      <c r="P64">
        <v>0</v>
      </c>
      <c r="R64">
        <v>0</v>
      </c>
    </row>
    <row r="65" spans="1:23" x14ac:dyDescent="0.3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L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  <c r="W65" t="s">
        <v>60</v>
      </c>
    </row>
    <row r="66" spans="1:23" x14ac:dyDescent="0.3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L66">
        <v>0</v>
      </c>
      <c r="R66">
        <v>0</v>
      </c>
      <c r="S66" t="s">
        <v>60</v>
      </c>
      <c r="U66" t="s">
        <v>62</v>
      </c>
      <c r="W66" t="s">
        <v>60</v>
      </c>
    </row>
    <row r="67" spans="1:23" x14ac:dyDescent="0.3">
      <c r="A67" t="s">
        <v>22</v>
      </c>
      <c r="C67">
        <f t="shared" ref="C67:R67" si="29">C65*C66</f>
        <v>0</v>
      </c>
      <c r="D67">
        <f t="shared" si="29"/>
        <v>0</v>
      </c>
      <c r="E67">
        <f t="shared" si="29"/>
        <v>0</v>
      </c>
      <c r="F67">
        <f t="shared" si="29"/>
        <v>0</v>
      </c>
      <c r="G67">
        <f t="shared" si="29"/>
        <v>0</v>
      </c>
      <c r="H67">
        <f t="shared" si="29"/>
        <v>0</v>
      </c>
      <c r="J67">
        <f t="shared" si="29"/>
        <v>0</v>
      </c>
      <c r="L67">
        <f t="shared" si="29"/>
        <v>0</v>
      </c>
      <c r="N67">
        <f t="shared" si="29"/>
        <v>0</v>
      </c>
      <c r="P67">
        <f t="shared" si="29"/>
        <v>0</v>
      </c>
      <c r="R67">
        <f t="shared" si="29"/>
        <v>0</v>
      </c>
      <c r="S67" t="s">
        <v>60</v>
      </c>
      <c r="U67" t="s">
        <v>62</v>
      </c>
      <c r="V67">
        <f>SUM(C67:T67)</f>
        <v>0</v>
      </c>
      <c r="W67" t="s">
        <v>60</v>
      </c>
    </row>
    <row r="68" spans="1:23" x14ac:dyDescent="0.3">
      <c r="A68" t="s">
        <v>23</v>
      </c>
      <c r="C68">
        <f t="shared" ref="C68:E68" si="30">(C67*0.05)</f>
        <v>0</v>
      </c>
      <c r="D68">
        <f t="shared" si="30"/>
        <v>0</v>
      </c>
      <c r="E68">
        <f t="shared" si="30"/>
        <v>0</v>
      </c>
      <c r="F68">
        <v>0</v>
      </c>
      <c r="G68">
        <v>0</v>
      </c>
      <c r="H68">
        <v>0</v>
      </c>
      <c r="J68">
        <f t="shared" ref="J68:L68" si="31">(J67*0.05)</f>
        <v>0</v>
      </c>
      <c r="L68">
        <f t="shared" si="31"/>
        <v>0</v>
      </c>
      <c r="N68">
        <v>0</v>
      </c>
      <c r="P68">
        <v>0</v>
      </c>
      <c r="R68">
        <v>0</v>
      </c>
      <c r="U68" t="s">
        <v>66</v>
      </c>
      <c r="V68">
        <f>SUM(C68:T68)</f>
        <v>0</v>
      </c>
    </row>
    <row r="69" spans="1:23" x14ac:dyDescent="0.3">
      <c r="A69" t="s">
        <v>25</v>
      </c>
      <c r="C69">
        <f t="shared" ref="C69:R69" si="32">C67-C68</f>
        <v>0</v>
      </c>
      <c r="D69">
        <f t="shared" si="32"/>
        <v>0</v>
      </c>
      <c r="E69">
        <f t="shared" si="32"/>
        <v>0</v>
      </c>
      <c r="F69">
        <f t="shared" si="32"/>
        <v>0</v>
      </c>
      <c r="G69">
        <f t="shared" si="32"/>
        <v>0</v>
      </c>
      <c r="H69">
        <f t="shared" si="32"/>
        <v>0</v>
      </c>
      <c r="J69">
        <f t="shared" si="32"/>
        <v>0</v>
      </c>
      <c r="L69">
        <f t="shared" si="32"/>
        <v>0</v>
      </c>
      <c r="N69">
        <f t="shared" si="32"/>
        <v>0</v>
      </c>
      <c r="P69">
        <f t="shared" si="32"/>
        <v>0</v>
      </c>
      <c r="R69">
        <f t="shared" si="32"/>
        <v>0</v>
      </c>
      <c r="S69" t="s">
        <v>60</v>
      </c>
      <c r="U69" t="s">
        <v>62</v>
      </c>
      <c r="V69">
        <f>SUM(C69:T69)</f>
        <v>0</v>
      </c>
      <c r="W69" t="s">
        <v>60</v>
      </c>
    </row>
    <row r="70" spans="1:23" x14ac:dyDescent="0.3">
      <c r="A70" t="s">
        <v>26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J70">
        <v>0</v>
      </c>
      <c r="L70">
        <v>0</v>
      </c>
      <c r="N70">
        <v>0</v>
      </c>
      <c r="P70">
        <v>0</v>
      </c>
      <c r="U70" t="s">
        <v>66</v>
      </c>
      <c r="V70">
        <v>4700</v>
      </c>
    </row>
    <row r="72" spans="1:23" x14ac:dyDescent="0.3">
      <c r="A72" t="s">
        <v>27</v>
      </c>
      <c r="C72">
        <f t="shared" ref="C72:R74" si="33">C19+C25+C31+C37+C43</f>
        <v>0</v>
      </c>
      <c r="D72">
        <f t="shared" si="33"/>
        <v>0</v>
      </c>
      <c r="E72">
        <f t="shared" si="33"/>
        <v>0</v>
      </c>
      <c r="F72">
        <f t="shared" si="33"/>
        <v>0</v>
      </c>
      <c r="G72">
        <f t="shared" si="33"/>
        <v>0</v>
      </c>
      <c r="H72">
        <f t="shared" si="33"/>
        <v>0</v>
      </c>
      <c r="I72" t="s">
        <v>60</v>
      </c>
      <c r="J72">
        <f>J19+J25+J31+J37+J43</f>
        <v>0</v>
      </c>
      <c r="K72" t="s">
        <v>70</v>
      </c>
      <c r="L72">
        <f>L19+L25+L31+L37+L43</f>
        <v>0</v>
      </c>
      <c r="M72" t="s">
        <v>62</v>
      </c>
      <c r="N72">
        <f>N37+N43+N49</f>
        <v>0</v>
      </c>
      <c r="O72" t="s">
        <v>62</v>
      </c>
      <c r="P72">
        <f>P55</f>
        <v>0</v>
      </c>
      <c r="Q72" t="s">
        <v>60</v>
      </c>
      <c r="R72">
        <f>R61</f>
        <v>0</v>
      </c>
      <c r="S72" t="s">
        <v>60</v>
      </c>
      <c r="T72">
        <f>T19+T25+T31+T37+T43+T61+T67</f>
        <v>0</v>
      </c>
      <c r="U72" t="s">
        <v>62</v>
      </c>
      <c r="V72">
        <f>SUM(C72:T72)</f>
        <v>0</v>
      </c>
      <c r="W72" t="s">
        <v>60</v>
      </c>
    </row>
    <row r="73" spans="1:23" x14ac:dyDescent="0.3">
      <c r="A73" t="s">
        <v>28</v>
      </c>
      <c r="C73">
        <f t="shared" si="33"/>
        <v>0</v>
      </c>
      <c r="D73">
        <f t="shared" si="33"/>
        <v>0</v>
      </c>
      <c r="E73">
        <f t="shared" si="33"/>
        <v>0</v>
      </c>
      <c r="F73">
        <f t="shared" si="33"/>
        <v>0</v>
      </c>
      <c r="G73">
        <f t="shared" si="33"/>
        <v>0</v>
      </c>
      <c r="H73">
        <f t="shared" si="33"/>
        <v>0</v>
      </c>
      <c r="I73" t="s">
        <v>60</v>
      </c>
      <c r="J73">
        <f t="shared" si="33"/>
        <v>0</v>
      </c>
      <c r="K73" t="s">
        <v>62</v>
      </c>
      <c r="L73">
        <f t="shared" si="33"/>
        <v>0</v>
      </c>
      <c r="M73" t="s">
        <v>62</v>
      </c>
      <c r="N73">
        <f t="shared" si="33"/>
        <v>0</v>
      </c>
      <c r="P73">
        <f t="shared" si="33"/>
        <v>0</v>
      </c>
      <c r="R73">
        <f t="shared" si="33"/>
        <v>0</v>
      </c>
      <c r="T73">
        <f>T20+T26+T32+T38+T44+T62+T68</f>
        <v>0</v>
      </c>
      <c r="U73" t="s">
        <v>60</v>
      </c>
      <c r="V73">
        <f>SUM(C73:T73)</f>
        <v>0</v>
      </c>
      <c r="W73" t="s">
        <v>60</v>
      </c>
    </row>
    <row r="74" spans="1:23" x14ac:dyDescent="0.3">
      <c r="A74" t="s">
        <v>29</v>
      </c>
      <c r="C74">
        <f t="shared" si="33"/>
        <v>0</v>
      </c>
      <c r="D74">
        <f t="shared" si="33"/>
        <v>0</v>
      </c>
      <c r="E74">
        <f t="shared" si="33"/>
        <v>0</v>
      </c>
      <c r="F74">
        <f t="shared" si="33"/>
        <v>0</v>
      </c>
      <c r="G74">
        <f t="shared" si="33"/>
        <v>0</v>
      </c>
      <c r="H74">
        <f t="shared" si="33"/>
        <v>0</v>
      </c>
      <c r="I74" t="s">
        <v>60</v>
      </c>
      <c r="J74">
        <f t="shared" si="33"/>
        <v>0</v>
      </c>
      <c r="K74" t="s">
        <v>62</v>
      </c>
      <c r="L74">
        <f t="shared" si="33"/>
        <v>0</v>
      </c>
      <c r="M74" t="s">
        <v>62</v>
      </c>
      <c r="N74">
        <f>N21+N27+N33+N39+N45+N51+N57</f>
        <v>0</v>
      </c>
      <c r="O74" t="s">
        <v>62</v>
      </c>
      <c r="P74">
        <f>P57</f>
        <v>0</v>
      </c>
      <c r="Q74" t="s">
        <v>60</v>
      </c>
      <c r="R74">
        <f>R63</f>
        <v>0</v>
      </c>
      <c r="S74" t="s">
        <v>60</v>
      </c>
      <c r="T74">
        <f>+T63+T69</f>
        <v>0</v>
      </c>
      <c r="U74" t="s">
        <v>62</v>
      </c>
      <c r="V74">
        <f>SUM(C74:T74)</f>
        <v>0</v>
      </c>
      <c r="W74" t="s">
        <v>60</v>
      </c>
    </row>
  </sheetData>
  <sheetProtection algorithmName="SHA-512" hashValue="ATI3tmj3IwEVlOIXxmyWYh8FVczDJsr76bEbw8eh5Ij8nd+zsgtRYzbnoz+Vtia0tiW0mTPFeDRGlAeo3h2IEA==" saltValue="Wabn7eLqfNcRj9KldgVxtg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AD34-E010-4946-91FA-ECD0BDE90A69}">
  <dimension ref="A1:W75"/>
  <sheetViews>
    <sheetView workbookViewId="0">
      <selection sqref="A1:XFD1048576"/>
    </sheetView>
  </sheetViews>
  <sheetFormatPr defaultRowHeight="14.4" x14ac:dyDescent="0.3"/>
  <cols>
    <col min="9" max="9" width="4.5546875" customWidth="1"/>
    <col min="11" max="11" width="6.6640625" customWidth="1"/>
    <col min="13" max="13" width="7.88671875" customWidth="1"/>
    <col min="17" max="17" width="5.6640625" customWidth="1"/>
  </cols>
  <sheetData>
    <row r="1" spans="1:23" x14ac:dyDescent="0.3">
      <c r="A1" t="s">
        <v>58</v>
      </c>
    </row>
    <row r="2" spans="1:23" x14ac:dyDescent="0.3">
      <c r="A2" t="s">
        <v>72</v>
      </c>
    </row>
    <row r="4" spans="1:23" x14ac:dyDescent="0.3">
      <c r="A4" s="1" t="s">
        <v>59</v>
      </c>
      <c r="B4" s="1"/>
      <c r="C4" s="1"/>
      <c r="D4" s="1"/>
      <c r="E4" s="1"/>
      <c r="F4" s="1"/>
      <c r="G4" s="1"/>
    </row>
    <row r="5" spans="1:23" x14ac:dyDescent="0.3">
      <c r="A5" t="s">
        <v>0</v>
      </c>
    </row>
    <row r="7" spans="1:23" x14ac:dyDescent="0.3">
      <c r="A7" t="s">
        <v>55</v>
      </c>
    </row>
    <row r="8" spans="1:23" x14ac:dyDescent="0.3">
      <c r="A8" t="s">
        <v>73</v>
      </c>
    </row>
    <row r="9" spans="1:23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</row>
    <row r="10" spans="1:23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3">
      <c r="A11" t="s">
        <v>15</v>
      </c>
      <c r="C11">
        <v>0</v>
      </c>
      <c r="D11" s="3">
        <v>40195.736711370475</v>
      </c>
      <c r="E11" s="3">
        <v>46758.819735857622</v>
      </c>
      <c r="F11" s="3">
        <v>49365.685942457458</v>
      </c>
      <c r="G11" s="3">
        <v>44180.000884235749</v>
      </c>
      <c r="H11" s="3">
        <v>39370.958009976093</v>
      </c>
      <c r="I11" s="3"/>
      <c r="J11" s="3">
        <v>32657.205794751386</v>
      </c>
      <c r="K11" s="3"/>
      <c r="L11" s="3">
        <v>34226.056151481527</v>
      </c>
      <c r="M11" s="3"/>
      <c r="N11" s="3">
        <v>36947.342532146409</v>
      </c>
      <c r="O11" s="3"/>
      <c r="P11" s="3">
        <v>45251.198793505646</v>
      </c>
      <c r="Q11" s="3"/>
      <c r="R11" s="3">
        <v>48388.572888313996</v>
      </c>
      <c r="S11" s="3"/>
      <c r="T11" s="3">
        <v>44322.690901978182</v>
      </c>
      <c r="V11" s="3">
        <f>SUM(C11:T11)</f>
        <v>461664.26834607462</v>
      </c>
    </row>
    <row r="12" spans="1:23" x14ac:dyDescent="0.3">
      <c r="A12" t="s">
        <v>16</v>
      </c>
      <c r="C12" t="s">
        <v>74</v>
      </c>
      <c r="D12" t="s">
        <v>74</v>
      </c>
      <c r="E12" t="s">
        <v>74</v>
      </c>
      <c r="F12" t="s">
        <v>74</v>
      </c>
      <c r="G12" t="s">
        <v>74</v>
      </c>
      <c r="H12" t="s">
        <v>74</v>
      </c>
      <c r="J12" t="s">
        <v>74</v>
      </c>
      <c r="L12" t="s">
        <v>74</v>
      </c>
      <c r="N12" t="s">
        <v>74</v>
      </c>
      <c r="P12" t="s">
        <v>74</v>
      </c>
      <c r="R12" t="s">
        <v>74</v>
      </c>
      <c r="T12" t="s">
        <v>74</v>
      </c>
      <c r="V12" t="s">
        <v>74</v>
      </c>
    </row>
    <row r="13" spans="1:23" x14ac:dyDescent="0.3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3">
      <c r="A14" t="s">
        <v>18</v>
      </c>
      <c r="N14">
        <v>7335</v>
      </c>
      <c r="V14">
        <f>SUM(C14:T14)</f>
        <v>7335</v>
      </c>
    </row>
    <row r="15" spans="1:23" x14ac:dyDescent="0.3">
      <c r="A15" t="s">
        <v>19</v>
      </c>
    </row>
    <row r="16" spans="1:23" x14ac:dyDescent="0.3">
      <c r="A16" t="s">
        <v>49</v>
      </c>
    </row>
    <row r="17" spans="1:22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R17">
        <v>0</v>
      </c>
      <c r="V17">
        <f>SUM(C17:T17)</f>
        <v>0</v>
      </c>
    </row>
    <row r="18" spans="1:22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R18">
        <v>0</v>
      </c>
    </row>
    <row r="19" spans="1:22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V19">
        <f>SUM(C19:T19)</f>
        <v>0</v>
      </c>
    </row>
    <row r="20" spans="1:22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V20">
        <f>SUM(C20:T20)</f>
        <v>0</v>
      </c>
    </row>
    <row r="21" spans="1:22" x14ac:dyDescent="0.3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V21">
        <f>SUM(C21:T21)</f>
        <v>0</v>
      </c>
    </row>
    <row r="22" spans="1:22" x14ac:dyDescent="0.3">
      <c r="A22" t="s">
        <v>44</v>
      </c>
      <c r="P22">
        <v>0</v>
      </c>
      <c r="R22">
        <v>0</v>
      </c>
    </row>
    <row r="23" spans="1:22" x14ac:dyDescent="0.3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V23">
        <f>SUM(C23:T23)</f>
        <v>0</v>
      </c>
    </row>
    <row r="24" spans="1:22" x14ac:dyDescent="0.3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</row>
    <row r="25" spans="1:22" x14ac:dyDescent="0.3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V25">
        <f>SUM(C25:T25)</f>
        <v>0</v>
      </c>
    </row>
    <row r="26" spans="1:22" x14ac:dyDescent="0.3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2" x14ac:dyDescent="0.3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V27">
        <f>SUM(C27:T27)</f>
        <v>0</v>
      </c>
    </row>
    <row r="28" spans="1:22" x14ac:dyDescent="0.3">
      <c r="A28" t="s">
        <v>34</v>
      </c>
      <c r="P28">
        <v>0</v>
      </c>
      <c r="R28">
        <v>0</v>
      </c>
    </row>
    <row r="29" spans="1:22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60</v>
      </c>
      <c r="M29" t="s">
        <v>60</v>
      </c>
      <c r="P29">
        <v>0</v>
      </c>
      <c r="R29">
        <v>0</v>
      </c>
      <c r="T29">
        <v>0</v>
      </c>
      <c r="V29">
        <f>SUM(C29:T29)</f>
        <v>0</v>
      </c>
    </row>
    <row r="30" spans="1:22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60</v>
      </c>
      <c r="M30" t="s">
        <v>60</v>
      </c>
      <c r="P30">
        <v>0</v>
      </c>
      <c r="R30">
        <v>0</v>
      </c>
      <c r="T30">
        <v>0</v>
      </c>
    </row>
    <row r="31" spans="1:22" x14ac:dyDescent="0.3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60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V31">
        <f>SUM(C31:T31)</f>
        <v>0</v>
      </c>
    </row>
    <row r="32" spans="1:22" x14ac:dyDescent="0.3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60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V32">
        <f>SUM(C32:T32)</f>
        <v>0</v>
      </c>
    </row>
    <row r="33" spans="1:23" x14ac:dyDescent="0.3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60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V33">
        <f>SUM(C33:T33)</f>
        <v>0</v>
      </c>
    </row>
    <row r="34" spans="1:23" x14ac:dyDescent="0.3">
      <c r="A34" t="s">
        <v>56</v>
      </c>
      <c r="P34">
        <v>0</v>
      </c>
      <c r="R34">
        <v>0</v>
      </c>
    </row>
    <row r="35" spans="1:23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60</v>
      </c>
      <c r="M35" t="s">
        <v>60</v>
      </c>
      <c r="N35">
        <v>0</v>
      </c>
      <c r="P35">
        <v>0</v>
      </c>
      <c r="R35">
        <v>0</v>
      </c>
      <c r="T35">
        <v>0</v>
      </c>
      <c r="V35">
        <f>SUM(C35:T35)</f>
        <v>0</v>
      </c>
    </row>
    <row r="36" spans="1:23" x14ac:dyDescent="0.3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60</v>
      </c>
      <c r="M36" t="s">
        <v>60</v>
      </c>
      <c r="N36">
        <v>0</v>
      </c>
      <c r="P36">
        <v>0</v>
      </c>
      <c r="R36">
        <v>0</v>
      </c>
      <c r="T36">
        <v>0</v>
      </c>
    </row>
    <row r="37" spans="1:23" x14ac:dyDescent="0.3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60</v>
      </c>
      <c r="M37" t="s">
        <v>60</v>
      </c>
      <c r="N37">
        <f t="shared" si="9"/>
        <v>0</v>
      </c>
      <c r="P37">
        <f t="shared" si="9"/>
        <v>0</v>
      </c>
      <c r="R37">
        <f t="shared" si="9"/>
        <v>0</v>
      </c>
      <c r="T37">
        <f t="shared" si="9"/>
        <v>0</v>
      </c>
      <c r="V37">
        <f>SUM(C37:T37)</f>
        <v>0</v>
      </c>
    </row>
    <row r="38" spans="1:23" x14ac:dyDescent="0.3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N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3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60</v>
      </c>
      <c r="M39" t="s">
        <v>60</v>
      </c>
      <c r="N39">
        <f t="shared" si="11"/>
        <v>0</v>
      </c>
      <c r="P39">
        <f t="shared" si="11"/>
        <v>0</v>
      </c>
      <c r="R39">
        <f t="shared" si="11"/>
        <v>0</v>
      </c>
      <c r="T39">
        <f t="shared" si="11"/>
        <v>0</v>
      </c>
      <c r="V39">
        <f>SUM(C39:T39)</f>
        <v>0</v>
      </c>
    </row>
    <row r="40" spans="1:23" x14ac:dyDescent="0.3">
      <c r="A40" t="s">
        <v>36</v>
      </c>
      <c r="P40">
        <v>0</v>
      </c>
      <c r="R40">
        <v>0</v>
      </c>
    </row>
    <row r="41" spans="1:23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M41" t="s">
        <v>60</v>
      </c>
      <c r="O41" t="s">
        <v>60</v>
      </c>
      <c r="P41">
        <v>0</v>
      </c>
      <c r="R41">
        <v>0</v>
      </c>
      <c r="T41">
        <v>0</v>
      </c>
      <c r="V41">
        <f>SUM(C41:T41)</f>
        <v>0</v>
      </c>
    </row>
    <row r="42" spans="1:23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M42" t="s">
        <v>60</v>
      </c>
      <c r="O42" t="s">
        <v>60</v>
      </c>
      <c r="P42">
        <v>0</v>
      </c>
      <c r="R42">
        <v>0</v>
      </c>
      <c r="T42">
        <v>0</v>
      </c>
    </row>
    <row r="43" spans="1:23" x14ac:dyDescent="0.3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V43">
        <f>SUM(C43:T43)</f>
        <v>0</v>
      </c>
    </row>
    <row r="44" spans="1:23" x14ac:dyDescent="0.3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v>0</v>
      </c>
      <c r="P44">
        <f t="shared" si="13"/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3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V45">
        <f>SUM(C45:T45)</f>
        <v>0</v>
      </c>
    </row>
    <row r="46" spans="1:23" x14ac:dyDescent="0.3">
      <c r="A46" t="s">
        <v>37</v>
      </c>
      <c r="P46">
        <v>0</v>
      </c>
      <c r="R46">
        <v>0</v>
      </c>
    </row>
    <row r="47" spans="1:23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P47">
        <v>0</v>
      </c>
      <c r="R47">
        <v>0</v>
      </c>
      <c r="S47" t="s">
        <v>60</v>
      </c>
      <c r="U47" t="s">
        <v>62</v>
      </c>
      <c r="V47">
        <f>SUM(C47:T47)</f>
        <v>0</v>
      </c>
      <c r="W47" t="s">
        <v>60</v>
      </c>
    </row>
    <row r="48" spans="1:23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P48">
        <v>0</v>
      </c>
      <c r="R48">
        <v>0</v>
      </c>
      <c r="S48" t="s">
        <v>60</v>
      </c>
      <c r="U48" t="s">
        <v>62</v>
      </c>
      <c r="W48" t="s">
        <v>60</v>
      </c>
    </row>
    <row r="49" spans="1:23" x14ac:dyDescent="0.3">
      <c r="A49" t="s">
        <v>22</v>
      </c>
      <c r="C49">
        <f t="shared" ref="C49:R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P49">
        <f t="shared" si="15"/>
        <v>0</v>
      </c>
      <c r="R49">
        <f t="shared" si="15"/>
        <v>0</v>
      </c>
      <c r="S49" t="s">
        <v>60</v>
      </c>
      <c r="U49" t="s">
        <v>62</v>
      </c>
      <c r="V49">
        <f>SUM(C49:T49)</f>
        <v>0</v>
      </c>
      <c r="W49" t="s">
        <v>60</v>
      </c>
    </row>
    <row r="50" spans="1:23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" si="17">(J49*0.05)</f>
        <v>0</v>
      </c>
      <c r="L50">
        <v>0</v>
      </c>
      <c r="P50">
        <f t="shared" ref="P50:R50" si="18">(P49*0.05)</f>
        <v>0</v>
      </c>
      <c r="R50">
        <f t="shared" si="18"/>
        <v>0</v>
      </c>
      <c r="U50" t="s">
        <v>62</v>
      </c>
      <c r="V50">
        <f>SUM(C50:T50)</f>
        <v>0</v>
      </c>
    </row>
    <row r="51" spans="1:23" x14ac:dyDescent="0.3">
      <c r="A51" t="s">
        <v>25</v>
      </c>
      <c r="C51">
        <f t="shared" ref="C51:R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P51">
        <f t="shared" si="19"/>
        <v>0</v>
      </c>
      <c r="R51">
        <f t="shared" si="19"/>
        <v>0</v>
      </c>
      <c r="S51" t="s">
        <v>60</v>
      </c>
      <c r="U51" t="s">
        <v>62</v>
      </c>
      <c r="V51">
        <f>SUM(C51:T51)</f>
        <v>0</v>
      </c>
      <c r="W51" t="s">
        <v>60</v>
      </c>
    </row>
    <row r="52" spans="1:23" x14ac:dyDescent="0.3">
      <c r="A52" t="s">
        <v>57</v>
      </c>
    </row>
    <row r="53" spans="1:23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N53">
        <v>0</v>
      </c>
      <c r="P53">
        <v>0</v>
      </c>
      <c r="Q53" t="s">
        <v>60</v>
      </c>
      <c r="T53">
        <v>0</v>
      </c>
      <c r="V53">
        <f>SUM(C53:T53)</f>
        <v>0</v>
      </c>
    </row>
    <row r="54" spans="1:23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P54">
        <v>0</v>
      </c>
      <c r="Q54" t="s">
        <v>60</v>
      </c>
      <c r="T54">
        <v>0</v>
      </c>
      <c r="V54">
        <v>5</v>
      </c>
    </row>
    <row r="55" spans="1:23" x14ac:dyDescent="0.3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 t="s">
        <v>60</v>
      </c>
      <c r="T55">
        <f t="shared" si="20"/>
        <v>0</v>
      </c>
      <c r="V55">
        <f>SUM(C55:T55)</f>
        <v>0</v>
      </c>
    </row>
    <row r="56" spans="1:23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" si="22">(J55*0.05)</f>
        <v>0</v>
      </c>
      <c r="L56">
        <v>0</v>
      </c>
      <c r="N56">
        <f>N55*0.02</f>
        <v>0</v>
      </c>
      <c r="P56">
        <f t="shared" ref="P56:T56" si="23">(P55*0.05)</f>
        <v>0</v>
      </c>
      <c r="Q56" t="s">
        <v>60</v>
      </c>
      <c r="T56">
        <f t="shared" si="23"/>
        <v>0</v>
      </c>
      <c r="V56">
        <f>SUM(C56:T56)</f>
        <v>0</v>
      </c>
    </row>
    <row r="57" spans="1:23" x14ac:dyDescent="0.3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 t="s">
        <v>60</v>
      </c>
      <c r="T57">
        <f t="shared" si="24"/>
        <v>0</v>
      </c>
      <c r="V57">
        <f>SUM(C57:T57)</f>
        <v>0</v>
      </c>
    </row>
    <row r="58" spans="1:23" x14ac:dyDescent="0.3">
      <c r="A58" t="s">
        <v>53</v>
      </c>
    </row>
    <row r="59" spans="1:23" x14ac:dyDescent="0.3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N59">
        <v>0</v>
      </c>
      <c r="P59">
        <v>0</v>
      </c>
      <c r="Q59" t="s">
        <v>60</v>
      </c>
      <c r="T59">
        <v>0</v>
      </c>
      <c r="V59">
        <f>SUM(C59:T59)</f>
        <v>0</v>
      </c>
    </row>
    <row r="60" spans="1:23" x14ac:dyDescent="0.3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P60">
        <v>0</v>
      </c>
      <c r="Q60" t="s">
        <v>60</v>
      </c>
      <c r="T60">
        <v>0</v>
      </c>
    </row>
    <row r="61" spans="1:23" x14ac:dyDescent="0.3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Q61" t="s">
        <v>60</v>
      </c>
      <c r="T61">
        <f t="shared" si="25"/>
        <v>0</v>
      </c>
      <c r="V61">
        <f>SUM(C61:T61)</f>
        <v>0</v>
      </c>
    </row>
    <row r="62" spans="1:23" x14ac:dyDescent="0.3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" si="27">(J61*0.05)</f>
        <v>0</v>
      </c>
      <c r="L62">
        <v>0</v>
      </c>
      <c r="N62">
        <f>N61*0.02</f>
        <v>0</v>
      </c>
      <c r="P62">
        <f t="shared" ref="P62" si="28">(P61*0.05)</f>
        <v>0</v>
      </c>
      <c r="T62">
        <f t="shared" ref="T62" si="29">(T61*0.05)</f>
        <v>0</v>
      </c>
      <c r="V62">
        <f>SUM(C62:T62)</f>
        <v>0</v>
      </c>
    </row>
    <row r="63" spans="1:23" x14ac:dyDescent="0.3">
      <c r="A63" t="s">
        <v>25</v>
      </c>
      <c r="C63">
        <f t="shared" ref="C63:T63" si="30">C61-C62</f>
        <v>0</v>
      </c>
      <c r="D63">
        <f t="shared" si="30"/>
        <v>0</v>
      </c>
      <c r="E63">
        <f t="shared" si="30"/>
        <v>0</v>
      </c>
      <c r="F63">
        <f t="shared" si="30"/>
        <v>0</v>
      </c>
      <c r="G63">
        <f t="shared" si="30"/>
        <v>0</v>
      </c>
      <c r="H63">
        <f t="shared" si="30"/>
        <v>0</v>
      </c>
      <c r="J63">
        <f t="shared" si="30"/>
        <v>0</v>
      </c>
      <c r="L63">
        <f t="shared" si="30"/>
        <v>0</v>
      </c>
      <c r="N63">
        <f t="shared" si="30"/>
        <v>0</v>
      </c>
      <c r="P63">
        <f t="shared" si="30"/>
        <v>0</v>
      </c>
      <c r="Q63" t="s">
        <v>60</v>
      </c>
      <c r="R63">
        <f t="shared" si="30"/>
        <v>0</v>
      </c>
      <c r="T63">
        <f t="shared" si="30"/>
        <v>0</v>
      </c>
      <c r="V63">
        <f>SUM(C63:T63)</f>
        <v>0</v>
      </c>
    </row>
    <row r="64" spans="1:23" x14ac:dyDescent="0.3">
      <c r="A64" t="s">
        <v>39</v>
      </c>
    </row>
    <row r="65" spans="1:23" x14ac:dyDescent="0.3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</row>
    <row r="66" spans="1:23" x14ac:dyDescent="0.3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P66">
        <v>0</v>
      </c>
      <c r="R66">
        <v>0</v>
      </c>
      <c r="S66" t="s">
        <v>60</v>
      </c>
      <c r="U66" t="s">
        <v>62</v>
      </c>
    </row>
    <row r="67" spans="1:23" x14ac:dyDescent="0.3">
      <c r="A67" t="s">
        <v>22</v>
      </c>
      <c r="C67">
        <f t="shared" ref="C67:R67" si="31">C65*C66</f>
        <v>0</v>
      </c>
      <c r="D67">
        <f t="shared" si="31"/>
        <v>0</v>
      </c>
      <c r="E67">
        <f t="shared" si="31"/>
        <v>0</v>
      </c>
      <c r="F67">
        <f t="shared" si="31"/>
        <v>0</v>
      </c>
      <c r="G67">
        <f t="shared" si="31"/>
        <v>0</v>
      </c>
      <c r="H67">
        <f t="shared" si="31"/>
        <v>0</v>
      </c>
      <c r="J67">
        <f t="shared" si="31"/>
        <v>0</v>
      </c>
      <c r="L67">
        <f t="shared" si="31"/>
        <v>0</v>
      </c>
      <c r="N67">
        <f t="shared" si="31"/>
        <v>0</v>
      </c>
      <c r="P67">
        <f t="shared" si="31"/>
        <v>0</v>
      </c>
      <c r="R67">
        <f t="shared" si="31"/>
        <v>0</v>
      </c>
      <c r="S67" t="s">
        <v>60</v>
      </c>
      <c r="U67" t="s">
        <v>62</v>
      </c>
      <c r="V67">
        <f>SUM(C67:T67)</f>
        <v>0</v>
      </c>
    </row>
    <row r="68" spans="1:23" x14ac:dyDescent="0.3">
      <c r="A68" t="s">
        <v>23</v>
      </c>
      <c r="C68">
        <f t="shared" ref="C68:E68" si="32">(C67*0.05)</f>
        <v>0</v>
      </c>
      <c r="D68">
        <f t="shared" si="32"/>
        <v>0</v>
      </c>
      <c r="E68">
        <f t="shared" si="32"/>
        <v>0</v>
      </c>
      <c r="F68">
        <v>0</v>
      </c>
      <c r="G68">
        <v>0</v>
      </c>
      <c r="H68">
        <v>0</v>
      </c>
      <c r="J68">
        <f t="shared" ref="J68" si="33">(J67*0.05)</f>
        <v>0</v>
      </c>
      <c r="L68">
        <v>0</v>
      </c>
      <c r="N68">
        <f>N67*0.02</f>
        <v>0</v>
      </c>
      <c r="P68">
        <f t="shared" ref="P68" si="34">(P67*0.05)</f>
        <v>0</v>
      </c>
      <c r="S68" t="s">
        <v>60</v>
      </c>
      <c r="U68" t="s">
        <v>62</v>
      </c>
      <c r="V68">
        <f>SUM(C68:T68)</f>
        <v>0</v>
      </c>
    </row>
    <row r="69" spans="1:23" x14ac:dyDescent="0.3">
      <c r="A69" t="s">
        <v>25</v>
      </c>
      <c r="C69">
        <f t="shared" ref="C69:R69" si="35">C67-C68</f>
        <v>0</v>
      </c>
      <c r="D69">
        <f t="shared" si="35"/>
        <v>0</v>
      </c>
      <c r="E69">
        <f t="shared" si="35"/>
        <v>0</v>
      </c>
      <c r="F69">
        <f t="shared" si="35"/>
        <v>0</v>
      </c>
      <c r="G69">
        <f t="shared" si="35"/>
        <v>0</v>
      </c>
      <c r="H69">
        <f t="shared" si="35"/>
        <v>0</v>
      </c>
      <c r="J69">
        <f t="shared" si="35"/>
        <v>0</v>
      </c>
      <c r="L69">
        <f t="shared" si="35"/>
        <v>0</v>
      </c>
      <c r="N69">
        <f t="shared" si="35"/>
        <v>0</v>
      </c>
      <c r="P69">
        <f t="shared" si="35"/>
        <v>0</v>
      </c>
      <c r="R69">
        <f t="shared" si="35"/>
        <v>0</v>
      </c>
      <c r="S69" t="s">
        <v>60</v>
      </c>
      <c r="U69" t="s">
        <v>62</v>
      </c>
      <c r="V69">
        <f>SUM(C69:T69)</f>
        <v>0</v>
      </c>
    </row>
    <row r="71" spans="1:23" x14ac:dyDescent="0.3">
      <c r="A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J71">
        <v>0</v>
      </c>
      <c r="L71">
        <v>0</v>
      </c>
      <c r="N71">
        <v>0</v>
      </c>
      <c r="P71" s="5">
        <v>0</v>
      </c>
      <c r="R71">
        <v>0</v>
      </c>
      <c r="T71">
        <v>108731</v>
      </c>
    </row>
    <row r="73" spans="1:23" x14ac:dyDescent="0.3">
      <c r="A73" t="s">
        <v>27</v>
      </c>
      <c r="C73">
        <f t="shared" ref="C73:L75" si="36">C19+C25+C31+C37+C43</f>
        <v>0</v>
      </c>
      <c r="D73">
        <f t="shared" si="36"/>
        <v>0</v>
      </c>
      <c r="E73">
        <f t="shared" si="36"/>
        <v>0</v>
      </c>
      <c r="F73">
        <f t="shared" si="36"/>
        <v>0</v>
      </c>
      <c r="G73">
        <f t="shared" si="36"/>
        <v>0</v>
      </c>
      <c r="H73">
        <f t="shared" si="36"/>
        <v>0</v>
      </c>
      <c r="I73" t="s">
        <v>60</v>
      </c>
      <c r="J73">
        <f>J19+J25+J31+J37+J43</f>
        <v>0</v>
      </c>
      <c r="K73" t="s">
        <v>62</v>
      </c>
      <c r="L73">
        <f>L19+L25+L31+L37+L43</f>
        <v>0</v>
      </c>
      <c r="M73" t="s">
        <v>62</v>
      </c>
      <c r="N73">
        <f>N19+N25+N31+N37+N43+N49</f>
        <v>0</v>
      </c>
      <c r="O73" t="s">
        <v>60</v>
      </c>
      <c r="P73">
        <f t="shared" ref="P73:P75" si="37">P19+P25+P31+P37+P43</f>
        <v>0</v>
      </c>
      <c r="Q73" t="s">
        <v>60</v>
      </c>
      <c r="R73">
        <f>R55+R61</f>
        <v>0</v>
      </c>
      <c r="S73" t="s">
        <v>71</v>
      </c>
      <c r="U73" t="s">
        <v>62</v>
      </c>
      <c r="V73">
        <f>SUM(C73:T73)</f>
        <v>0</v>
      </c>
      <c r="W73" t="s">
        <v>60</v>
      </c>
    </row>
    <row r="74" spans="1:23" x14ac:dyDescent="0.3">
      <c r="A74" t="s">
        <v>28</v>
      </c>
      <c r="C74">
        <f t="shared" si="36"/>
        <v>0</v>
      </c>
      <c r="D74">
        <f t="shared" si="36"/>
        <v>0</v>
      </c>
      <c r="E74">
        <f t="shared" si="36"/>
        <v>0</v>
      </c>
      <c r="F74">
        <f t="shared" si="36"/>
        <v>0</v>
      </c>
      <c r="G74">
        <f t="shared" si="36"/>
        <v>0</v>
      </c>
      <c r="H74">
        <f t="shared" si="36"/>
        <v>0</v>
      </c>
      <c r="I74" t="s">
        <v>60</v>
      </c>
      <c r="J74">
        <f t="shared" si="36"/>
        <v>0</v>
      </c>
      <c r="K74" t="s">
        <v>62</v>
      </c>
      <c r="L74">
        <f t="shared" si="36"/>
        <v>0</v>
      </c>
      <c r="M74" t="s">
        <v>62</v>
      </c>
      <c r="N74">
        <f>N20+N26+N32+N38+N44</f>
        <v>0</v>
      </c>
      <c r="P74">
        <f t="shared" si="37"/>
        <v>0</v>
      </c>
      <c r="Q74" t="s">
        <v>60</v>
      </c>
      <c r="R74">
        <f>R56+R62</f>
        <v>0</v>
      </c>
      <c r="S74" t="s">
        <v>62</v>
      </c>
      <c r="U74" t="s">
        <v>62</v>
      </c>
      <c r="V74">
        <f>SUM(C74:T74)</f>
        <v>0</v>
      </c>
      <c r="W74" t="s">
        <v>60</v>
      </c>
    </row>
    <row r="75" spans="1:23" x14ac:dyDescent="0.3">
      <c r="A75" t="s">
        <v>29</v>
      </c>
      <c r="C75">
        <f t="shared" si="36"/>
        <v>0</v>
      </c>
      <c r="D75">
        <f t="shared" si="36"/>
        <v>0</v>
      </c>
      <c r="E75">
        <f t="shared" si="36"/>
        <v>0</v>
      </c>
      <c r="F75">
        <f t="shared" si="36"/>
        <v>0</v>
      </c>
      <c r="G75">
        <f t="shared" si="36"/>
        <v>0</v>
      </c>
      <c r="H75">
        <f t="shared" si="36"/>
        <v>0</v>
      </c>
      <c r="I75" t="s">
        <v>60</v>
      </c>
      <c r="J75">
        <f t="shared" si="36"/>
        <v>0</v>
      </c>
      <c r="K75" t="s">
        <v>62</v>
      </c>
      <c r="L75">
        <f t="shared" si="36"/>
        <v>0</v>
      </c>
      <c r="M75" t="s">
        <v>62</v>
      </c>
      <c r="N75">
        <f>N21+N27+N33+N39+N45+N51</f>
        <v>0</v>
      </c>
      <c r="O75" t="s">
        <v>60</v>
      </c>
      <c r="P75">
        <f t="shared" si="37"/>
        <v>0</v>
      </c>
      <c r="Q75" t="s">
        <v>60</v>
      </c>
      <c r="R75">
        <f>R57+R63</f>
        <v>0</v>
      </c>
      <c r="S75" t="s">
        <v>62</v>
      </c>
      <c r="U75" t="s">
        <v>62</v>
      </c>
      <c r="V75">
        <f>SUM(C75:T75)</f>
        <v>0</v>
      </c>
      <c r="W75" t="s">
        <v>60</v>
      </c>
    </row>
  </sheetData>
  <sheetProtection algorithmName="SHA-512" hashValue="Jr1/E4weWlrxpKE7CiZCvD08lBzzECkDuYaYZaUKwdX/EQ5n0a8t1/PZQH6wAyPGN4tdrORdXxYccORPFBXRvg==" saltValue="uuoLrCVQ0Q3xcNPppMtW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NEOSHO RIDGE 2020</vt:lpstr>
      <vt:lpstr>NORTH FORK RIDGE 2020</vt:lpstr>
      <vt:lpstr>ELK RIVER</vt:lpstr>
      <vt:lpstr>KINGS POINT</vt:lpstr>
      <vt:lpstr>MERIDIAN WAY</vt:lpstr>
      <vt:lpstr>NEOSHO RIDGE</vt:lpstr>
      <vt:lpstr>NORTH FORK 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Heffren</dc:creator>
  <cp:lastModifiedBy>Becky Heffren</cp:lastModifiedBy>
  <dcterms:created xsi:type="dcterms:W3CDTF">2022-03-16T13:40:52Z</dcterms:created>
  <dcterms:modified xsi:type="dcterms:W3CDTF">2022-07-07T19:28:45Z</dcterms:modified>
</cp:coreProperties>
</file>