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RESRAM\Monthly Filings\"/>
    </mc:Choice>
  </mc:AlternateContent>
  <bookViews>
    <workbookView xWindow="0" yWindow="0" windowWidth="28800" windowHeight="11700"/>
  </bookViews>
  <sheets>
    <sheet name="Monthly Cost Tracker" sheetId="4" r:id="rId1"/>
    <sheet name="18A" sheetId="5" r:id="rId2"/>
    <sheet name="18B" sheetId="6" r:id="rId3"/>
    <sheet name="18C" sheetId="7" r:id="rId4"/>
    <sheet name="18D" sheetId="8" r:id="rId5"/>
    <sheet name="18E" sheetId="9" r:id="rId6"/>
    <sheet name="18F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0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0" hidden="1">#REF!</definedName>
    <definedName name="_pcSlicerSheet_Slicer1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0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0">#REF!</definedName>
    <definedName name="_pg1">#REF!</definedName>
    <definedName name="_PG2" localSheetId="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0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0" hidden="1">#REF!</definedName>
    <definedName name="_Sort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0" hidden="1">#REF!</definedName>
    <definedName name="a" hidden="1">#REF!</definedName>
    <definedName name="cosales" localSheetId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0">#REF!</definedName>
    <definedName name="cosales">#REF!</definedName>
    <definedName name="d" hidden="1">[6]_pcSlicerSheet5!$A$2:$A$7</definedName>
    <definedName name="p" localSheetId="1">[9]ACCOUNTING!#REF!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0">[9]ACCOUNTING!#REF!</definedName>
    <definedName name="p">[9]ACCOUNTING!#REF!</definedName>
    <definedName name="POOL" localSheetId="1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0">#REF!</definedName>
    <definedName name="POOL">#REF!</definedName>
    <definedName name="PUR" localSheetId="1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0">#REF!</definedName>
    <definedName name="PUR">#REF!</definedName>
    <definedName name="q" localSheetId="1">[10]ACCOUNTING!#REF!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0">[10]ACCOUNTING!#REF!</definedName>
    <definedName name="q">[10]ACCOUNTING!#REF!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0">[9]ACCOUNTING!#REF!</definedName>
    <definedName name="rr">[9]ACCOUNTING!#REF!</definedName>
    <definedName name="rrr">[9]Purchase!$A$1:$E$120</definedName>
    <definedName name="SALES" localSheetId="1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0">#REF!</definedName>
    <definedName name="SALES">#REF!</definedName>
    <definedName name="SPA" localSheetId="1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0">#REF!</definedName>
    <definedName name="SPA">#REF!</definedName>
    <definedName name="UL" localSheetId="1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0">#REF!</definedName>
    <definedName name="UL">#REF!</definedName>
    <definedName name="ULOAD">#N/A</definedName>
    <definedName name="upload" localSheetId="1">#REF!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0">#REF!</definedName>
    <definedName name="upload">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0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0" l="1"/>
  <c r="A4" i="9"/>
  <c r="A5" i="8"/>
  <c r="A4" i="7"/>
  <c r="A5" i="6"/>
  <c r="B27" i="4" l="1"/>
  <c r="B24" i="4"/>
  <c r="B20" i="4"/>
  <c r="B25" i="4" l="1"/>
  <c r="B28" i="4" s="1"/>
  <c r="B30" i="4"/>
</calcChain>
</file>

<file path=xl/sharedStrings.xml><?xml version="1.0" encoding="utf-8"?>
<sst xmlns="http://schemas.openxmlformats.org/spreadsheetml/2006/main" count="54" uniqueCount="45">
  <si>
    <t>Ameren Missouri</t>
  </si>
  <si>
    <t>RESRAM Monthly Accounting</t>
  </si>
  <si>
    <t>Accumulation Period 1</t>
  </si>
  <si>
    <t>Actual RES Expenses Incurred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</si>
  <si>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</si>
  <si>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</si>
  <si>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</si>
  <si>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</si>
  <si>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</si>
  <si>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</si>
  <si>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</si>
  <si>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</si>
  <si>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</si>
  <si>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</si>
  <si>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</si>
  <si>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</si>
  <si>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</si>
  <si>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</si>
  <si>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</si>
  <si>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kWh Retail Sales (includes unbilled)</t>
  </si>
  <si>
    <t>Base Factor per tariff</t>
  </si>
  <si>
    <t>RCR (RES Expenses Recovered)</t>
  </si>
  <si>
    <t>Monthly Under/(Over) - RCR-ARC</t>
  </si>
  <si>
    <t>Interest %</t>
  </si>
  <si>
    <t>Interest Revenue (Expense)</t>
  </si>
  <si>
    <t>ROUR - Under/(Over) with Interest</t>
  </si>
  <si>
    <t xml:space="preserve"> Allocated by Rate Class &amp; Voltage Level</t>
  </si>
  <si>
    <t>Report 18(A)</t>
  </si>
  <si>
    <t>Report 18(B)</t>
  </si>
  <si>
    <t>Report 18(C)</t>
  </si>
  <si>
    <t>Report 18(D)</t>
  </si>
  <si>
    <t>Report 18(E)</t>
  </si>
  <si>
    <t>Report 18(F)</t>
  </si>
  <si>
    <t>Billed RESRAM Revenues</t>
  </si>
  <si>
    <t>Billed Base Rate Revenues</t>
  </si>
  <si>
    <t>Note that there were no base rate revenues related to the RESRAM billed during this period.</t>
  </si>
  <si>
    <t>Note that there were no RESRAM rider revenues billed during this period.</t>
  </si>
  <si>
    <t>Note that as there were no revenues recognized during this period, this requirement is not applicable.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</si>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</sst>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0.0000%"/>
    <numFmt numFmtId="166" formatCode="[$-40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4" applyFont="1" applyAlignment="1">
      <alignment horizontal="center" wrapText="1"/>
    </xf>
    <xf numFmtId="164" fontId="3" fillId="0" borderId="0" xfId="4" applyNumberFormat="1" applyFont="1" applyAlignment="1">
      <alignment horizontal="center"/>
    </xf>
    <xf numFmtId="0" fontId="3" fillId="0" borderId="0" xfId="4" applyFont="1" applyAlignment="1">
      <alignment wrapText="1"/>
    </xf>
    <xf numFmtId="0" fontId="4" fillId="0" borderId="0" xfId="4" applyFont="1"/>
    <xf numFmtId="0" fontId="0" fillId="0" borderId="0" xfId="0" applyAlignment="1">
      <alignment horizontal="left" indent="2"/>
    </xf>
    <xf numFmtId="44" fontId="0" fillId="0" borderId="0" xfId="2" applyFont="1"/>
    <xf numFmtId="43" fontId="0" fillId="0" borderId="0" xfId="0" applyNumberFormat="1"/>
    <xf numFmtId="44" fontId="1" fillId="0" borderId="1" xfId="2" applyBorder="1"/>
    <xf numFmtId="43" fontId="1" fillId="0" borderId="0" xfId="5" quotePrefix="1" applyFont="1"/>
    <xf numFmtId="0" fontId="0" fillId="0" borderId="0" xfId="0" applyFill="1" applyAlignment="1">
      <alignment horizontal="left" indent="2"/>
    </xf>
    <xf numFmtId="0" fontId="3" fillId="2" borderId="1" xfId="4" applyFont="1" applyFill="1" applyBorder="1" applyAlignment="1">
      <alignment wrapText="1"/>
    </xf>
    <xf numFmtId="43" fontId="4" fillId="0" borderId="0" xfId="1" applyFont="1"/>
    <xf numFmtId="0" fontId="3" fillId="0" borderId="2" xfId="4" applyFont="1" applyBorder="1" applyAlignment="1">
      <alignment horizontal="left" wrapText="1" indent="2"/>
    </xf>
    <xf numFmtId="165" fontId="0" fillId="0" borderId="3" xfId="3" applyNumberFormat="1" applyFont="1" applyFill="1" applyBorder="1"/>
    <xf numFmtId="0" fontId="3" fillId="0" borderId="0" xfId="4" applyFont="1" applyAlignment="1">
      <alignment horizontal="left" wrapText="1" indent="2"/>
    </xf>
    <xf numFmtId="44" fontId="0" fillId="2" borderId="1" xfId="2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2" applyFont="1"/>
    <xf numFmtId="44" fontId="1" fillId="2" borderId="1" xfId="2" applyFont="1" applyFill="1" applyBorder="1"/>
  </cellXfs>
  <cellStyles count="6">
    <cellStyle name="Comma" xfId="1" builtinId="3"/>
    <cellStyle name="Comma 3" xfId="5"/>
    <cellStyle name="Currency" xfId="2" builtinId="4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30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13.42578125" defaultRowHeight="15" x14ac:dyDescent="0.25"/>
  <cols>
    <col min="1" max="1" width="42.85546875" bestFit="1" customWidth="1"/>
    <col min="2" max="2" width="19.28515625" bestFit="1" customWidth="1"/>
    <col min="3" max="4" width="17.28515625" customWidth="1"/>
    <col min="5" max="5" width="19" bestFit="1" customWidth="1"/>
    <col min="6" max="11" width="17.28515625" customWidth="1"/>
    <col min="12" max="12" width="18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s="1"/>
      <c r="B4" s="2">
        <v>43466</v>
      </c>
    </row>
    <row r="5" spans="1:2" x14ac:dyDescent="0.25">
      <c r="A5" s="3" t="s">
        <v>3</v>
      </c>
      <c r="B5" s="4"/>
    </row>
    <row r="6" spans="1:2" x14ac:dyDescent="0.25">
      <c r="A6" s="5" t="s">
        <v>4</v>
      </c>
      <c r="B6" s="6">
        <v>0</v>
      </c>
    </row>
    <row r="7" spans="1:2" x14ac:dyDescent="0.25">
      <c r="A7" s="5" t="s">
        <v>5</v>
      </c>
      <c r="B7" s="6">
        <v>0</v>
      </c>
    </row>
    <row r="8" spans="1:2" x14ac:dyDescent="0.25">
      <c r="A8" s="5" t="s">
        <v>6</v>
      </c>
      <c r="B8" s="6">
        <v>0</v>
      </c>
    </row>
    <row r="9" spans="1:2" x14ac:dyDescent="0.25">
      <c r="A9" s="5" t="s">
        <v>7</v>
      </c>
      <c r="B9" s="6">
        <v>0</v>
      </c>
    </row>
    <row r="10" spans="1:2" x14ac:dyDescent="0.25">
      <c r="A10" s="5" t="s">
        <v>8</v>
      </c>
      <c r="B10" s="6">
        <v>0</v>
      </c>
    </row>
    <row r="11" spans="1:2" x14ac:dyDescent="0.25">
      <c r="A11" s="5" t="s">
        <v>9</v>
      </c>
      <c r="B11" s="6">
        <v>0</v>
      </c>
    </row>
    <row r="12" spans="1:2" x14ac:dyDescent="0.25">
      <c r="A12" s="5" t="s">
        <v>10</v>
      </c>
      <c r="B12" s="6">
        <v>0</v>
      </c>
    </row>
    <row r="13" spans="1:2" x14ac:dyDescent="0.25">
      <c r="A13" s="5" t="s">
        <v>11</v>
      </c>
      <c r="B13" s="6">
        <v>0</v>
      </c>
    </row>
    <row r="14" spans="1:2" x14ac:dyDescent="0.25">
      <c r="A14" s="5" t="s">
        <v>12</v>
      </c>
      <c r="B14" s="6">
        <v>0</v>
      </c>
    </row>
    <row r="15" spans="1:2" x14ac:dyDescent="0.25">
      <c r="A15" s="5" t="s">
        <v>13</v>
      </c>
      <c r="B15" s="6">
        <v>0</v>
      </c>
    </row>
    <row r="16" spans="1:2" x14ac:dyDescent="0.25">
      <c r="A16" s="5" t="s">
        <v>14</v>
      </c>
      <c r="B16" s="6">
        <v>0</v>
      </c>
    </row>
    <row r="17" spans="1:2" x14ac:dyDescent="0.25">
      <c r="A17" s="5" t="s">
        <v>15</v>
      </c>
      <c r="B17" s="6">
        <v>0</v>
      </c>
    </row>
    <row r="18" spans="1:2" x14ac:dyDescent="0.25">
      <c r="A18" s="5" t="s">
        <v>16</v>
      </c>
      <c r="B18" s="6">
        <v>0</v>
      </c>
    </row>
    <row r="19" spans="1:2" x14ac:dyDescent="0.25">
      <c r="A19" s="5" t="s">
        <v>17</v>
      </c>
      <c r="B19" s="6">
        <v>0</v>
      </c>
    </row>
    <row r="20" spans="1:2" ht="15.75" thickBot="1" x14ac:dyDescent="0.3">
      <c r="A20" s="3" t="s">
        <v>18</v>
      </c>
      <c r="B20" s="8">
        <f t="shared" ref="B20" si="0">SUM(B6:B15)</f>
        <v>0</v>
      </c>
    </row>
    <row r="21" spans="1:2" x14ac:dyDescent="0.25">
      <c r="B21" s="4"/>
    </row>
    <row r="22" spans="1:2" x14ac:dyDescent="0.25">
      <c r="A22" s="10" t="s">
        <v>19</v>
      </c>
      <c r="B22" s="9">
        <v>-3105722067</v>
      </c>
    </row>
    <row r="23" spans="1:2" x14ac:dyDescent="0.25">
      <c r="A23" s="5" t="s">
        <v>20</v>
      </c>
      <c r="B23" s="24">
        <v>0</v>
      </c>
    </row>
    <row r="24" spans="1:2" x14ac:dyDescent="0.25">
      <c r="A24" s="3" t="s">
        <v>21</v>
      </c>
      <c r="B24" s="6">
        <f>-B22*B23</f>
        <v>0</v>
      </c>
    </row>
    <row r="25" spans="1:2" ht="15.75" thickBot="1" x14ac:dyDescent="0.3">
      <c r="A25" s="11" t="s">
        <v>22</v>
      </c>
      <c r="B25" s="25">
        <f t="shared" ref="B25" si="1">B24+B20</f>
        <v>0</v>
      </c>
    </row>
    <row r="26" spans="1:2" x14ac:dyDescent="0.25">
      <c r="A26" s="3"/>
      <c r="B26" s="12"/>
    </row>
    <row r="27" spans="1:2" x14ac:dyDescent="0.25">
      <c r="A27" s="13" t="s">
        <v>23</v>
      </c>
      <c r="B27" s="14">
        <f>(2.869695/12)/100</f>
        <v>2.3914125E-3</v>
      </c>
    </row>
    <row r="28" spans="1:2" x14ac:dyDescent="0.25">
      <c r="A28" s="15" t="s">
        <v>24</v>
      </c>
      <c r="B28" s="6">
        <f>(B25)*B27</f>
        <v>0</v>
      </c>
    </row>
    <row r="29" spans="1:2" x14ac:dyDescent="0.25">
      <c r="A29" s="3"/>
    </row>
    <row r="30" spans="1:2" ht="15.75" thickBot="1" x14ac:dyDescent="0.3">
      <c r="A30" s="11" t="s">
        <v>25</v>
      </c>
      <c r="B30" s="16">
        <f>B25+B28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8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33</v>
      </c>
    </row>
    <row r="3" spans="1:4" x14ac:dyDescent="0.25">
      <c r="A3" s="20" t="s">
        <v>26</v>
      </c>
    </row>
    <row r="4" spans="1:4" x14ac:dyDescent="0.25">
      <c r="A4" s="20" t="s">
        <v>27</v>
      </c>
    </row>
    <row r="5" spans="1:4" x14ac:dyDescent="0.25">
      <c r="A5" s="21" t="s">
        <v>44</v>
      </c>
    </row>
    <row r="7" spans="1:4" x14ac:dyDescent="0.25">
      <c r="A7" s="19"/>
      <c r="D7" s="7"/>
    </row>
    <row r="8" spans="1:4" x14ac:dyDescent="0.25">
      <c r="A8" s="23" t="s">
        <v>36</v>
      </c>
      <c r="B8" s="17"/>
      <c r="D8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/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34</v>
      </c>
    </row>
    <row r="3" spans="1:4" x14ac:dyDescent="0.25">
      <c r="A3" s="20" t="s">
        <v>26</v>
      </c>
    </row>
    <row r="4" spans="1:4" x14ac:dyDescent="0.25">
      <c r="A4" s="20" t="s">
        <v>28</v>
      </c>
    </row>
    <row r="5" spans="1:4" x14ac:dyDescent="0.25">
      <c r="A5" s="22" t="str">
        <f>+'18A'!A5</f>
        <v>January 2019</v>
      </c>
    </row>
    <row r="7" spans="1:4" x14ac:dyDescent="0.25">
      <c r="A7" s="18"/>
      <c r="B7" s="17"/>
      <c r="D7" s="7"/>
    </row>
    <row r="8" spans="1:4" x14ac:dyDescent="0.25">
      <c r="A8" s="23" t="s">
        <v>35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39</v>
      </c>
    </row>
    <row r="3" spans="1:4" x14ac:dyDescent="0.25">
      <c r="A3" s="20" t="s">
        <v>29</v>
      </c>
    </row>
    <row r="4" spans="1:4" x14ac:dyDescent="0.25">
      <c r="A4" s="22" t="str">
        <f>+'18A'!A5</f>
        <v>January 2019</v>
      </c>
    </row>
    <row r="6" spans="1:4" x14ac:dyDescent="0.25">
      <c r="A6" s="18"/>
      <c r="B6" s="17"/>
      <c r="D6" s="7"/>
    </row>
    <row r="7" spans="1:4" x14ac:dyDescent="0.25">
      <c r="A7" t="s">
        <v>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8"/>
  <sheetViews>
    <sheetView workbookViewId="0">
      <selection activeCell="A3" sqref="A3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38</v>
      </c>
    </row>
    <row r="3" spans="1:4" x14ac:dyDescent="0.25">
      <c r="A3" s="20" t="s">
        <v>26</v>
      </c>
    </row>
    <row r="4" spans="1:4" x14ac:dyDescent="0.25">
      <c r="A4" s="20" t="s">
        <v>30</v>
      </c>
    </row>
    <row r="5" spans="1:4" x14ac:dyDescent="0.25">
      <c r="A5" s="22" t="str">
        <f>+'18A'!A5</f>
        <v>January 2019</v>
      </c>
    </row>
    <row r="7" spans="1:4" x14ac:dyDescent="0.25">
      <c r="D7" s="7"/>
    </row>
    <row r="8" spans="1:4" x14ac:dyDescent="0.25">
      <c r="A8" t="s">
        <v>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40</v>
      </c>
    </row>
    <row r="3" spans="1:1" x14ac:dyDescent="0.25">
      <c r="A3" s="20" t="s">
        <v>31</v>
      </c>
    </row>
    <row r="4" spans="1:1" x14ac:dyDescent="0.25">
      <c r="A4" s="22" t="str">
        <f>+'18A'!A5</f>
        <v>January 2019</v>
      </c>
    </row>
    <row r="7" spans="1:1" x14ac:dyDescent="0.25">
      <c r="A7" t="s">
        <v>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7" sqref="A7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42</v>
      </c>
    </row>
    <row r="3" spans="1:1" x14ac:dyDescent="0.25">
      <c r="A3" s="20" t="s">
        <v>32</v>
      </c>
    </row>
    <row r="4" spans="1:1" x14ac:dyDescent="0.25">
      <c r="A4" s="22" t="str">
        <f>+'18A'!A5</f>
        <v>January 2019</v>
      </c>
    </row>
    <row r="7" spans="1:1" x14ac:dyDescent="0.25">
      <c r="A7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Cost Tracker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Graser, J. Neil</cp:lastModifiedBy>
  <dcterms:created xsi:type="dcterms:W3CDTF">2019-08-15T19:17:26Z</dcterms:created>
  <dcterms:modified xsi:type="dcterms:W3CDTF">2019-08-26T15:42:27Z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