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21.ameren.com/797/Lansford_MitchSurrebuttalTestimony/Library/"/>
    </mc:Choice>
  </mc:AlternateContent>
  <xr:revisionPtr revIDLastSave="0" documentId="13_ncr:1_{1D11959C-48E2-4941-B9F6-7C7882CB1056}" xr6:coauthVersionLast="47" xr6:coauthVersionMax="47" xr10:uidLastSave="{00000000-0000-0000-0000-000000000000}"/>
  <bookViews>
    <workbookView xWindow="3600" yWindow="210" windowWidth="18225" windowHeight="15270" xr2:uid="{6CEC2C38-9CDF-4940-82A8-3BE3F3EA17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4" i="1"/>
  <c r="H36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5" i="1"/>
  <c r="H5" i="1" s="1"/>
  <c r="B6" i="1" s="1"/>
  <c r="E5" i="1" l="1"/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36" i="1"/>
  <c r="I36" i="1" l="1"/>
  <c r="E6" i="1"/>
  <c r="B7" i="1" s="1"/>
  <c r="E7" i="1" l="1"/>
  <c r="B8" i="1" s="1"/>
  <c r="E8" i="1" l="1"/>
  <c r="B9" i="1" s="1"/>
  <c r="E9" i="1" l="1"/>
  <c r="B10" i="1" s="1"/>
  <c r="E10" i="1" l="1"/>
  <c r="B11" i="1" s="1"/>
  <c r="E11" i="1" l="1"/>
  <c r="B12" i="1" s="1"/>
  <c r="E12" i="1" l="1"/>
  <c r="B13" i="1" s="1"/>
  <c r="E13" i="1" l="1"/>
  <c r="B14" i="1" s="1"/>
  <c r="E14" i="1" l="1"/>
  <c r="B15" i="1" s="1"/>
  <c r="E15" i="1" l="1"/>
  <c r="B16" i="1" s="1"/>
  <c r="E16" i="1" l="1"/>
  <c r="B17" i="1" s="1"/>
  <c r="E17" i="1" l="1"/>
  <c r="B18" i="1" s="1"/>
  <c r="E18" i="1" l="1"/>
  <c r="B19" i="1" s="1"/>
  <c r="E19" i="1" l="1"/>
  <c r="B20" i="1" s="1"/>
  <c r="E20" i="1" l="1"/>
  <c r="B21" i="1" s="1"/>
  <c r="E21" i="1" l="1"/>
  <c r="B22" i="1" s="1"/>
  <c r="E22" i="1" l="1"/>
  <c r="B23" i="1" s="1"/>
  <c r="E23" i="1" l="1"/>
  <c r="B24" i="1" s="1"/>
  <c r="E24" i="1" l="1"/>
  <c r="B25" i="1" s="1"/>
  <c r="E25" i="1" l="1"/>
  <c r="B26" i="1" s="1"/>
  <c r="E26" i="1" l="1"/>
  <c r="B27" i="1" s="1"/>
  <c r="E27" i="1" l="1"/>
  <c r="B28" i="1" s="1"/>
  <c r="E28" i="1" l="1"/>
  <c r="B29" i="1" s="1"/>
  <c r="E29" i="1" l="1"/>
  <c r="B30" i="1" s="1"/>
  <c r="E30" i="1" l="1"/>
  <c r="B31" i="1" s="1"/>
  <c r="E31" i="1" l="1"/>
  <c r="B32" i="1" s="1"/>
  <c r="E32" i="1" l="1"/>
  <c r="B33" i="1" s="1"/>
  <c r="E33" i="1" l="1"/>
  <c r="E34" i="1" l="1"/>
</calcChain>
</file>

<file path=xl/sharedStrings.xml><?xml version="1.0" encoding="utf-8"?>
<sst xmlns="http://schemas.openxmlformats.org/spreadsheetml/2006/main" count="14" uniqueCount="13">
  <si>
    <t>Tax</t>
  </si>
  <si>
    <t>Tax Payment</t>
  </si>
  <si>
    <t>New Balance</t>
  </si>
  <si>
    <t>of ADIT</t>
  </si>
  <si>
    <t xml:space="preserve">Gross up </t>
  </si>
  <si>
    <t>ADIT</t>
  </si>
  <si>
    <t>Balance</t>
  </si>
  <si>
    <t>Semi-Annual</t>
  </si>
  <si>
    <t xml:space="preserve">Add </t>
  </si>
  <si>
    <t>Carrying Chg</t>
  </si>
  <si>
    <t>Payment</t>
  </si>
  <si>
    <t xml:space="preserve">Principle </t>
  </si>
  <si>
    <t>SEMI-ANNUAL ADIT APPLICATION TO INCOME TAX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</si>
</sst>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164" fontId="0" fillId="0" borderId="0" xfId="1" applyNumberFormat="1" applyFont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8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59A2-19B3-453E-8927-12D13F99782E}">
  <sheetPr>
    <pageSetUpPr fitToPage="1"/>
  </sheetPr>
  <dimension ref="A1:J37"/>
  <sheetViews>
    <sheetView tabSelected="1" workbookViewId="0">
      <selection activeCell="H5" sqref="H5"/>
    </sheetView>
  </sheetViews>
  <sheetFormatPr defaultRowHeight="15" x14ac:dyDescent="0.25"/>
  <cols>
    <col min="2" max="2" width="12.5703125" bestFit="1" customWidth="1"/>
    <col min="3" max="3" width="13.85546875" style="2" customWidth="1"/>
    <col min="4" max="4" width="12.85546875" customWidth="1"/>
    <col min="5" max="5" width="12.5703125" style="2" bestFit="1" customWidth="1"/>
    <col min="6" max="6" width="14.5703125" bestFit="1" customWidth="1"/>
    <col min="7" max="7" width="8.85546875" style="1" customWidth="1"/>
    <col min="8" max="8" width="13" customWidth="1"/>
    <col min="9" max="9" width="14.42578125" style="1" customWidth="1"/>
    <col min="10" max="10" width="15.85546875" style="1" customWidth="1"/>
  </cols>
  <sheetData>
    <row r="1" spans="1:9" x14ac:dyDescent="0.25">
      <c r="C1" s="10" t="s">
        <v>12</v>
      </c>
    </row>
    <row r="3" spans="1:9" x14ac:dyDescent="0.25">
      <c r="B3" s="6" t="s">
        <v>5</v>
      </c>
      <c r="C3" s="7" t="s">
        <v>7</v>
      </c>
      <c r="D3" s="6" t="s">
        <v>8</v>
      </c>
      <c r="E3" s="7" t="s">
        <v>2</v>
      </c>
      <c r="F3" s="8" t="s">
        <v>11</v>
      </c>
      <c r="G3"/>
      <c r="H3" s="1"/>
      <c r="I3" s="9"/>
    </row>
    <row r="4" spans="1:9" x14ac:dyDescent="0.25">
      <c r="B4" s="6" t="s">
        <v>6</v>
      </c>
      <c r="C4" s="7" t="s">
        <v>9</v>
      </c>
      <c r="D4" s="6" t="s">
        <v>9</v>
      </c>
      <c r="E4" s="7" t="s">
        <v>3</v>
      </c>
      <c r="F4" s="8" t="s">
        <v>10</v>
      </c>
      <c r="G4" s="7" t="s">
        <v>0</v>
      </c>
      <c r="H4" s="8" t="s">
        <v>1</v>
      </c>
      <c r="I4" s="8" t="s">
        <v>4</v>
      </c>
    </row>
    <row r="5" spans="1:9" x14ac:dyDescent="0.25">
      <c r="A5">
        <v>1</v>
      </c>
      <c r="B5" s="2">
        <v>112788066</v>
      </c>
      <c r="C5" s="5"/>
      <c r="D5" s="2"/>
      <c r="E5" s="4">
        <f>+B5+D5</f>
        <v>112788066</v>
      </c>
      <c r="F5" s="11">
        <f>-PPMT(5.59%/2, A5, 30, 475235629)</f>
        <v>10325270.005430471</v>
      </c>
      <c r="G5" s="3">
        <v>0.23733082999999999</v>
      </c>
      <c r="H5" s="1">
        <f>+F5*G5</f>
        <v>2450504.9003629182</v>
      </c>
    </row>
    <row r="6" spans="1:9" x14ac:dyDescent="0.25">
      <c r="A6">
        <v>2</v>
      </c>
      <c r="B6" s="2">
        <f>+E5-H5</f>
        <v>110337561.09963708</v>
      </c>
      <c r="C6" s="5"/>
      <c r="D6" s="2"/>
      <c r="E6" s="4">
        <f>+B6+D6</f>
        <v>110337561.09963708</v>
      </c>
      <c r="F6" s="11">
        <f t="shared" ref="F6:F34" si="0">-PPMT(5.59%/2, A6, 30, 475235629)</f>
        <v>10613861.302082254</v>
      </c>
      <c r="G6" s="3">
        <v>0.23733082999999999</v>
      </c>
      <c r="H6" s="1">
        <f t="shared" ref="H6:H34" si="1">+F6*G6</f>
        <v>2518996.5123280617</v>
      </c>
    </row>
    <row r="7" spans="1:9" x14ac:dyDescent="0.25">
      <c r="A7">
        <v>3</v>
      </c>
      <c r="B7" s="2">
        <f t="shared" ref="B7:B33" si="2">+E6-H6</f>
        <v>107818564.58730902</v>
      </c>
      <c r="C7" s="5"/>
      <c r="D7" s="2"/>
      <c r="E7" s="4">
        <f t="shared" ref="E7:E34" si="3">+B7+D7</f>
        <v>107818564.58730902</v>
      </c>
      <c r="F7" s="11">
        <f t="shared" si="0"/>
        <v>10910518.725475453</v>
      </c>
      <c r="G7" s="3">
        <v>0.23733082999999999</v>
      </c>
      <c r="H7" s="1">
        <f t="shared" si="1"/>
        <v>2589402.4648476313</v>
      </c>
    </row>
    <row r="8" spans="1:9" x14ac:dyDescent="0.25">
      <c r="A8">
        <v>4</v>
      </c>
      <c r="B8" s="2">
        <f t="shared" si="2"/>
        <v>105229162.12246139</v>
      </c>
      <c r="C8" s="5"/>
      <c r="D8" s="2"/>
      <c r="E8" s="4">
        <f t="shared" si="3"/>
        <v>105229162.12246139</v>
      </c>
      <c r="F8" s="11">
        <f t="shared" si="0"/>
        <v>11215467.723852491</v>
      </c>
      <c r="G8" s="3">
        <v>0.23733082999999999</v>
      </c>
      <c r="H8" s="1">
        <f t="shared" si="1"/>
        <v>2661776.2637401223</v>
      </c>
    </row>
    <row r="9" spans="1:9" x14ac:dyDescent="0.25">
      <c r="A9">
        <v>5</v>
      </c>
      <c r="B9" s="2">
        <f t="shared" si="2"/>
        <v>102567385.85872127</v>
      </c>
      <c r="C9" s="5"/>
      <c r="D9" s="2"/>
      <c r="E9" s="4">
        <f t="shared" si="3"/>
        <v>102567385.85872127</v>
      </c>
      <c r="F9" s="11">
        <f t="shared" si="0"/>
        <v>11528940.046734167</v>
      </c>
      <c r="G9" s="3">
        <v>0.23733082999999999</v>
      </c>
      <c r="H9" s="1">
        <f t="shared" si="1"/>
        <v>2736172.9103116584</v>
      </c>
    </row>
    <row r="10" spans="1:9" x14ac:dyDescent="0.25">
      <c r="A10">
        <v>6</v>
      </c>
      <c r="B10" s="2">
        <f t="shared" si="2"/>
        <v>99831212.948409617</v>
      </c>
      <c r="C10" s="5"/>
      <c r="D10" s="2"/>
      <c r="E10" s="4">
        <f t="shared" si="3"/>
        <v>99831212.948409617</v>
      </c>
      <c r="F10" s="11">
        <f t="shared" si="0"/>
        <v>11851173.921040388</v>
      </c>
      <c r="G10" s="3">
        <v>0.23733082999999999</v>
      </c>
      <c r="H10" s="1">
        <f t="shared" si="1"/>
        <v>2812648.9431548696</v>
      </c>
    </row>
    <row r="11" spans="1:9" x14ac:dyDescent="0.25">
      <c r="A11">
        <v>7</v>
      </c>
      <c r="B11" s="2">
        <f t="shared" si="2"/>
        <v>97018564.005254745</v>
      </c>
      <c r="C11" s="5"/>
      <c r="D11" s="2"/>
      <c r="E11" s="4">
        <f t="shared" si="3"/>
        <v>97018564.005254745</v>
      </c>
      <c r="F11" s="11">
        <f t="shared" si="0"/>
        <v>12182414.232133467</v>
      </c>
      <c r="G11" s="3">
        <v>0.23733082999999999</v>
      </c>
      <c r="H11" s="1">
        <f t="shared" si="1"/>
        <v>2891262.4811160481</v>
      </c>
    </row>
    <row r="12" spans="1:9" x14ac:dyDescent="0.25">
      <c r="A12">
        <v>8</v>
      </c>
      <c r="B12" s="2">
        <f t="shared" si="2"/>
        <v>94127301.524138704</v>
      </c>
      <c r="C12" s="5"/>
      <c r="D12" s="2"/>
      <c r="E12" s="4">
        <f t="shared" si="3"/>
        <v>94127301.524138704</v>
      </c>
      <c r="F12" s="11">
        <f t="shared" si="0"/>
        <v>12522912.709921598</v>
      </c>
      <c r="G12" s="3">
        <v>0.23733082999999999</v>
      </c>
      <c r="H12" s="1">
        <f t="shared" si="1"/>
        <v>2972073.2674632422</v>
      </c>
    </row>
    <row r="13" spans="1:9" x14ac:dyDescent="0.25">
      <c r="A13">
        <v>9</v>
      </c>
      <c r="B13" s="2">
        <f t="shared" si="2"/>
        <v>91155228.256675467</v>
      </c>
      <c r="C13" s="5"/>
      <c r="D13" s="2"/>
      <c r="E13" s="4">
        <f t="shared" si="3"/>
        <v>91155228.256675467</v>
      </c>
      <c r="F13" s="11">
        <f t="shared" si="0"/>
        <v>12872928.120163908</v>
      </c>
      <c r="G13" s="3">
        <v>0.23733082999999999</v>
      </c>
      <c r="H13" s="1">
        <f t="shared" si="1"/>
        <v>3055142.7152888398</v>
      </c>
    </row>
    <row r="14" spans="1:9" x14ac:dyDescent="0.25">
      <c r="A14">
        <v>10</v>
      </c>
      <c r="B14" s="2">
        <f t="shared" si="2"/>
        <v>88100085.541386634</v>
      </c>
      <c r="C14" s="5"/>
      <c r="D14" s="2"/>
      <c r="E14" s="4">
        <f t="shared" si="3"/>
        <v>88100085.541386634</v>
      </c>
      <c r="F14" s="11">
        <f t="shared" si="0"/>
        <v>13232726.461122489</v>
      </c>
      <c r="G14" s="3">
        <v>0.23733082999999999</v>
      </c>
      <c r="H14" s="1">
        <f t="shared" si="1"/>
        <v>3140533.9541811626</v>
      </c>
    </row>
    <row r="15" spans="1:9" x14ac:dyDescent="0.25">
      <c r="A15">
        <v>11</v>
      </c>
      <c r="B15" s="2">
        <f t="shared" si="2"/>
        <v>84959551.58720547</v>
      </c>
      <c r="C15" s="5"/>
      <c r="D15" s="2"/>
      <c r="E15" s="4">
        <f t="shared" si="3"/>
        <v>84959551.58720547</v>
      </c>
      <c r="F15" s="11">
        <f t="shared" si="0"/>
        <v>13602581.165710859</v>
      </c>
      <c r="G15" s="3">
        <v>0.23733082999999999</v>
      </c>
      <c r="H15" s="1">
        <f t="shared" si="1"/>
        <v>3228311.8782005254</v>
      </c>
    </row>
    <row r="16" spans="1:9" x14ac:dyDescent="0.25">
      <c r="A16">
        <v>12</v>
      </c>
      <c r="B16" s="2">
        <f t="shared" si="2"/>
        <v>81731239.709004939</v>
      </c>
      <c r="C16" s="5"/>
      <c r="D16" s="2"/>
      <c r="E16" s="4">
        <f t="shared" si="3"/>
        <v>81731239.709004939</v>
      </c>
      <c r="F16" s="11">
        <f t="shared" si="0"/>
        <v>13982773.30929248</v>
      </c>
      <c r="G16" s="3">
        <v>0.23733082999999999</v>
      </c>
      <c r="H16" s="1">
        <f t="shared" si="1"/>
        <v>3318543.1951962309</v>
      </c>
    </row>
    <row r="17" spans="1:8" x14ac:dyDescent="0.25">
      <c r="A17">
        <v>13</v>
      </c>
      <c r="B17" s="2">
        <f t="shared" si="2"/>
        <v>78412696.513808712</v>
      </c>
      <c r="C17" s="5"/>
      <c r="D17" s="2"/>
      <c r="E17" s="4">
        <f t="shared" si="3"/>
        <v>78412696.513808712</v>
      </c>
      <c r="F17" s="11">
        <f t="shared" si="0"/>
        <v>14373591.823287204</v>
      </c>
      <c r="G17" s="3">
        <v>0.23733082999999999</v>
      </c>
      <c r="H17" s="1">
        <f t="shared" si="1"/>
        <v>3411296.4775019651</v>
      </c>
    </row>
    <row r="18" spans="1:8" x14ac:dyDescent="0.25">
      <c r="A18">
        <v>14</v>
      </c>
      <c r="B18" s="2">
        <f t="shared" si="2"/>
        <v>75001400.036306754</v>
      </c>
      <c r="C18" s="5"/>
      <c r="D18" s="2"/>
      <c r="E18" s="4">
        <f t="shared" si="3"/>
        <v>75001400.036306754</v>
      </c>
      <c r="F18" s="11">
        <f t="shared" si="0"/>
        <v>14775333.714748081</v>
      </c>
      <c r="G18" s="3">
        <v>0.23733082999999999</v>
      </c>
      <c r="H18" s="1">
        <f t="shared" si="1"/>
        <v>3506642.2140481453</v>
      </c>
    </row>
    <row r="19" spans="1:8" x14ac:dyDescent="0.25">
      <c r="A19">
        <v>15</v>
      </c>
      <c r="B19" s="2">
        <f t="shared" si="2"/>
        <v>71494757.822258607</v>
      </c>
      <c r="C19" s="5"/>
      <c r="D19" s="2"/>
      <c r="E19" s="4">
        <f t="shared" si="3"/>
        <v>71494757.822258607</v>
      </c>
      <c r="F19" s="11">
        <f t="shared" si="0"/>
        <v>15188304.292075291</v>
      </c>
      <c r="G19" s="3">
        <v>0.23733082999999999</v>
      </c>
      <c r="H19" s="1">
        <f t="shared" si="1"/>
        <v>3604652.8639307912</v>
      </c>
    </row>
    <row r="20" spans="1:8" x14ac:dyDescent="0.25">
      <c r="A20">
        <v>16</v>
      </c>
      <c r="B20" s="2">
        <f t="shared" si="2"/>
        <v>67890104.958327815</v>
      </c>
      <c r="C20" s="5"/>
      <c r="D20" s="2"/>
      <c r="E20" s="4">
        <f t="shared" si="3"/>
        <v>67890104.958327815</v>
      </c>
      <c r="F20" s="11">
        <f t="shared" si="0"/>
        <v>15612817.397038797</v>
      </c>
      <c r="G20" s="3">
        <v>0.23733082999999999</v>
      </c>
      <c r="H20" s="1">
        <f t="shared" si="1"/>
        <v>3705402.911477657</v>
      </c>
    </row>
    <row r="21" spans="1:8" x14ac:dyDescent="0.25">
      <c r="A21">
        <v>17</v>
      </c>
      <c r="B21" s="2">
        <f t="shared" si="2"/>
        <v>64184702.04685016</v>
      </c>
      <c r="C21" s="5"/>
      <c r="D21" s="2"/>
      <c r="E21" s="4">
        <f t="shared" si="3"/>
        <v>64184702.04685016</v>
      </c>
      <c r="F21" s="11">
        <f t="shared" si="0"/>
        <v>16049195.643286027</v>
      </c>
      <c r="G21" s="3">
        <v>0.23733082999999999</v>
      </c>
      <c r="H21" s="1">
        <f t="shared" si="1"/>
        <v>3808968.9228534568</v>
      </c>
    </row>
    <row r="22" spans="1:8" x14ac:dyDescent="0.25">
      <c r="A22">
        <v>18</v>
      </c>
      <c r="B22" s="2">
        <f t="shared" si="2"/>
        <v>60375733.123996705</v>
      </c>
      <c r="C22" s="5"/>
      <c r="D22" s="2"/>
      <c r="E22" s="4">
        <f t="shared" si="3"/>
        <v>60375733.123996705</v>
      </c>
      <c r="F22" s="11">
        <f t="shared" si="0"/>
        <v>16497770.661515875</v>
      </c>
      <c r="G22" s="3">
        <v>0.23733082999999999</v>
      </c>
      <c r="H22" s="1">
        <f t="shared" si="1"/>
        <v>3915429.6042472115</v>
      </c>
    </row>
    <row r="23" spans="1:8" x14ac:dyDescent="0.25">
      <c r="A23">
        <v>19</v>
      </c>
      <c r="B23" s="2">
        <f t="shared" si="2"/>
        <v>56460303.519749492</v>
      </c>
      <c r="C23" s="5"/>
      <c r="D23" s="2"/>
      <c r="E23" s="4">
        <f t="shared" si="3"/>
        <v>56460303.519749492</v>
      </c>
      <c r="F23" s="11">
        <f t="shared" si="0"/>
        <v>16958883.351505242</v>
      </c>
      <c r="G23" s="3">
        <v>0.23733082999999999</v>
      </c>
      <c r="H23" s="1">
        <f t="shared" si="1"/>
        <v>4024865.861685921</v>
      </c>
    </row>
    <row r="24" spans="1:8" x14ac:dyDescent="0.25">
      <c r="A24">
        <v>20</v>
      </c>
      <c r="B24" s="2">
        <f t="shared" si="2"/>
        <v>52435437.658063568</v>
      </c>
      <c r="C24" s="5"/>
      <c r="D24" s="2"/>
      <c r="E24" s="4">
        <f t="shared" si="3"/>
        <v>52435437.658063568</v>
      </c>
      <c r="F24" s="11">
        <f t="shared" si="0"/>
        <v>17432884.141179815</v>
      </c>
      <c r="G24" s="3">
        <v>0.23733082999999999</v>
      </c>
      <c r="H24" s="1">
        <f t="shared" si="1"/>
        <v>4137360.8625200423</v>
      </c>
    </row>
    <row r="25" spans="1:8" x14ac:dyDescent="0.25">
      <c r="A25">
        <v>21</v>
      </c>
      <c r="B25" s="2">
        <f t="shared" si="2"/>
        <v>48298076.795543529</v>
      </c>
      <c r="C25" s="5"/>
      <c r="D25" s="2"/>
      <c r="E25" s="4">
        <f t="shared" si="3"/>
        <v>48298076.795543529</v>
      </c>
      <c r="F25" s="11">
        <f t="shared" si="0"/>
        <v>17920133.252925787</v>
      </c>
      <c r="G25" s="3">
        <v>0.23733082999999999</v>
      </c>
      <c r="H25" s="1">
        <f t="shared" si="1"/>
        <v>4253000.098627477</v>
      </c>
    </row>
    <row r="26" spans="1:8" x14ac:dyDescent="0.25">
      <c r="A26">
        <v>22</v>
      </c>
      <c r="B26" s="2">
        <f t="shared" si="2"/>
        <v>44045076.696916051</v>
      </c>
      <c r="C26" s="5"/>
      <c r="D26" s="2"/>
      <c r="E26" s="4">
        <f t="shared" si="3"/>
        <v>44045076.696916051</v>
      </c>
      <c r="F26" s="11">
        <f t="shared" si="0"/>
        <v>18421000.977345064</v>
      </c>
      <c r="G26" s="3">
        <v>0.23733082999999999</v>
      </c>
      <c r="H26" s="1">
        <f t="shared" si="1"/>
        <v>4371871.451384115</v>
      </c>
    </row>
    <row r="27" spans="1:8" x14ac:dyDescent="0.25">
      <c r="A27">
        <v>23</v>
      </c>
      <c r="B27" s="2">
        <f t="shared" si="2"/>
        <v>39673205.245531939</v>
      </c>
      <c r="C27" s="5"/>
      <c r="D27" s="2"/>
      <c r="E27" s="4">
        <f t="shared" si="3"/>
        <v>39673205.245531939</v>
      </c>
      <c r="F27" s="11">
        <f t="shared" si="0"/>
        <v>18935867.954661861</v>
      </c>
      <c r="G27" s="3">
        <v>0.23733082999999999</v>
      </c>
      <c r="H27" s="1">
        <f t="shared" si="1"/>
        <v>4494065.2584503014</v>
      </c>
    </row>
    <row r="28" spans="1:8" x14ac:dyDescent="0.25">
      <c r="A28">
        <v>24</v>
      </c>
      <c r="B28" s="2">
        <f t="shared" si="2"/>
        <v>35179139.987081639</v>
      </c>
      <c r="C28" s="5"/>
      <c r="D28" s="2"/>
      <c r="E28" s="4">
        <f t="shared" si="3"/>
        <v>35179139.987081639</v>
      </c>
      <c r="F28" s="11">
        <f t="shared" si="0"/>
        <v>19465125.463994659</v>
      </c>
      <c r="G28" s="3">
        <v>0.23733082999999999</v>
      </c>
      <c r="H28" s="1">
        <f t="shared" si="1"/>
        <v>4619674.3824239876</v>
      </c>
    </row>
    <row r="29" spans="1:8" x14ac:dyDescent="0.25">
      <c r="A29">
        <v>25</v>
      </c>
      <c r="B29" s="2">
        <f t="shared" si="2"/>
        <v>30559465.60465765</v>
      </c>
      <c r="C29" s="5"/>
      <c r="D29" s="2"/>
      <c r="E29" s="4">
        <f t="shared" si="3"/>
        <v>30559465.60465765</v>
      </c>
      <c r="F29" s="11">
        <f t="shared" si="0"/>
        <v>20009175.72071331</v>
      </c>
      <c r="G29" s="3">
        <v>0.23733082999999999</v>
      </c>
      <c r="H29" s="1">
        <f t="shared" si="1"/>
        <v>4748794.2814127374</v>
      </c>
    </row>
    <row r="30" spans="1:8" x14ac:dyDescent="0.25">
      <c r="A30">
        <v>26</v>
      </c>
      <c r="B30" s="2">
        <f t="shared" si="2"/>
        <v>25810671.323244914</v>
      </c>
      <c r="C30" s="5"/>
      <c r="D30" s="2"/>
      <c r="E30" s="4">
        <f t="shared" si="3"/>
        <v>25810671.323244914</v>
      </c>
      <c r="F30" s="11">
        <f t="shared" si="0"/>
        <v>20568432.182107247</v>
      </c>
      <c r="G30" s="3">
        <v>0.23733082999999999</v>
      </c>
      <c r="H30" s="1">
        <f t="shared" si="1"/>
        <v>4881523.081578224</v>
      </c>
    </row>
    <row r="31" spans="1:8" x14ac:dyDescent="0.25">
      <c r="A31">
        <v>27</v>
      </c>
      <c r="B31" s="2">
        <f t="shared" si="2"/>
        <v>20929148.24166669</v>
      </c>
      <c r="C31" s="5"/>
      <c r="D31" s="2"/>
      <c r="E31" s="4">
        <f t="shared" si="3"/>
        <v>20929148.24166669</v>
      </c>
      <c r="F31" s="11">
        <f t="shared" si="0"/>
        <v>21143319.861597143</v>
      </c>
      <c r="G31" s="3">
        <v>0.23733082999999999</v>
      </c>
      <c r="H31" s="1">
        <f t="shared" si="1"/>
        <v>5017961.6517083347</v>
      </c>
    </row>
    <row r="32" spans="1:8" x14ac:dyDescent="0.25">
      <c r="A32">
        <v>28</v>
      </c>
      <c r="B32" s="2">
        <f t="shared" si="2"/>
        <v>15911186.589958355</v>
      </c>
      <c r="C32" s="5"/>
      <c r="D32" s="2"/>
      <c r="E32" s="4">
        <f t="shared" si="3"/>
        <v>15911186.589958355</v>
      </c>
      <c r="F32" s="11">
        <f t="shared" si="0"/>
        <v>21734275.651728783</v>
      </c>
      <c r="G32" s="3">
        <v>0.23733082999999999</v>
      </c>
      <c r="H32" s="1">
        <f t="shared" si="1"/>
        <v>5158213.6798735829</v>
      </c>
    </row>
    <row r="33" spans="1:9" x14ac:dyDescent="0.25">
      <c r="A33">
        <v>29</v>
      </c>
      <c r="B33" s="2">
        <f t="shared" si="2"/>
        <v>10752972.910084773</v>
      </c>
      <c r="C33" s="5"/>
      <c r="D33" s="2"/>
      <c r="E33" s="4">
        <f t="shared" si="3"/>
        <v>10752972.910084773</v>
      </c>
      <c r="F33" s="11">
        <f t="shared" si="0"/>
        <v>22341748.656194605</v>
      </c>
      <c r="G33" s="3">
        <v>0.23733082999999999</v>
      </c>
      <c r="H33" s="1">
        <f t="shared" si="1"/>
        <v>5302385.75222605</v>
      </c>
    </row>
    <row r="34" spans="1:9" x14ac:dyDescent="0.25">
      <c r="A34">
        <v>30</v>
      </c>
      <c r="B34" s="2">
        <f>+E33-H33</f>
        <v>5450587.1578587228</v>
      </c>
      <c r="C34" s="5"/>
      <c r="D34" s="2"/>
      <c r="E34" s="4">
        <f t="shared" si="3"/>
        <v>5450587.1578587228</v>
      </c>
      <c r="F34" s="11">
        <f t="shared" si="0"/>
        <v>22966200.531135242</v>
      </c>
      <c r="G34" s="3">
        <v>0.23733082999999999</v>
      </c>
      <c r="H34" s="1">
        <f t="shared" si="1"/>
        <v>5450587.4340007678</v>
      </c>
    </row>
    <row r="35" spans="1:9" x14ac:dyDescent="0.25">
      <c r="B35" s="2">
        <f>+E34-H34</f>
        <v>-0.27614204492419958</v>
      </c>
      <c r="C35"/>
      <c r="D35" s="2"/>
      <c r="E35" s="4"/>
      <c r="F35" s="1"/>
      <c r="G35"/>
      <c r="H35" s="1"/>
    </row>
    <row r="36" spans="1:9" x14ac:dyDescent="0.25">
      <c r="B36" s="2"/>
      <c r="C36"/>
      <c r="D36" s="2"/>
      <c r="E36"/>
      <c r="F36" s="2">
        <f>SUM(F5:F35)</f>
        <v>475235629.00000006</v>
      </c>
      <c r="G36"/>
      <c r="H36" s="2">
        <f>SUM(H5:H35)</f>
        <v>112788066.27614206</v>
      </c>
      <c r="I36" s="2">
        <f>SUM(I5:I35)</f>
        <v>0</v>
      </c>
    </row>
    <row r="37" spans="1:9" x14ac:dyDescent="0.25">
      <c r="B37" s="2"/>
      <c r="C37"/>
      <c r="D37" s="2"/>
      <c r="E37"/>
      <c r="F37" s="1"/>
      <c r="G37"/>
      <c r="H37" s="1"/>
    </row>
  </sheetData>
  <printOptions horizontalCentered="1"/>
  <pageMargins left="0.25" right="0.25" top="0.75" bottom="0.75" header="0.3" footer="0.3"/>
  <pageSetup scale="91" orientation="portrait" verticalDpi="599" r:id="rId1"/>
  <headerFooter>
    <oddFooter>&amp;RSCHEDULE  MJL-S10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406383C3F84091C5EE0CD3EEAEAD" ma:contentTypeVersion="" ma:contentTypeDescription="Create a new document." ma:contentTypeScope="" ma:versionID="1bb7022086fed6a0abaf1ec390e2b4c9">
  <xsd:schema xmlns:xsd="http://www.w3.org/2001/XMLSchema" xmlns:xs="http://www.w3.org/2001/XMLSchema" xmlns:p="http://schemas.microsoft.com/office/2006/metadata/properties" xmlns:ns2="C5184FA3-0756-4F0B-9756-0C67955A7DF8" xmlns:ns3="8b86ae58-4ff9-4300-8876-bb89783e485c" xmlns:ns4="3cd211b7-472a-4bec-b012-d8e46728dbd9" targetNamespace="http://schemas.microsoft.com/office/2006/metadata/properties" ma:root="true" ma:fieldsID="9cf0f9d516c27f6c94a5d80be3729d44" ns2:_="" ns3:_="" ns4:_="">
    <xsd:import namespace="C5184FA3-0756-4F0B-9756-0C67955A7DF8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4FA3-0756-4F0B-9756-0C67955A7DF8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4FA3-0756-4F0B-9756-0C67955A7DF8" xsi:nil="true"/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Props1.xml><?xml version="1.0" encoding="utf-8"?>
<ds:datastoreItem xmlns:ds="http://schemas.openxmlformats.org/officeDocument/2006/customXml" ds:itemID="{56795241-28B1-407C-B3E9-4F21ADAC8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4FA3-0756-4F0B-9756-0C67955A7DF8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E4C8AF-8D99-4266-B1D8-67B6C2AEDC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847060-0464-44CF-A265-93BE88A19793}">
  <ds:schemaRefs>
    <ds:schemaRef ds:uri="3cd211b7-472a-4bec-b012-d8e46728dbd9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C5184FA3-0756-4F0B-9756-0C67955A7DF8"/>
    <ds:schemaRef ds:uri="http://purl.org/dc/dcmitype/"/>
    <ds:schemaRef ds:uri="http://schemas.microsoft.com/office/2006/metadata/properties"/>
    <ds:schemaRef ds:uri="http://schemas.microsoft.com/office/infopath/2007/PartnerControls"/>
    <ds:schemaRef ds:uri="8b86ae58-4ff9-4300-8876-bb89783e48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Riley, John</dc:creator>
  <cp:lastModifiedBy>Steib, Charles L</cp:lastModifiedBy>
  <cp:lastPrinted>2024-03-18T18:02:10Z</cp:lastPrinted>
  <dcterms:created xsi:type="dcterms:W3CDTF">2024-02-21T15:36:34Z</dcterms:created>
  <dcterms:modified xsi:type="dcterms:W3CDTF">2024-03-18T18:02:14Z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0x0101000173406383C3F84091C5EE0CD3EEAEAD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