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filterPrivacy="1" codeName="ThisWorkbook" defaultThemeVersion="124226"/>
  <xr:revisionPtr revIDLastSave="0" documentId="13_ncr:1_{FBE1A972-7B62-4F3F-A59E-17B0105F7E68}" xr6:coauthVersionLast="47" xr6:coauthVersionMax="47" xr10:uidLastSave="{00000000-0000-0000-0000-000000000000}"/>
  <bookViews>
    <workbookView xWindow="-120" yWindow="-120" windowWidth="29040" windowHeight="15720" tabRatio="863" firstSheet="3" activeTab="11" xr2:uid="{00000000-000D-0000-FFFF-FFFF00000000}"/>
  </bookViews>
  <sheets>
    <sheet name="1_Index" sheetId="19" r:id="rId1"/>
    <sheet name="2_Costs" sheetId="42" r:id="rId2"/>
    <sheet name="3_NET (as filed) Energy Savings" sheetId="31" r:id="rId3"/>
    <sheet name="4_Net (as filed) Demand Savings" sheetId="32" r:id="rId4"/>
    <sheet name="5_Gross Benefits By Year" sheetId="39" r:id="rId5"/>
    <sheet name="6_Net Benefits By Year" sheetId="38" r:id="rId6"/>
    <sheet name="7_DSIM" sheetId="29" r:id="rId7"/>
    <sheet name="8_Cost Effectiveness" sheetId="34" r:id="rId8"/>
    <sheet name="9_CONF Opt-Out" sheetId="7" r:id="rId9"/>
    <sheet name="10_&gt;20% Cost Variances" sheetId="43" r:id="rId10"/>
    <sheet name="11_Market Transf" sheetId="11" r:id="rId11"/>
    <sheet name="12_EM&amp;V Annual Report" sheetId="23" r:id="rId12"/>
  </sheets>
  <definedNames>
    <definedName name="_xlnm.Print_Area" localSheetId="0">'1_Index'!$A$1:$I$46</definedName>
    <definedName name="_xlnm.Print_Area" localSheetId="9">'10_&gt;20% Cost Variances'!$A$6:$C$110</definedName>
    <definedName name="_xlnm.Print_Area" localSheetId="10">'11_Market Transf'!$B$1:$E$186</definedName>
    <definedName name="_xlnm.Print_Area" localSheetId="11">'12_EM&amp;V Annual Report'!$B$2:$H$10</definedName>
    <definedName name="_xlnm.Print_Area" localSheetId="1">'2_Costs'!$B$6:$I$153</definedName>
    <definedName name="_xlnm.Print_Area" localSheetId="2">'3_NET (as filed) Energy Savings'!$F$1:$M$137</definedName>
    <definedName name="_xlnm.Print_Area" localSheetId="3">'4_Net (as filed) Demand Savings'!$F$1:$M$137</definedName>
    <definedName name="_xlnm.Print_Area" localSheetId="4">'5_Gross Benefits By Year'!$B$6:$H$138</definedName>
    <definedName name="_xlnm.Print_Area" localSheetId="5">'6_Net Benefits By Year'!$B$6:$H$139</definedName>
    <definedName name="_xlnm.Print_Area" localSheetId="6">'7_DSIM'!$B$2:$I$21</definedName>
    <definedName name="_xlnm.Print_Area" localSheetId="7">'8_Cost Effectiveness'!$B$2:$AA$113</definedName>
    <definedName name="_xlnm.Print_Area" localSheetId="8">'9_CONF Opt-Out'!$F$1:$P$51</definedName>
    <definedName name="_xlnm.Print_Titles" localSheetId="9">'10_&gt;20% Cost Variances'!$A:$A,'10_&gt;20% Cost Variances'!$1:$5</definedName>
    <definedName name="_xlnm.Print_Titles" localSheetId="10">'11_Market Transf'!$B:$B,'11_Market Transf'!$2:$5</definedName>
    <definedName name="_xlnm.Print_Titles" localSheetId="1">'2_Costs'!$B:$B,'2_Costs'!$1:$5</definedName>
    <definedName name="_xlnm.Print_Titles" localSheetId="2">'3_NET (as filed) Energy Savings'!$F:$F,'3_NET (as filed) Energy Savings'!$1:$6</definedName>
    <definedName name="_xlnm.Print_Titles" localSheetId="3">'4_Net (as filed) Demand Savings'!$F:$F,'4_Net (as filed) Demand Savings'!$2:$6</definedName>
    <definedName name="_xlnm.Print_Titles" localSheetId="4">'5_Gross Benefits By Year'!$B:$B,'5_Gross Benefits By Year'!$2:$5</definedName>
    <definedName name="_xlnm.Print_Titles" localSheetId="5">'6_Net Benefits By Year'!$B:$B,'6_Net Benefits By Year'!$1:$5</definedName>
    <definedName name="_xlnm.Print_Titles" localSheetId="6">'7_DSIM'!$B:$B</definedName>
    <definedName name="_xlnm.Print_Titles" localSheetId="7">'8_Cost Effectiveness'!$B:$B,'8_Cost Effectiveness'!$2:$6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3" i="38" l="1"/>
  <c r="F133" i="38"/>
  <c r="E133" i="38"/>
  <c r="D133" i="38"/>
  <c r="G132" i="38"/>
  <c r="F132" i="38"/>
  <c r="E132" i="38"/>
  <c r="D132" i="38"/>
  <c r="H131" i="38"/>
  <c r="G131" i="38"/>
  <c r="F131" i="38"/>
  <c r="E131" i="38"/>
  <c r="D131" i="38"/>
  <c r="H130" i="38"/>
  <c r="G130" i="38"/>
  <c r="F130" i="38"/>
  <c r="E130" i="38"/>
  <c r="D130" i="38"/>
  <c r="G129" i="38"/>
  <c r="F129" i="38"/>
  <c r="E129" i="38"/>
  <c r="D129" i="38"/>
  <c r="E128" i="38"/>
  <c r="D128" i="38"/>
  <c r="G128" i="38"/>
  <c r="F128" i="38"/>
  <c r="G127" i="38"/>
  <c r="F127" i="38"/>
  <c r="G125" i="38"/>
  <c r="G124" i="38"/>
  <c r="G122" i="38"/>
  <c r="G119" i="38"/>
  <c r="F126" i="38"/>
  <c r="E126" i="38"/>
  <c r="D126" i="38"/>
  <c r="F125" i="38"/>
  <c r="E125" i="38"/>
  <c r="D125" i="38"/>
  <c r="F124" i="38"/>
  <c r="E124" i="38"/>
  <c r="D124" i="38"/>
  <c r="F123" i="38"/>
  <c r="E123" i="38"/>
  <c r="D123" i="38"/>
  <c r="F122" i="38"/>
  <c r="E122" i="38"/>
  <c r="D122" i="38"/>
  <c r="F121" i="38"/>
  <c r="E121" i="38"/>
  <c r="D121" i="38"/>
  <c r="F120" i="38"/>
  <c r="E120" i="38"/>
  <c r="D120" i="38"/>
  <c r="F119" i="38"/>
  <c r="E119" i="38"/>
  <c r="D119" i="38"/>
  <c r="F118" i="38"/>
  <c r="E118" i="38"/>
  <c r="D118" i="38"/>
  <c r="G117" i="38"/>
  <c r="G115" i="38"/>
  <c r="H114" i="38"/>
  <c r="G114" i="38"/>
  <c r="G113" i="38"/>
  <c r="G112" i="38"/>
  <c r="G111" i="38"/>
  <c r="F117" i="38"/>
  <c r="E117" i="38"/>
  <c r="D117" i="38"/>
  <c r="F116" i="38"/>
  <c r="E116" i="38"/>
  <c r="D116" i="38"/>
  <c r="F115" i="38"/>
  <c r="E115" i="38"/>
  <c r="D115" i="38"/>
  <c r="F114" i="38"/>
  <c r="E114" i="38"/>
  <c r="D114" i="38"/>
  <c r="F113" i="38"/>
  <c r="E113" i="38"/>
  <c r="D113" i="38"/>
  <c r="F112" i="38"/>
  <c r="E112" i="38"/>
  <c r="D112" i="38"/>
  <c r="F111" i="38"/>
  <c r="E111" i="38"/>
  <c r="D111" i="38"/>
  <c r="F110" i="38"/>
  <c r="E110" i="38"/>
  <c r="D110" i="38"/>
  <c r="G109" i="38"/>
  <c r="F109" i="38"/>
  <c r="E109" i="38"/>
  <c r="D109" i="38"/>
  <c r="G106" i="38"/>
  <c r="G108" i="38"/>
  <c r="F108" i="38"/>
  <c r="E108" i="38"/>
  <c r="D108" i="38"/>
  <c r="G107" i="38"/>
  <c r="F107" i="38"/>
  <c r="E107" i="38"/>
  <c r="D107" i="38"/>
  <c r="D105" i="38"/>
  <c r="G105" i="38"/>
  <c r="F105" i="38"/>
  <c r="E105" i="38"/>
  <c r="G104" i="38"/>
  <c r="F104" i="38"/>
  <c r="E104" i="38"/>
  <c r="D104" i="38"/>
  <c r="H35" i="38"/>
  <c r="G35" i="38"/>
  <c r="F35" i="38"/>
  <c r="E35" i="38"/>
  <c r="D35" i="38"/>
  <c r="H34" i="38"/>
  <c r="G34" i="38"/>
  <c r="F34" i="38"/>
  <c r="E34" i="38"/>
  <c r="D34" i="38"/>
  <c r="H33" i="38"/>
  <c r="G33" i="38"/>
  <c r="F33" i="38"/>
  <c r="E33" i="38"/>
  <c r="D33" i="38"/>
  <c r="F31" i="38"/>
  <c r="H31" i="38"/>
  <c r="G31" i="38"/>
  <c r="H30" i="38"/>
  <c r="G30" i="38"/>
  <c r="F30" i="38"/>
  <c r="E30" i="38"/>
  <c r="D30" i="38"/>
  <c r="H29" i="38"/>
  <c r="G29" i="38"/>
  <c r="F29" i="38"/>
  <c r="E29" i="38"/>
  <c r="D29" i="38"/>
  <c r="H28" i="38"/>
  <c r="G28" i="38"/>
  <c r="F28" i="38"/>
  <c r="E28" i="38"/>
  <c r="D28" i="38"/>
  <c r="H27" i="38"/>
  <c r="G27" i="38"/>
  <c r="F27" i="38"/>
  <c r="E27" i="38"/>
  <c r="D27" i="38"/>
  <c r="H26" i="38"/>
  <c r="G26" i="38"/>
  <c r="F26" i="38"/>
  <c r="E26" i="38"/>
  <c r="D26" i="38"/>
  <c r="H25" i="38"/>
  <c r="G25" i="38"/>
  <c r="F25" i="38"/>
  <c r="E25" i="38"/>
  <c r="D25" i="38"/>
  <c r="H24" i="38"/>
  <c r="G24" i="38"/>
  <c r="F24" i="38"/>
  <c r="E24" i="38"/>
  <c r="D24" i="38"/>
  <c r="H23" i="38"/>
  <c r="G23" i="38"/>
  <c r="F23" i="38"/>
  <c r="E23" i="38"/>
  <c r="D23" i="38"/>
  <c r="H22" i="38"/>
  <c r="G22" i="38"/>
  <c r="F22" i="38"/>
  <c r="E22" i="38"/>
  <c r="D22" i="38"/>
  <c r="H20" i="38"/>
  <c r="G20" i="38"/>
  <c r="F20" i="38"/>
  <c r="E20" i="38"/>
  <c r="D20" i="38"/>
  <c r="H19" i="38"/>
  <c r="G19" i="38"/>
  <c r="F19" i="38"/>
  <c r="E19" i="38"/>
  <c r="D19" i="38"/>
  <c r="H18" i="38"/>
  <c r="G18" i="38"/>
  <c r="F18" i="38"/>
  <c r="E18" i="38"/>
  <c r="D18" i="38"/>
  <c r="H17" i="38"/>
  <c r="G17" i="38"/>
  <c r="F17" i="38"/>
  <c r="E17" i="38"/>
  <c r="D17" i="38"/>
  <c r="H16" i="38"/>
  <c r="G16" i="38"/>
  <c r="F16" i="38"/>
  <c r="E16" i="38"/>
  <c r="D16" i="38"/>
  <c r="H15" i="38"/>
  <c r="G15" i="38"/>
  <c r="F15" i="38"/>
  <c r="E15" i="38"/>
  <c r="D15" i="38"/>
  <c r="H14" i="38"/>
  <c r="G14" i="38"/>
  <c r="F14" i="38"/>
  <c r="E14" i="38"/>
  <c r="D14" i="38"/>
  <c r="H13" i="38"/>
  <c r="G13" i="38"/>
  <c r="F13" i="38"/>
  <c r="E13" i="38"/>
  <c r="D13" i="38"/>
  <c r="H11" i="38"/>
  <c r="G11" i="38"/>
  <c r="F11" i="38"/>
  <c r="E11" i="38"/>
  <c r="D11" i="38"/>
  <c r="H10" i="38"/>
  <c r="G10" i="38"/>
  <c r="H9" i="38"/>
  <c r="G9" i="38"/>
  <c r="F9" i="38"/>
  <c r="E9" i="38"/>
  <c r="D9" i="38"/>
  <c r="H8" i="38"/>
  <c r="G8" i="38"/>
  <c r="F8" i="38"/>
  <c r="E8" i="38"/>
  <c r="D8" i="38"/>
  <c r="I82" i="32" l="1"/>
  <c r="J82" i="32"/>
  <c r="K82" i="32"/>
  <c r="L82" i="32"/>
  <c r="H82" i="31"/>
  <c r="I82" i="31"/>
  <c r="J82" i="31"/>
  <c r="K82" i="31"/>
  <c r="L82" i="31"/>
  <c r="I35" i="31"/>
  <c r="J35" i="31"/>
  <c r="K35" i="31"/>
  <c r="L35" i="31"/>
  <c r="M35" i="31"/>
  <c r="J66" i="31"/>
  <c r="K66" i="31"/>
  <c r="L66" i="31"/>
  <c r="M66" i="31"/>
  <c r="H94" i="31"/>
  <c r="I94" i="31"/>
  <c r="J94" i="31"/>
  <c r="K94" i="31"/>
  <c r="L94" i="31"/>
  <c r="H95" i="31"/>
  <c r="I95" i="31"/>
  <c r="J95" i="31"/>
  <c r="K95" i="31"/>
  <c r="L95" i="31"/>
  <c r="H96" i="31"/>
  <c r="I96" i="31"/>
  <c r="J96" i="31"/>
  <c r="K96" i="31"/>
  <c r="L96" i="31"/>
  <c r="M97" i="31"/>
  <c r="M128" i="31"/>
  <c r="I35" i="32"/>
  <c r="J35" i="32"/>
  <c r="K35" i="32"/>
  <c r="J66" i="32"/>
  <c r="K66" i="32"/>
  <c r="L66" i="32"/>
  <c r="H94" i="32"/>
  <c r="I94" i="32"/>
  <c r="J94" i="32"/>
  <c r="K94" i="32"/>
  <c r="L94" i="32"/>
  <c r="H95" i="32"/>
  <c r="I95" i="32"/>
  <c r="J95" i="32"/>
  <c r="K95" i="32"/>
  <c r="L95" i="32"/>
  <c r="H96" i="32"/>
  <c r="I96" i="32"/>
  <c r="J96" i="32"/>
  <c r="K96" i="32"/>
  <c r="L96" i="32"/>
  <c r="H82" i="32" l="1"/>
  <c r="I97" i="32"/>
  <c r="H97" i="31"/>
  <c r="J97" i="31"/>
  <c r="I97" i="31"/>
  <c r="K97" i="31"/>
  <c r="L97" i="31"/>
  <c r="L97" i="32"/>
  <c r="J97" i="32"/>
  <c r="H97" i="32"/>
  <c r="K97" i="32"/>
  <c r="I43" i="42"/>
  <c r="X60" i="34" l="1"/>
  <c r="Y60" i="34"/>
  <c r="X61" i="34"/>
  <c r="Y61" i="34"/>
  <c r="H67" i="38" l="1"/>
  <c r="H66" i="38"/>
  <c r="H62" i="38"/>
  <c r="H59" i="38"/>
  <c r="H57" i="38"/>
  <c r="H56" i="38"/>
  <c r="H54" i="38"/>
  <c r="H52" i="38"/>
  <c r="H50" i="38"/>
  <c r="H46" i="38"/>
  <c r="X7" i="34" l="1"/>
  <c r="Y107" i="34"/>
  <c r="X107" i="34"/>
  <c r="Y106" i="34"/>
  <c r="X106" i="34"/>
  <c r="Y105" i="34"/>
  <c r="X105" i="34"/>
  <c r="Y104" i="34"/>
  <c r="X104" i="34"/>
  <c r="Y103" i="34"/>
  <c r="X103" i="34"/>
  <c r="Y101" i="34"/>
  <c r="X101" i="34"/>
  <c r="Y98" i="34"/>
  <c r="X98" i="34"/>
  <c r="Y96" i="34"/>
  <c r="X96" i="34"/>
  <c r="Y95" i="34"/>
  <c r="X95" i="34"/>
  <c r="Y94" i="34"/>
  <c r="X94" i="34"/>
  <c r="Y93" i="34"/>
  <c r="X93" i="34"/>
  <c r="Y92" i="34"/>
  <c r="X92" i="34"/>
  <c r="Y90" i="34"/>
  <c r="X90" i="34"/>
  <c r="Y89" i="34"/>
  <c r="X89" i="34"/>
  <c r="Y88" i="34"/>
  <c r="X88" i="34"/>
  <c r="Y87" i="34"/>
  <c r="X87" i="34"/>
  <c r="Y86" i="34"/>
  <c r="X86" i="34"/>
  <c r="Y85" i="34"/>
  <c r="X85" i="34"/>
  <c r="Y82" i="34"/>
  <c r="X82" i="34"/>
  <c r="Y81" i="34"/>
  <c r="X81" i="34"/>
  <c r="Y80" i="34"/>
  <c r="X80" i="34"/>
  <c r="Y79" i="34"/>
  <c r="X79" i="34"/>
  <c r="Y78" i="34"/>
  <c r="X78" i="34"/>
  <c r="Y76" i="34"/>
  <c r="X76" i="34"/>
  <c r="Y73" i="34"/>
  <c r="X73" i="34"/>
  <c r="Y71" i="34"/>
  <c r="X71" i="34"/>
  <c r="Y70" i="34"/>
  <c r="X70" i="34"/>
  <c r="Y69" i="34"/>
  <c r="X69" i="34"/>
  <c r="Y68" i="34"/>
  <c r="X68" i="34"/>
  <c r="Y67" i="34"/>
  <c r="X67" i="34"/>
  <c r="Y65" i="34"/>
  <c r="X65" i="34"/>
  <c r="Y64" i="34"/>
  <c r="X64" i="34"/>
  <c r="Y63" i="34"/>
  <c r="X63" i="34"/>
  <c r="Y62" i="34"/>
  <c r="X62" i="34"/>
  <c r="H36" i="38"/>
  <c r="H7" i="38"/>
  <c r="H39" i="38" s="1"/>
  <c r="H99" i="39"/>
  <c r="H98" i="39"/>
  <c r="H97" i="39"/>
  <c r="H84" i="39"/>
  <c r="H64" i="39"/>
  <c r="H53" i="39"/>
  <c r="H44" i="39"/>
  <c r="H36" i="39"/>
  <c r="H32" i="39"/>
  <c r="H21" i="39"/>
  <c r="H12" i="39"/>
  <c r="H7" i="39"/>
  <c r="H39" i="39" s="1"/>
  <c r="H100" i="39" l="1"/>
  <c r="H69" i="39"/>
  <c r="H37" i="39"/>
  <c r="H126" i="39" s="1"/>
  <c r="H103" i="38"/>
  <c r="H71" i="38"/>
  <c r="H93" i="39"/>
  <c r="H110" i="39"/>
  <c r="H118" i="39"/>
  <c r="H103" i="39"/>
  <c r="H71" i="39"/>
  <c r="H104" i="39"/>
  <c r="H112" i="39"/>
  <c r="H120" i="39"/>
  <c r="H128" i="39"/>
  <c r="H80" i="39"/>
  <c r="H121" i="39"/>
  <c r="H129" i="39"/>
  <c r="H81" i="39"/>
  <c r="H89" i="39"/>
  <c r="H106" i="39"/>
  <c r="H82" i="39"/>
  <c r="H90" i="39"/>
  <c r="H107" i="39"/>
  <c r="H123" i="39"/>
  <c r="H131" i="39"/>
  <c r="H73" i="39"/>
  <c r="H114" i="39"/>
  <c r="H122" i="39"/>
  <c r="H75" i="39"/>
  <c r="H83" i="39"/>
  <c r="H91" i="39"/>
  <c r="H108" i="39"/>
  <c r="H116" i="39"/>
  <c r="H124" i="39"/>
  <c r="H132" i="39"/>
  <c r="H92" i="39"/>
  <c r="H109" i="39"/>
  <c r="H117" i="39"/>
  <c r="H125" i="39"/>
  <c r="H127" i="39" l="1"/>
  <c r="H113" i="39"/>
  <c r="H79" i="39"/>
  <c r="H72" i="39"/>
  <c r="H76" i="39" s="1"/>
  <c r="H119" i="39"/>
  <c r="H111" i="39"/>
  <c r="H74" i="39"/>
  <c r="H105" i="39"/>
  <c r="H95" i="39"/>
  <c r="H86" i="39"/>
  <c r="H133" i="39"/>
  <c r="H130" i="39"/>
  <c r="H88" i="39"/>
  <c r="H87" i="39"/>
  <c r="H78" i="39"/>
  <c r="H94" i="39"/>
  <c r="H77" i="39"/>
  <c r="H85" i="39" l="1"/>
  <c r="H96" i="39"/>
  <c r="H101" i="39" s="1"/>
  <c r="I16" i="29" l="1"/>
  <c r="I13" i="29"/>
  <c r="I10" i="29"/>
  <c r="H65" i="38"/>
  <c r="H63" i="38"/>
  <c r="H127" i="38" s="1"/>
  <c r="H61" i="38"/>
  <c r="H125" i="38" s="1"/>
  <c r="H60" i="38"/>
  <c r="H124" i="38" s="1"/>
  <c r="H58" i="38"/>
  <c r="H122" i="38" s="1"/>
  <c r="H55" i="38"/>
  <c r="H119" i="38" s="1"/>
  <c r="H51" i="38"/>
  <c r="H115" i="38" s="1"/>
  <c r="H49" i="38"/>
  <c r="H113" i="38" s="1"/>
  <c r="H48" i="38"/>
  <c r="H112" i="38" s="1"/>
  <c r="H47" i="38"/>
  <c r="H111" i="38" s="1"/>
  <c r="H45" i="38"/>
  <c r="H109" i="38" s="1"/>
  <c r="H43" i="38"/>
  <c r="H107" i="38" s="1"/>
  <c r="H42" i="38"/>
  <c r="H106" i="38" s="1"/>
  <c r="H41" i="38"/>
  <c r="H105" i="38" s="1"/>
  <c r="H40" i="38"/>
  <c r="H104" i="38" s="1"/>
  <c r="L12" i="32"/>
  <c r="L21" i="32"/>
  <c r="L31" i="32"/>
  <c r="M29" i="32"/>
  <c r="M25" i="32"/>
  <c r="M56" i="32"/>
  <c r="M56" i="31"/>
  <c r="M50" i="31"/>
  <c r="H68" i="38" l="1"/>
  <c r="H132" i="38" s="1"/>
  <c r="H129" i="38"/>
  <c r="L36" i="32"/>
  <c r="L80" i="32" s="1"/>
  <c r="L43" i="31"/>
  <c r="H53" i="38"/>
  <c r="H117" i="38" s="1"/>
  <c r="H44" i="38"/>
  <c r="H108" i="38" s="1"/>
  <c r="H64" i="38"/>
  <c r="H128" i="38" s="1"/>
  <c r="M60" i="32"/>
  <c r="L62" i="32"/>
  <c r="L52" i="32"/>
  <c r="L43" i="32"/>
  <c r="L62" i="31"/>
  <c r="L52" i="31"/>
  <c r="L113" i="32" l="1"/>
  <c r="L111" i="32"/>
  <c r="L67" i="31"/>
  <c r="L67" i="32"/>
  <c r="L129" i="32" s="1"/>
  <c r="L126" i="32"/>
  <c r="L128" i="32"/>
  <c r="L125" i="32"/>
  <c r="L127" i="32"/>
  <c r="L119" i="32"/>
  <c r="L108" i="32"/>
  <c r="L79" i="32"/>
  <c r="L77" i="32"/>
  <c r="L122" i="32"/>
  <c r="L71" i="32"/>
  <c r="L70" i="32"/>
  <c r="L121" i="32"/>
  <c r="L106" i="32"/>
  <c r="L109" i="32"/>
  <c r="L81" i="32"/>
  <c r="L90" i="32"/>
  <c r="L102" i="32"/>
  <c r="L73" i="32"/>
  <c r="L124" i="32"/>
  <c r="L116" i="32"/>
  <c r="L103" i="32"/>
  <c r="L110" i="32"/>
  <c r="L101" i="32"/>
  <c r="L91" i="32"/>
  <c r="L85" i="32"/>
  <c r="L88" i="32"/>
  <c r="L72" i="32"/>
  <c r="L114" i="32"/>
  <c r="L78" i="32"/>
  <c r="L104" i="32"/>
  <c r="L75" i="32"/>
  <c r="L92" i="32"/>
  <c r="L123" i="32"/>
  <c r="H69" i="38"/>
  <c r="H133" i="38" s="1"/>
  <c r="L105" i="32"/>
  <c r="L83" i="32" l="1"/>
  <c r="L74" i="32"/>
  <c r="L93" i="32"/>
  <c r="M25" i="31"/>
  <c r="M19" i="31"/>
  <c r="L31" i="31"/>
  <c r="L21" i="31"/>
  <c r="L12" i="31"/>
  <c r="L36" i="31" l="1"/>
  <c r="L80" i="31" s="1"/>
  <c r="L98" i="32"/>
  <c r="L103" i="31"/>
  <c r="L91" i="31"/>
  <c r="L78" i="31"/>
  <c r="L90" i="31"/>
  <c r="L77" i="31"/>
  <c r="L123" i="31"/>
  <c r="L105" i="31"/>
  <c r="L119" i="31" l="1"/>
  <c r="L121" i="31"/>
  <c r="L115" i="31"/>
  <c r="L113" i="31"/>
  <c r="L129" i="31"/>
  <c r="L108" i="31"/>
  <c r="L101" i="31"/>
  <c r="L102" i="31"/>
  <c r="L72" i="31"/>
  <c r="L116" i="31"/>
  <c r="L109" i="31"/>
  <c r="L110" i="31"/>
  <c r="L125" i="31"/>
  <c r="L106" i="31"/>
  <c r="L117" i="31"/>
  <c r="L128" i="31"/>
  <c r="L120" i="31"/>
  <c r="L127" i="31"/>
  <c r="L71" i="31"/>
  <c r="L73" i="31"/>
  <c r="L104" i="31"/>
  <c r="L79" i="31"/>
  <c r="L126" i="31"/>
  <c r="L124" i="31"/>
  <c r="L118" i="31"/>
  <c r="L114" i="31"/>
  <c r="L70" i="31"/>
  <c r="L75" i="31"/>
  <c r="L81" i="31"/>
  <c r="L107" i="31"/>
  <c r="L88" i="31"/>
  <c r="L85" i="31"/>
  <c r="L92" i="31"/>
  <c r="L111" i="31"/>
  <c r="L74" i="31" l="1"/>
  <c r="L93" i="31"/>
  <c r="L83" i="31"/>
  <c r="H21" i="38"/>
  <c r="H32" i="38"/>
  <c r="L98" i="31" l="1"/>
  <c r="H12" i="38"/>
  <c r="H37" i="38" s="1"/>
  <c r="H95" i="38" l="1"/>
  <c r="H80" i="38"/>
  <c r="H84" i="38"/>
  <c r="H118" i="38"/>
  <c r="H116" i="38"/>
  <c r="H79" i="38"/>
  <c r="H72" i="38"/>
  <c r="H110" i="38"/>
  <c r="H93" i="38"/>
  <c r="H77" i="38"/>
  <c r="H81" i="38"/>
  <c r="H74" i="38"/>
  <c r="H86" i="38"/>
  <c r="H97" i="38"/>
  <c r="H98" i="38"/>
  <c r="H92" i="38"/>
  <c r="H91" i="38"/>
  <c r="H83" i="38"/>
  <c r="H99" i="38"/>
  <c r="H89" i="38"/>
  <c r="H90" i="38"/>
  <c r="H120" i="38"/>
  <c r="H82" i="38"/>
  <c r="H75" i="38"/>
  <c r="H87" i="38"/>
  <c r="H78" i="38"/>
  <c r="H123" i="38"/>
  <c r="H73" i="38"/>
  <c r="H88" i="38"/>
  <c r="H126" i="38"/>
  <c r="H121" i="38"/>
  <c r="H94" i="38"/>
  <c r="L7" i="32"/>
  <c r="L100" i="32" s="1"/>
  <c r="L7" i="31"/>
  <c r="L100" i="31" s="1"/>
  <c r="H114" i="42"/>
  <c r="H82" i="42"/>
  <c r="H79" i="42"/>
  <c r="H75" i="42"/>
  <c r="H64" i="42"/>
  <c r="H55" i="42"/>
  <c r="H50" i="42"/>
  <c r="H32" i="42"/>
  <c r="H21" i="42"/>
  <c r="H12" i="42"/>
  <c r="G86" i="34"/>
  <c r="F86" i="34"/>
  <c r="E86" i="34"/>
  <c r="D86" i="34"/>
  <c r="G85" i="34"/>
  <c r="F85" i="34"/>
  <c r="E85" i="34"/>
  <c r="D85" i="34"/>
  <c r="G104" i="34"/>
  <c r="E104" i="34"/>
  <c r="D104" i="34"/>
  <c r="G103" i="34"/>
  <c r="F103" i="34"/>
  <c r="E103" i="34"/>
  <c r="D103" i="34"/>
  <c r="G102" i="34"/>
  <c r="E102" i="34"/>
  <c r="D102" i="34"/>
  <c r="G101" i="34"/>
  <c r="F101" i="34"/>
  <c r="E101" i="34"/>
  <c r="D101" i="34"/>
  <c r="G100" i="34"/>
  <c r="F100" i="34"/>
  <c r="E100" i="34"/>
  <c r="D100" i="34"/>
  <c r="G99" i="34"/>
  <c r="F99" i="34"/>
  <c r="E99" i="34"/>
  <c r="D99" i="34"/>
  <c r="G98" i="34"/>
  <c r="F98" i="34"/>
  <c r="E98" i="34"/>
  <c r="D98" i="34"/>
  <c r="G97" i="34"/>
  <c r="E97" i="34"/>
  <c r="D97" i="34"/>
  <c r="G96" i="34"/>
  <c r="F96" i="34"/>
  <c r="E96" i="34"/>
  <c r="D96" i="34"/>
  <c r="G95" i="34"/>
  <c r="E95" i="34"/>
  <c r="D95" i="34"/>
  <c r="G94" i="34"/>
  <c r="F94" i="34"/>
  <c r="E94" i="34"/>
  <c r="D94" i="34"/>
  <c r="G93" i="34"/>
  <c r="F93" i="34"/>
  <c r="E93" i="34"/>
  <c r="D93" i="34"/>
  <c r="G92" i="34"/>
  <c r="F92" i="34"/>
  <c r="E92" i="34"/>
  <c r="D92" i="34"/>
  <c r="G91" i="34"/>
  <c r="F91" i="34"/>
  <c r="E91" i="34"/>
  <c r="D91" i="34"/>
  <c r="G90" i="34"/>
  <c r="F90" i="34"/>
  <c r="E90" i="34"/>
  <c r="D90" i="34"/>
  <c r="G89" i="34"/>
  <c r="F89" i="34"/>
  <c r="E89" i="34"/>
  <c r="D89" i="34"/>
  <c r="G88" i="34"/>
  <c r="F88" i="34"/>
  <c r="E88" i="34"/>
  <c r="D88" i="34"/>
  <c r="G107" i="34"/>
  <c r="F107" i="34"/>
  <c r="E107" i="34"/>
  <c r="D107" i="34"/>
  <c r="G106" i="34"/>
  <c r="F106" i="34"/>
  <c r="E106" i="34"/>
  <c r="D106" i="34"/>
  <c r="L86" i="34"/>
  <c r="K86" i="34"/>
  <c r="J86" i="34"/>
  <c r="I86" i="34"/>
  <c r="L85" i="34"/>
  <c r="K85" i="34"/>
  <c r="J85" i="34"/>
  <c r="I85" i="34"/>
  <c r="L104" i="34"/>
  <c r="J104" i="34"/>
  <c r="I104" i="34"/>
  <c r="L103" i="34"/>
  <c r="K103" i="34"/>
  <c r="J103" i="34"/>
  <c r="I103" i="34"/>
  <c r="L102" i="34"/>
  <c r="J102" i="34"/>
  <c r="I102" i="34"/>
  <c r="L101" i="34"/>
  <c r="K101" i="34"/>
  <c r="J101" i="34"/>
  <c r="I101" i="34"/>
  <c r="L100" i="34"/>
  <c r="K100" i="34"/>
  <c r="J100" i="34"/>
  <c r="I100" i="34"/>
  <c r="L99" i="34"/>
  <c r="K99" i="34"/>
  <c r="J99" i="34"/>
  <c r="I99" i="34"/>
  <c r="L98" i="34"/>
  <c r="K98" i="34"/>
  <c r="J98" i="34"/>
  <c r="I98" i="34"/>
  <c r="L97" i="34"/>
  <c r="J97" i="34"/>
  <c r="I97" i="34"/>
  <c r="L96" i="34"/>
  <c r="K96" i="34"/>
  <c r="J96" i="34"/>
  <c r="I96" i="34"/>
  <c r="L95" i="34"/>
  <c r="J95" i="34"/>
  <c r="I95" i="34"/>
  <c r="L94" i="34"/>
  <c r="K94" i="34"/>
  <c r="J94" i="34"/>
  <c r="I94" i="34"/>
  <c r="L93" i="34"/>
  <c r="K93" i="34"/>
  <c r="J93" i="34"/>
  <c r="I93" i="34"/>
  <c r="L92" i="34"/>
  <c r="K92" i="34"/>
  <c r="J92" i="34"/>
  <c r="I92" i="34"/>
  <c r="L91" i="34"/>
  <c r="K91" i="34"/>
  <c r="J91" i="34"/>
  <c r="I91" i="34"/>
  <c r="L90" i="34"/>
  <c r="K90" i="34"/>
  <c r="J90" i="34"/>
  <c r="I90" i="34"/>
  <c r="L89" i="34"/>
  <c r="K89" i="34"/>
  <c r="J89" i="34"/>
  <c r="I89" i="34"/>
  <c r="L88" i="34"/>
  <c r="K88" i="34"/>
  <c r="J88" i="34"/>
  <c r="I88" i="34"/>
  <c r="L107" i="34"/>
  <c r="K107" i="34"/>
  <c r="J107" i="34"/>
  <c r="I107" i="34"/>
  <c r="L106" i="34"/>
  <c r="K106" i="34"/>
  <c r="J106" i="34"/>
  <c r="I106" i="34"/>
  <c r="Q104" i="34"/>
  <c r="Q103" i="34"/>
  <c r="P103" i="34"/>
  <c r="Q102" i="34"/>
  <c r="Q101" i="34"/>
  <c r="P101" i="34"/>
  <c r="Q100" i="34"/>
  <c r="P100" i="34"/>
  <c r="Q99" i="34"/>
  <c r="P99" i="34"/>
  <c r="Q98" i="34"/>
  <c r="P98" i="34"/>
  <c r="Q97" i="34"/>
  <c r="Q96" i="34"/>
  <c r="P96" i="34"/>
  <c r="Q95" i="34"/>
  <c r="Q94" i="34"/>
  <c r="P94" i="34"/>
  <c r="Q93" i="34"/>
  <c r="P93" i="34"/>
  <c r="Q92" i="34"/>
  <c r="P92" i="34"/>
  <c r="Q91" i="34"/>
  <c r="P91" i="34"/>
  <c r="Q90" i="34"/>
  <c r="P90" i="34"/>
  <c r="Q89" i="34"/>
  <c r="P89" i="34"/>
  <c r="Q88" i="34"/>
  <c r="P88" i="34"/>
  <c r="Q86" i="34"/>
  <c r="P86" i="34"/>
  <c r="O86" i="34"/>
  <c r="N86" i="34"/>
  <c r="Q85" i="34"/>
  <c r="P85" i="34"/>
  <c r="O85" i="34"/>
  <c r="N85" i="34"/>
  <c r="O105" i="34"/>
  <c r="N105" i="34"/>
  <c r="O104" i="34"/>
  <c r="N104" i="34"/>
  <c r="O103" i="34"/>
  <c r="N103" i="34"/>
  <c r="O102" i="34"/>
  <c r="N102" i="34"/>
  <c r="O101" i="34"/>
  <c r="N101" i="34"/>
  <c r="O100" i="34"/>
  <c r="N100" i="34"/>
  <c r="O99" i="34"/>
  <c r="N99" i="34"/>
  <c r="O98" i="34"/>
  <c r="N98" i="34"/>
  <c r="O97" i="34"/>
  <c r="N97" i="34"/>
  <c r="O96" i="34"/>
  <c r="N96" i="34"/>
  <c r="O95" i="34"/>
  <c r="N95" i="34"/>
  <c r="O94" i="34"/>
  <c r="N94" i="34"/>
  <c r="O93" i="34"/>
  <c r="N93" i="34"/>
  <c r="O92" i="34"/>
  <c r="N92" i="34"/>
  <c r="O91" i="34"/>
  <c r="N91" i="34"/>
  <c r="O90" i="34"/>
  <c r="N90" i="34"/>
  <c r="O89" i="34"/>
  <c r="N89" i="34"/>
  <c r="O88" i="34"/>
  <c r="N88" i="34"/>
  <c r="Q107" i="34"/>
  <c r="P107" i="34"/>
  <c r="O107" i="34"/>
  <c r="N107" i="34"/>
  <c r="Q106" i="34"/>
  <c r="P106" i="34"/>
  <c r="O106" i="34"/>
  <c r="N106" i="34"/>
  <c r="T107" i="34"/>
  <c r="S107" i="34"/>
  <c r="T106" i="34"/>
  <c r="S106" i="34"/>
  <c r="T105" i="34"/>
  <c r="S105" i="34"/>
  <c r="T104" i="34"/>
  <c r="S104" i="34"/>
  <c r="T103" i="34"/>
  <c r="S103" i="34"/>
  <c r="T101" i="34"/>
  <c r="S101" i="34"/>
  <c r="T98" i="34"/>
  <c r="S98" i="34"/>
  <c r="T96" i="34"/>
  <c r="S96" i="34"/>
  <c r="T95" i="34"/>
  <c r="S95" i="34"/>
  <c r="T94" i="34"/>
  <c r="S94" i="34"/>
  <c r="T93" i="34"/>
  <c r="S93" i="34"/>
  <c r="T92" i="34"/>
  <c r="S92" i="34"/>
  <c r="T90" i="34"/>
  <c r="S90" i="34"/>
  <c r="T89" i="34"/>
  <c r="S89" i="34"/>
  <c r="T88" i="34"/>
  <c r="S88" i="34"/>
  <c r="T87" i="34"/>
  <c r="S87" i="34"/>
  <c r="T86" i="34"/>
  <c r="S86" i="34"/>
  <c r="T85" i="34"/>
  <c r="G61" i="34"/>
  <c r="F61" i="34"/>
  <c r="E61" i="34"/>
  <c r="D61" i="34"/>
  <c r="G60" i="34"/>
  <c r="F60" i="34"/>
  <c r="E60" i="34"/>
  <c r="D60" i="34"/>
  <c r="G79" i="34"/>
  <c r="E79" i="34"/>
  <c r="D79" i="34"/>
  <c r="G78" i="34"/>
  <c r="F78" i="34"/>
  <c r="E78" i="34"/>
  <c r="D78" i="34"/>
  <c r="G77" i="34"/>
  <c r="E77" i="34"/>
  <c r="D77" i="34"/>
  <c r="G76" i="34"/>
  <c r="F76" i="34"/>
  <c r="E76" i="34"/>
  <c r="D76" i="34"/>
  <c r="G75" i="34"/>
  <c r="F75" i="34"/>
  <c r="E75" i="34"/>
  <c r="D75" i="34"/>
  <c r="G74" i="34"/>
  <c r="F74" i="34"/>
  <c r="E74" i="34"/>
  <c r="D74" i="34"/>
  <c r="G73" i="34"/>
  <c r="F73" i="34"/>
  <c r="E73" i="34"/>
  <c r="D73" i="34"/>
  <c r="G72" i="34"/>
  <c r="E72" i="34"/>
  <c r="D72" i="34"/>
  <c r="G71" i="34"/>
  <c r="F71" i="34"/>
  <c r="E71" i="34"/>
  <c r="D71" i="34"/>
  <c r="G70" i="34"/>
  <c r="E70" i="34"/>
  <c r="D70" i="34"/>
  <c r="G69" i="34"/>
  <c r="F69" i="34"/>
  <c r="E69" i="34"/>
  <c r="D69" i="34"/>
  <c r="G68" i="34"/>
  <c r="F68" i="34"/>
  <c r="E68" i="34"/>
  <c r="D68" i="34"/>
  <c r="G67" i="34"/>
  <c r="F67" i="34"/>
  <c r="E67" i="34"/>
  <c r="D67" i="34"/>
  <c r="G66" i="34"/>
  <c r="F66" i="34"/>
  <c r="E66" i="34"/>
  <c r="D66" i="34"/>
  <c r="G65" i="34"/>
  <c r="F65" i="34"/>
  <c r="E65" i="34"/>
  <c r="D65" i="34"/>
  <c r="G64" i="34"/>
  <c r="F64" i="34"/>
  <c r="E64" i="34"/>
  <c r="D64" i="34"/>
  <c r="G63" i="34"/>
  <c r="F63" i="34"/>
  <c r="E63" i="34"/>
  <c r="D63" i="34"/>
  <c r="G82" i="34"/>
  <c r="F82" i="34"/>
  <c r="E82" i="34"/>
  <c r="D82" i="34"/>
  <c r="G81" i="34"/>
  <c r="F81" i="34"/>
  <c r="E81" i="34"/>
  <c r="D81" i="34"/>
  <c r="K61" i="34"/>
  <c r="J61" i="34"/>
  <c r="I61" i="34"/>
  <c r="K60" i="34"/>
  <c r="J60" i="34"/>
  <c r="I60" i="34"/>
  <c r="J79" i="34"/>
  <c r="I79" i="34"/>
  <c r="K78" i="34"/>
  <c r="J78" i="34"/>
  <c r="I78" i="34"/>
  <c r="J77" i="34"/>
  <c r="I77" i="34"/>
  <c r="K76" i="34"/>
  <c r="J76" i="34"/>
  <c r="I76" i="34"/>
  <c r="K75" i="34"/>
  <c r="J75" i="34"/>
  <c r="I75" i="34"/>
  <c r="K74" i="34"/>
  <c r="J74" i="34"/>
  <c r="I74" i="34"/>
  <c r="K73" i="34"/>
  <c r="J73" i="34"/>
  <c r="I73" i="34"/>
  <c r="J72" i="34"/>
  <c r="I72" i="34"/>
  <c r="K71" i="34"/>
  <c r="J71" i="34"/>
  <c r="I71" i="34"/>
  <c r="J70" i="34"/>
  <c r="I70" i="34"/>
  <c r="K69" i="34"/>
  <c r="J69" i="34"/>
  <c r="I69" i="34"/>
  <c r="K68" i="34"/>
  <c r="J68" i="34"/>
  <c r="I68" i="34"/>
  <c r="K67" i="34"/>
  <c r="J67" i="34"/>
  <c r="I67" i="34"/>
  <c r="K66" i="34"/>
  <c r="J66" i="34"/>
  <c r="I66" i="34"/>
  <c r="K65" i="34"/>
  <c r="J65" i="34"/>
  <c r="I65" i="34"/>
  <c r="K64" i="34"/>
  <c r="J64" i="34"/>
  <c r="I64" i="34"/>
  <c r="K63" i="34"/>
  <c r="J63" i="34"/>
  <c r="I63" i="34"/>
  <c r="K82" i="34"/>
  <c r="J82" i="34"/>
  <c r="I82" i="34"/>
  <c r="K81" i="34"/>
  <c r="J81" i="34"/>
  <c r="I81" i="34"/>
  <c r="L61" i="34"/>
  <c r="L60" i="34"/>
  <c r="L79" i="34"/>
  <c r="L78" i="34"/>
  <c r="L77" i="34"/>
  <c r="L76" i="34"/>
  <c r="L75" i="34"/>
  <c r="L74" i="34"/>
  <c r="L73" i="34"/>
  <c r="L72" i="34"/>
  <c r="L71" i="34"/>
  <c r="L70" i="34"/>
  <c r="L69" i="34"/>
  <c r="L68" i="34"/>
  <c r="L67" i="34"/>
  <c r="L66" i="34"/>
  <c r="L65" i="34"/>
  <c r="L64" i="34"/>
  <c r="L63" i="34"/>
  <c r="L82" i="34"/>
  <c r="L81" i="34"/>
  <c r="Q79" i="34"/>
  <c r="Q78" i="34"/>
  <c r="P78" i="34"/>
  <c r="Q77" i="34"/>
  <c r="Q76" i="34"/>
  <c r="P76" i="34"/>
  <c r="Q75" i="34"/>
  <c r="P75" i="34"/>
  <c r="Q74" i="34"/>
  <c r="P74" i="34"/>
  <c r="Q73" i="34"/>
  <c r="P73" i="34"/>
  <c r="Q72" i="34"/>
  <c r="Q71" i="34"/>
  <c r="P71" i="34"/>
  <c r="Q70" i="34"/>
  <c r="Q69" i="34"/>
  <c r="P69" i="34"/>
  <c r="Q68" i="34"/>
  <c r="P68" i="34"/>
  <c r="Q67" i="34"/>
  <c r="P67" i="34"/>
  <c r="Q66" i="34"/>
  <c r="P66" i="34"/>
  <c r="Q65" i="34"/>
  <c r="P65" i="34"/>
  <c r="Q64" i="34"/>
  <c r="P64" i="34"/>
  <c r="Q63" i="34"/>
  <c r="P63" i="34"/>
  <c r="Q61" i="34"/>
  <c r="P61" i="34"/>
  <c r="O61" i="34"/>
  <c r="N61" i="34"/>
  <c r="Q60" i="34"/>
  <c r="P60" i="34"/>
  <c r="O60" i="34"/>
  <c r="N60" i="34"/>
  <c r="O80" i="34"/>
  <c r="N80" i="34"/>
  <c r="O79" i="34"/>
  <c r="N79" i="34"/>
  <c r="O78" i="34"/>
  <c r="N78" i="34"/>
  <c r="O77" i="34"/>
  <c r="N77" i="34"/>
  <c r="O76" i="34"/>
  <c r="N76" i="34"/>
  <c r="O75" i="34"/>
  <c r="N75" i="34"/>
  <c r="O74" i="34"/>
  <c r="N74" i="34"/>
  <c r="O73" i="34"/>
  <c r="N73" i="34"/>
  <c r="O72" i="34"/>
  <c r="N72" i="34"/>
  <c r="O71" i="34"/>
  <c r="N71" i="34"/>
  <c r="O70" i="34"/>
  <c r="N70" i="34"/>
  <c r="O69" i="34"/>
  <c r="N69" i="34"/>
  <c r="O68" i="34"/>
  <c r="N68" i="34"/>
  <c r="O67" i="34"/>
  <c r="N67" i="34"/>
  <c r="O66" i="34"/>
  <c r="N66" i="34"/>
  <c r="O65" i="34"/>
  <c r="N65" i="34"/>
  <c r="O64" i="34"/>
  <c r="N64" i="34"/>
  <c r="O63" i="34"/>
  <c r="N63" i="34"/>
  <c r="Q82" i="34"/>
  <c r="P82" i="34"/>
  <c r="O82" i="34"/>
  <c r="N82" i="34"/>
  <c r="Q81" i="34"/>
  <c r="P81" i="34"/>
  <c r="O81" i="34"/>
  <c r="N81" i="34"/>
  <c r="T82" i="34"/>
  <c r="S82" i="34"/>
  <c r="T81" i="34"/>
  <c r="S81" i="34"/>
  <c r="T80" i="34"/>
  <c r="S80" i="34"/>
  <c r="T79" i="34"/>
  <c r="S79" i="34"/>
  <c r="T78" i="34"/>
  <c r="S78" i="34"/>
  <c r="T76" i="34"/>
  <c r="S76" i="34"/>
  <c r="T73" i="34"/>
  <c r="S73" i="34"/>
  <c r="T71" i="34"/>
  <c r="S71" i="34"/>
  <c r="T70" i="34"/>
  <c r="S70" i="34"/>
  <c r="T69" i="34"/>
  <c r="S69" i="34"/>
  <c r="T68" i="34"/>
  <c r="S68" i="34"/>
  <c r="T67" i="34"/>
  <c r="S67" i="34"/>
  <c r="T65" i="34"/>
  <c r="S65" i="34"/>
  <c r="T64" i="34"/>
  <c r="S64" i="34"/>
  <c r="T63" i="34"/>
  <c r="S63" i="34"/>
  <c r="T62" i="34"/>
  <c r="S62" i="34"/>
  <c r="T61" i="34"/>
  <c r="S61" i="34"/>
  <c r="T60" i="34"/>
  <c r="H100" i="38" l="1"/>
  <c r="H96" i="38"/>
  <c r="H76" i="38"/>
  <c r="H85" i="38"/>
  <c r="L38" i="31"/>
  <c r="L69" i="31"/>
  <c r="L38" i="32"/>
  <c r="L69" i="32"/>
  <c r="H80" i="42"/>
  <c r="H101" i="38" l="1"/>
  <c r="S7" i="34"/>
  <c r="G66" i="38" l="1"/>
  <c r="G67" i="38"/>
  <c r="G65" i="38"/>
  <c r="G55" i="38"/>
  <c r="G56" i="38"/>
  <c r="G57" i="38"/>
  <c r="G58" i="38"/>
  <c r="G59" i="38"/>
  <c r="G60" i="38"/>
  <c r="G61" i="38"/>
  <c r="G62" i="38"/>
  <c r="G63" i="38"/>
  <c r="G54" i="38"/>
  <c r="G46" i="38"/>
  <c r="G47" i="38"/>
  <c r="G48" i="38"/>
  <c r="G49" i="38"/>
  <c r="G50" i="38"/>
  <c r="G51" i="38"/>
  <c r="G52" i="38"/>
  <c r="G45" i="38"/>
  <c r="G41" i="38"/>
  <c r="G42" i="38"/>
  <c r="G43" i="38"/>
  <c r="G40" i="38"/>
  <c r="G99" i="39"/>
  <c r="G98" i="39"/>
  <c r="G97" i="39"/>
  <c r="G84" i="39"/>
  <c r="G64" i="39"/>
  <c r="G53" i="39"/>
  <c r="G44" i="39"/>
  <c r="G36" i="39"/>
  <c r="G32" i="39"/>
  <c r="G21" i="39"/>
  <c r="G12" i="39"/>
  <c r="G7" i="39"/>
  <c r="G71" i="39" s="1"/>
  <c r="G7" i="38"/>
  <c r="G39" i="38" s="1"/>
  <c r="S85" i="34"/>
  <c r="S60" i="34"/>
  <c r="H16" i="29"/>
  <c r="H10" i="29"/>
  <c r="H13" i="29"/>
  <c r="G79" i="42"/>
  <c r="G75" i="42"/>
  <c r="G64" i="42"/>
  <c r="G55" i="42"/>
  <c r="G114" i="42"/>
  <c r="G82" i="42"/>
  <c r="G50" i="42"/>
  <c r="K7" i="32"/>
  <c r="G36" i="42" l="1"/>
  <c r="G100" i="39"/>
  <c r="G103" i="38"/>
  <c r="G71" i="38"/>
  <c r="G44" i="38"/>
  <c r="G68" i="38"/>
  <c r="G36" i="38"/>
  <c r="G39" i="39"/>
  <c r="G103" i="39"/>
  <c r="G69" i="39"/>
  <c r="G37" i="39"/>
  <c r="G64" i="38"/>
  <c r="G53" i="38"/>
  <c r="G80" i="42"/>
  <c r="K7" i="31"/>
  <c r="G74" i="39" l="1"/>
  <c r="G106" i="39"/>
  <c r="G69" i="38"/>
  <c r="G133" i="39"/>
  <c r="G110" i="39"/>
  <c r="G123" i="39"/>
  <c r="G120" i="39"/>
  <c r="G75" i="39"/>
  <c r="G126" i="39"/>
  <c r="G128" i="39"/>
  <c r="G129" i="39"/>
  <c r="G130" i="39"/>
  <c r="G73" i="39"/>
  <c r="G83" i="39"/>
  <c r="G112" i="39"/>
  <c r="G118" i="39"/>
  <c r="G77" i="39"/>
  <c r="G78" i="39"/>
  <c r="G86" i="39"/>
  <c r="G72" i="39"/>
  <c r="G90" i="39"/>
  <c r="G91" i="39"/>
  <c r="G122" i="39"/>
  <c r="G93" i="39"/>
  <c r="G94" i="39"/>
  <c r="G81" i="39"/>
  <c r="G108" i="39"/>
  <c r="G109" i="39"/>
  <c r="G121" i="39"/>
  <c r="G111" i="39"/>
  <c r="G87" i="39"/>
  <c r="G80" i="39"/>
  <c r="G89" i="39"/>
  <c r="G116" i="39"/>
  <c r="G117" i="39"/>
  <c r="G113" i="39"/>
  <c r="G82" i="39"/>
  <c r="G131" i="39"/>
  <c r="G119" i="39"/>
  <c r="G95" i="39"/>
  <c r="G88" i="39"/>
  <c r="G107" i="39"/>
  <c r="G124" i="39"/>
  <c r="G125" i="39"/>
  <c r="G114" i="39"/>
  <c r="G79" i="39"/>
  <c r="G92" i="39"/>
  <c r="G127" i="39"/>
  <c r="G104" i="39"/>
  <c r="G105" i="39"/>
  <c r="G115" i="39"/>
  <c r="G132" i="39"/>
  <c r="H36" i="42" l="1"/>
  <c r="H37" i="42" s="1"/>
  <c r="G21" i="38"/>
  <c r="G32" i="38"/>
  <c r="G85" i="39"/>
  <c r="G96" i="39"/>
  <c r="G76" i="39"/>
  <c r="G21" i="42"/>
  <c r="G32" i="42"/>
  <c r="H144" i="42" l="1"/>
  <c r="H136" i="42"/>
  <c r="H128" i="42"/>
  <c r="H120" i="42"/>
  <c r="H95" i="42"/>
  <c r="H143" i="42"/>
  <c r="H135" i="42"/>
  <c r="H127" i="42"/>
  <c r="H119" i="42"/>
  <c r="H110" i="42"/>
  <c r="H102" i="42"/>
  <c r="H94" i="42"/>
  <c r="H86" i="42"/>
  <c r="H115" i="42"/>
  <c r="H90" i="42"/>
  <c r="H104" i="42"/>
  <c r="H142" i="42"/>
  <c r="H134" i="42"/>
  <c r="H126" i="42"/>
  <c r="H118" i="42"/>
  <c r="H109" i="42"/>
  <c r="H101" i="42"/>
  <c r="H93" i="42"/>
  <c r="H85" i="42"/>
  <c r="H131" i="42"/>
  <c r="H106" i="42"/>
  <c r="H41" i="42"/>
  <c r="H138" i="42"/>
  <c r="H89" i="42"/>
  <c r="H137" i="42"/>
  <c r="H88" i="42"/>
  <c r="H103" i="42"/>
  <c r="H141" i="42"/>
  <c r="H133" i="42"/>
  <c r="H125" i="42"/>
  <c r="H117" i="42"/>
  <c r="H108" i="42"/>
  <c r="H100" i="42"/>
  <c r="H92" i="42"/>
  <c r="H84" i="42"/>
  <c r="H123" i="42"/>
  <c r="H130" i="42"/>
  <c r="H97" i="42"/>
  <c r="H121" i="42"/>
  <c r="H140" i="42"/>
  <c r="H132" i="42"/>
  <c r="H124" i="42"/>
  <c r="H116" i="42"/>
  <c r="H99" i="42"/>
  <c r="H91" i="42"/>
  <c r="H83" i="42"/>
  <c r="H139" i="42"/>
  <c r="H98" i="42"/>
  <c r="H122" i="42"/>
  <c r="H105" i="42"/>
  <c r="H129" i="42"/>
  <c r="G101" i="39"/>
  <c r="H107" i="42" l="1"/>
  <c r="H87" i="42"/>
  <c r="H96" i="42"/>
  <c r="H111" i="42"/>
  <c r="G12" i="42"/>
  <c r="G37" i="42" s="1"/>
  <c r="G97" i="42" s="1"/>
  <c r="G12" i="38"/>
  <c r="G37" i="38" s="1"/>
  <c r="G121" i="42"/>
  <c r="G99" i="42"/>
  <c r="G104" i="42" l="1"/>
  <c r="G91" i="42"/>
  <c r="G89" i="42"/>
  <c r="G132" i="42"/>
  <c r="G126" i="42"/>
  <c r="G135" i="42"/>
  <c r="G120" i="42"/>
  <c r="G138" i="42"/>
  <c r="G125" i="42"/>
  <c r="G105" i="42"/>
  <c r="G95" i="42"/>
  <c r="G144" i="42"/>
  <c r="G83" i="42"/>
  <c r="G110" i="42"/>
  <c r="G90" i="42"/>
  <c r="G129" i="42"/>
  <c r="G142" i="42"/>
  <c r="G134" i="42"/>
  <c r="G94" i="42"/>
  <c r="G122" i="42"/>
  <c r="G143" i="42"/>
  <c r="G128" i="42"/>
  <c r="G139" i="42"/>
  <c r="G88" i="42"/>
  <c r="G101" i="42"/>
  <c r="G84" i="42"/>
  <c r="G98" i="42"/>
  <c r="G131" i="42"/>
  <c r="G93" i="42"/>
  <c r="G100" i="42"/>
  <c r="G141" i="42"/>
  <c r="G103" i="42"/>
  <c r="G127" i="42"/>
  <c r="G102" i="42"/>
  <c r="G124" i="42"/>
  <c r="G92" i="42"/>
  <c r="G108" i="42"/>
  <c r="G140" i="42"/>
  <c r="G123" i="42"/>
  <c r="G109" i="42"/>
  <c r="G118" i="42"/>
  <c r="G115" i="42"/>
  <c r="G136" i="42"/>
  <c r="G116" i="42"/>
  <c r="G133" i="42"/>
  <c r="G119" i="42"/>
  <c r="G130" i="42"/>
  <c r="G106" i="42"/>
  <c r="H112" i="42"/>
  <c r="G86" i="42"/>
  <c r="G93" i="38"/>
  <c r="G89" i="38"/>
  <c r="G80" i="38"/>
  <c r="G73" i="38"/>
  <c r="G95" i="38"/>
  <c r="G91" i="38"/>
  <c r="G84" i="38"/>
  <c r="G75" i="38"/>
  <c r="G98" i="38"/>
  <c r="G87" i="38"/>
  <c r="G82" i="38"/>
  <c r="G78" i="38"/>
  <c r="G92" i="38"/>
  <c r="G88" i="38"/>
  <c r="G81" i="38"/>
  <c r="G77" i="38"/>
  <c r="G97" i="38"/>
  <c r="G90" i="38"/>
  <c r="G79" i="38"/>
  <c r="G94" i="38"/>
  <c r="G86" i="38"/>
  <c r="G74" i="38"/>
  <c r="G99" i="38"/>
  <c r="G83" i="38"/>
  <c r="G72" i="38"/>
  <c r="G120" i="38"/>
  <c r="G116" i="38"/>
  <c r="G126" i="38"/>
  <c r="G121" i="38"/>
  <c r="G110" i="38"/>
  <c r="G123" i="38"/>
  <c r="G118" i="38"/>
  <c r="G41" i="42"/>
  <c r="G117" i="42"/>
  <c r="G85" i="42"/>
  <c r="G137" i="42"/>
  <c r="G111" i="42" l="1"/>
  <c r="G107" i="42"/>
  <c r="G96" i="42"/>
  <c r="G87" i="42"/>
  <c r="G100" i="38"/>
  <c r="G85" i="38"/>
  <c r="G76" i="38"/>
  <c r="G96" i="38"/>
  <c r="K62" i="32"/>
  <c r="K52" i="32"/>
  <c r="K43" i="32"/>
  <c r="K69" i="32"/>
  <c r="K69" i="31"/>
  <c r="K62" i="31"/>
  <c r="K52" i="31"/>
  <c r="K43" i="31"/>
  <c r="K67" i="32" l="1"/>
  <c r="K67" i="31"/>
  <c r="G112" i="42"/>
  <c r="G101" i="38"/>
  <c r="K31" i="31"/>
  <c r="K21" i="31"/>
  <c r="K31" i="32"/>
  <c r="K21" i="32"/>
  <c r="K12" i="32"/>
  <c r="K38" i="32"/>
  <c r="K100" i="32"/>
  <c r="K12" i="31"/>
  <c r="H21" i="31"/>
  <c r="K100" i="31"/>
  <c r="K38" i="31"/>
  <c r="K36" i="32" l="1"/>
  <c r="K80" i="32" s="1"/>
  <c r="K36" i="31"/>
  <c r="K114" i="32" l="1"/>
  <c r="K109" i="32"/>
  <c r="K113" i="32"/>
  <c r="K111" i="32"/>
  <c r="K105" i="31"/>
  <c r="K80" i="31"/>
  <c r="K113" i="31"/>
  <c r="K111" i="31"/>
  <c r="K70" i="31"/>
  <c r="K121" i="31"/>
  <c r="K126" i="31"/>
  <c r="K128" i="31"/>
  <c r="K127" i="31"/>
  <c r="K125" i="31"/>
  <c r="K126" i="32"/>
  <c r="K128" i="32"/>
  <c r="K125" i="32"/>
  <c r="K127" i="32"/>
  <c r="K108" i="31"/>
  <c r="K116" i="31"/>
  <c r="K124" i="31"/>
  <c r="K101" i="31"/>
  <c r="K110" i="31"/>
  <c r="K118" i="31"/>
  <c r="K88" i="31"/>
  <c r="K90" i="31"/>
  <c r="K85" i="31"/>
  <c r="K119" i="31"/>
  <c r="K75" i="31"/>
  <c r="K114" i="31"/>
  <c r="K73" i="31"/>
  <c r="K104" i="31"/>
  <c r="K91" i="31"/>
  <c r="K107" i="31"/>
  <c r="K112" i="31"/>
  <c r="K109" i="31"/>
  <c r="K77" i="31"/>
  <c r="K78" i="31"/>
  <c r="K115" i="31"/>
  <c r="K102" i="31"/>
  <c r="K120" i="31"/>
  <c r="K71" i="31"/>
  <c r="K81" i="31"/>
  <c r="K106" i="32"/>
  <c r="K77" i="32"/>
  <c r="K123" i="32"/>
  <c r="K71" i="32"/>
  <c r="K108" i="32"/>
  <c r="K116" i="32"/>
  <c r="K85" i="32"/>
  <c r="K119" i="32"/>
  <c r="K90" i="32"/>
  <c r="K124" i="32"/>
  <c r="K73" i="32"/>
  <c r="K75" i="32"/>
  <c r="K78" i="32"/>
  <c r="K122" i="32"/>
  <c r="K81" i="32"/>
  <c r="K91" i="32"/>
  <c r="K79" i="31"/>
  <c r="K70" i="32"/>
  <c r="K103" i="31"/>
  <c r="K92" i="31"/>
  <c r="K72" i="31"/>
  <c r="K129" i="31"/>
  <c r="K123" i="31"/>
  <c r="K117" i="31"/>
  <c r="K122" i="31"/>
  <c r="K106" i="31"/>
  <c r="K104" i="32"/>
  <c r="K101" i="32"/>
  <c r="K110" i="32"/>
  <c r="K103" i="32"/>
  <c r="K92" i="32"/>
  <c r="K72" i="32"/>
  <c r="K79" i="32"/>
  <c r="K102" i="32"/>
  <c r="K88" i="32"/>
  <c r="K105" i="32"/>
  <c r="K121" i="32"/>
  <c r="K112" i="32"/>
  <c r="K129" i="32"/>
  <c r="K93" i="31" l="1"/>
  <c r="K74" i="31"/>
  <c r="K83" i="31"/>
  <c r="K83" i="32"/>
  <c r="K74" i="32"/>
  <c r="K93" i="32"/>
  <c r="K98" i="31" l="1"/>
  <c r="K98" i="32"/>
  <c r="F21" i="39"/>
  <c r="F32" i="39"/>
  <c r="F36" i="39"/>
  <c r="D21" i="39"/>
  <c r="D32" i="39"/>
  <c r="D36" i="39"/>
  <c r="D21" i="42"/>
  <c r="E21" i="39"/>
  <c r="E32" i="39"/>
  <c r="E36" i="39"/>
  <c r="E21" i="42"/>
  <c r="F75" i="42"/>
  <c r="F64" i="39"/>
  <c r="F65" i="38"/>
  <c r="F66" i="38"/>
  <c r="F67" i="38"/>
  <c r="F63" i="38"/>
  <c r="F62" i="38"/>
  <c r="F52" i="38"/>
  <c r="F54" i="38"/>
  <c r="F55" i="38"/>
  <c r="F56" i="38"/>
  <c r="F57" i="38"/>
  <c r="F58" i="38"/>
  <c r="F59" i="38"/>
  <c r="F60" i="38"/>
  <c r="F61" i="38"/>
  <c r="F45" i="38"/>
  <c r="F46" i="38"/>
  <c r="F47" i="38"/>
  <c r="F48" i="38"/>
  <c r="F49" i="38"/>
  <c r="F50" i="38"/>
  <c r="F51" i="38"/>
  <c r="F40" i="38"/>
  <c r="F41" i="38"/>
  <c r="F43" i="38"/>
  <c r="F12" i="39"/>
  <c r="E12" i="39"/>
  <c r="D12" i="39"/>
  <c r="E64" i="39"/>
  <c r="I40" i="42"/>
  <c r="I39" i="42"/>
  <c r="J12" i="32"/>
  <c r="E32" i="42"/>
  <c r="E65" i="38"/>
  <c r="E66" i="38"/>
  <c r="E67" i="38"/>
  <c r="E54" i="38"/>
  <c r="E55" i="38"/>
  <c r="E56" i="38"/>
  <c r="E57" i="38"/>
  <c r="E58" i="38"/>
  <c r="E59" i="38"/>
  <c r="E60" i="38"/>
  <c r="E61" i="38"/>
  <c r="E62" i="38"/>
  <c r="E45" i="38"/>
  <c r="E46" i="38"/>
  <c r="E47" i="38"/>
  <c r="E48" i="38"/>
  <c r="E49" i="38"/>
  <c r="E50" i="38"/>
  <c r="E51" i="38"/>
  <c r="E52" i="38"/>
  <c r="E40" i="38"/>
  <c r="E41" i="38"/>
  <c r="E43" i="38"/>
  <c r="E53" i="39"/>
  <c r="E44" i="39"/>
  <c r="M19" i="32"/>
  <c r="I43" i="31"/>
  <c r="D75" i="42"/>
  <c r="D64" i="38" s="1"/>
  <c r="E75" i="42"/>
  <c r="D62" i="38"/>
  <c r="D52" i="38"/>
  <c r="D68" i="39"/>
  <c r="D76" i="42"/>
  <c r="D79" i="42" s="1"/>
  <c r="D67" i="38"/>
  <c r="D66" i="38"/>
  <c r="F44" i="39"/>
  <c r="F53" i="39"/>
  <c r="N7" i="34"/>
  <c r="I7" i="34"/>
  <c r="D7" i="34"/>
  <c r="F13" i="29"/>
  <c r="G13" i="29"/>
  <c r="E13" i="29"/>
  <c r="E10" i="29"/>
  <c r="F10" i="29"/>
  <c r="G10" i="29"/>
  <c r="F7" i="38"/>
  <c r="F39" i="38" s="1"/>
  <c r="E7" i="38"/>
  <c r="E39" i="38" s="1"/>
  <c r="D7" i="38"/>
  <c r="D39" i="38" s="1"/>
  <c r="F7" i="39"/>
  <c r="F39" i="39" s="1"/>
  <c r="E7" i="39"/>
  <c r="E103" i="39" s="1"/>
  <c r="D7" i="39"/>
  <c r="D71" i="39" s="1"/>
  <c r="J7" i="32"/>
  <c r="J100" i="32" s="1"/>
  <c r="I7" i="32"/>
  <c r="I100" i="32" s="1"/>
  <c r="H7" i="32"/>
  <c r="H100" i="32" s="1"/>
  <c r="J7" i="31"/>
  <c r="J69" i="31" s="1"/>
  <c r="I7" i="31"/>
  <c r="I69" i="31" s="1"/>
  <c r="G16" i="29"/>
  <c r="F16" i="29"/>
  <c r="E16" i="29"/>
  <c r="D61" i="38"/>
  <c r="D60" i="38"/>
  <c r="D59" i="38"/>
  <c r="D58" i="38"/>
  <c r="D57" i="38"/>
  <c r="D56" i="38"/>
  <c r="D55" i="38"/>
  <c r="D54" i="38"/>
  <c r="D51" i="38"/>
  <c r="D50" i="38"/>
  <c r="D49" i="38"/>
  <c r="D48" i="38"/>
  <c r="D47" i="38"/>
  <c r="D46" i="38"/>
  <c r="D45" i="38"/>
  <c r="D43" i="38"/>
  <c r="D41" i="38"/>
  <c r="D40" i="38"/>
  <c r="F99" i="39"/>
  <c r="E99" i="39"/>
  <c r="F98" i="39"/>
  <c r="E98" i="39"/>
  <c r="F97" i="39"/>
  <c r="E97" i="39"/>
  <c r="F84" i="39"/>
  <c r="E84" i="39"/>
  <c r="D98" i="39"/>
  <c r="D84" i="39"/>
  <c r="D97" i="39"/>
  <c r="D99" i="39"/>
  <c r="D5" i="23"/>
  <c r="D4" i="23"/>
  <c r="D3" i="23"/>
  <c r="D2" i="23"/>
  <c r="D5" i="34"/>
  <c r="C5" i="43" s="1"/>
  <c r="D5" i="11" s="1"/>
  <c r="D4" i="34"/>
  <c r="C4" i="43" s="1"/>
  <c r="D4" i="11" s="1"/>
  <c r="D3" i="34"/>
  <c r="C3" i="43" s="1"/>
  <c r="D3" i="11" s="1"/>
  <c r="D2" i="34"/>
  <c r="E5" i="29"/>
  <c r="E4" i="29"/>
  <c r="E3" i="29"/>
  <c r="J3" i="7" s="1"/>
  <c r="E2" i="29"/>
  <c r="D5" i="38"/>
  <c r="D4" i="38"/>
  <c r="D3" i="38"/>
  <c r="D2" i="38"/>
  <c r="D5" i="39"/>
  <c r="D4" i="39"/>
  <c r="D3" i="39"/>
  <c r="D2" i="39"/>
  <c r="H5" i="32"/>
  <c r="H4" i="32"/>
  <c r="H3" i="32"/>
  <c r="H2" i="32"/>
  <c r="J62" i="32"/>
  <c r="J52" i="32"/>
  <c r="J43" i="32"/>
  <c r="F114" i="42"/>
  <c r="E114" i="42"/>
  <c r="D114" i="42"/>
  <c r="F82" i="42"/>
  <c r="E82" i="42"/>
  <c r="D82" i="42"/>
  <c r="F50" i="42"/>
  <c r="E50" i="42"/>
  <c r="D50" i="42"/>
  <c r="J62" i="31"/>
  <c r="J52" i="31"/>
  <c r="J43" i="31"/>
  <c r="J67" i="31" s="1"/>
  <c r="H7" i="31"/>
  <c r="H38" i="31" s="1"/>
  <c r="H4" i="31"/>
  <c r="H5" i="31"/>
  <c r="H3" i="31"/>
  <c r="H2" i="31"/>
  <c r="I12" i="31"/>
  <c r="F79" i="42"/>
  <c r="E79" i="42"/>
  <c r="F64" i="42"/>
  <c r="F36" i="42"/>
  <c r="E64" i="42"/>
  <c r="D64" i="42"/>
  <c r="F55" i="42"/>
  <c r="E55" i="42"/>
  <c r="D55" i="42"/>
  <c r="E12" i="42"/>
  <c r="E36" i="42"/>
  <c r="D12" i="42"/>
  <c r="D32" i="42"/>
  <c r="D36" i="42"/>
  <c r="H12" i="32"/>
  <c r="H31" i="32"/>
  <c r="J67" i="32" l="1"/>
  <c r="H21" i="32"/>
  <c r="H36" i="32" s="1"/>
  <c r="H80" i="32" s="1"/>
  <c r="M50" i="32"/>
  <c r="M112" i="32" s="1"/>
  <c r="J69" i="32"/>
  <c r="J38" i="32"/>
  <c r="F103" i="38"/>
  <c r="J21" i="32"/>
  <c r="M112" i="31"/>
  <c r="I12" i="32"/>
  <c r="M118" i="32"/>
  <c r="M122" i="32"/>
  <c r="M118" i="31"/>
  <c r="F71" i="38"/>
  <c r="D65" i="38"/>
  <c r="H38" i="32"/>
  <c r="H69" i="32"/>
  <c r="E39" i="39"/>
  <c r="F71" i="39"/>
  <c r="E71" i="39"/>
  <c r="J4" i="7"/>
  <c r="E68" i="38"/>
  <c r="E100" i="39"/>
  <c r="E103" i="38"/>
  <c r="E71" i="38"/>
  <c r="D103" i="38"/>
  <c r="D71" i="38"/>
  <c r="D100" i="39"/>
  <c r="F100" i="39"/>
  <c r="E69" i="39"/>
  <c r="E37" i="39"/>
  <c r="E119" i="39" s="1"/>
  <c r="F69" i="39"/>
  <c r="D12" i="38"/>
  <c r="D37" i="39"/>
  <c r="D109" i="39" s="1"/>
  <c r="F37" i="39"/>
  <c r="F125" i="39" s="1"/>
  <c r="D78" i="39"/>
  <c r="D68" i="38"/>
  <c r="F103" i="39"/>
  <c r="F68" i="38"/>
  <c r="E44" i="38"/>
  <c r="E12" i="38"/>
  <c r="D39" i="39"/>
  <c r="D103" i="39"/>
  <c r="F44" i="38"/>
  <c r="F53" i="38"/>
  <c r="F64" i="38"/>
  <c r="D37" i="42"/>
  <c r="D102" i="42" s="1"/>
  <c r="E37" i="42"/>
  <c r="E133" i="42" s="1"/>
  <c r="D44" i="38"/>
  <c r="E53" i="38"/>
  <c r="E80" i="42"/>
  <c r="D21" i="38"/>
  <c r="E32" i="38"/>
  <c r="E21" i="38"/>
  <c r="E64" i="38"/>
  <c r="F80" i="42"/>
  <c r="D32" i="38"/>
  <c r="D80" i="42"/>
  <c r="D53" i="38"/>
  <c r="H43" i="32"/>
  <c r="I21" i="32"/>
  <c r="I31" i="32"/>
  <c r="I43" i="32"/>
  <c r="I62" i="32"/>
  <c r="H62" i="32"/>
  <c r="H52" i="32"/>
  <c r="J31" i="32"/>
  <c r="I69" i="32"/>
  <c r="I52" i="32"/>
  <c r="I38" i="32"/>
  <c r="J92" i="32"/>
  <c r="I38" i="31"/>
  <c r="J31" i="31"/>
  <c r="J21" i="31"/>
  <c r="H62" i="31"/>
  <c r="I21" i="31"/>
  <c r="I52" i="31"/>
  <c r="I62" i="31"/>
  <c r="H43" i="31"/>
  <c r="H69" i="31"/>
  <c r="H52" i="31"/>
  <c r="I100" i="31"/>
  <c r="H100" i="31"/>
  <c r="J92" i="31"/>
  <c r="J38" i="31"/>
  <c r="J100" i="31"/>
  <c r="J12" i="31"/>
  <c r="F36" i="38"/>
  <c r="D36" i="38"/>
  <c r="E36" i="38"/>
  <c r="H31" i="31"/>
  <c r="H12" i="31"/>
  <c r="H36" i="31" s="1"/>
  <c r="H80" i="31" s="1"/>
  <c r="I31" i="31"/>
  <c r="H113" i="32" l="1"/>
  <c r="H111" i="32"/>
  <c r="J36" i="32"/>
  <c r="J80" i="32" s="1"/>
  <c r="H113" i="31"/>
  <c r="H111" i="31"/>
  <c r="H67" i="31"/>
  <c r="J36" i="31"/>
  <c r="J80" i="31" s="1"/>
  <c r="I36" i="31"/>
  <c r="I80" i="31" s="1"/>
  <c r="I67" i="31"/>
  <c r="H125" i="31"/>
  <c r="H126" i="31"/>
  <c r="H127" i="31"/>
  <c r="H128" i="31"/>
  <c r="I36" i="32"/>
  <c r="I80" i="32" s="1"/>
  <c r="I67" i="32"/>
  <c r="H67" i="32"/>
  <c r="H129" i="32" s="1"/>
  <c r="H117" i="32"/>
  <c r="H125" i="32"/>
  <c r="H127" i="32"/>
  <c r="H126" i="32"/>
  <c r="H128" i="32"/>
  <c r="M81" i="32"/>
  <c r="H116" i="32"/>
  <c r="H105" i="32"/>
  <c r="H112" i="32"/>
  <c r="H70" i="32"/>
  <c r="H104" i="32"/>
  <c r="H108" i="32"/>
  <c r="H85" i="32"/>
  <c r="H102" i="32"/>
  <c r="H91" i="32"/>
  <c r="H89" i="32"/>
  <c r="H73" i="32"/>
  <c r="H77" i="32"/>
  <c r="H115" i="32"/>
  <c r="H106" i="32"/>
  <c r="D105" i="42"/>
  <c r="D90" i="42"/>
  <c r="D144" i="42"/>
  <c r="D133" i="42"/>
  <c r="D115" i="42"/>
  <c r="F104" i="39"/>
  <c r="F129" i="39"/>
  <c r="M87" i="32"/>
  <c r="D129" i="42"/>
  <c r="D116" i="42"/>
  <c r="D119" i="42"/>
  <c r="D127" i="42"/>
  <c r="D137" i="42"/>
  <c r="D120" i="42"/>
  <c r="D93" i="42"/>
  <c r="D88" i="42"/>
  <c r="D143" i="42"/>
  <c r="D91" i="42"/>
  <c r="E136" i="42"/>
  <c r="D134" i="42"/>
  <c r="D131" i="42"/>
  <c r="E128" i="42"/>
  <c r="D118" i="42"/>
  <c r="D138" i="42"/>
  <c r="D139" i="42"/>
  <c r="D121" i="42"/>
  <c r="D132" i="42"/>
  <c r="E115" i="42"/>
  <c r="D136" i="42"/>
  <c r="D89" i="42"/>
  <c r="D103" i="42"/>
  <c r="E139" i="42"/>
  <c r="D140" i="42"/>
  <c r="D109" i="42"/>
  <c r="D94" i="42"/>
  <c r="D92" i="42"/>
  <c r="E108" i="42"/>
  <c r="D123" i="42"/>
  <c r="D98" i="42"/>
  <c r="D135" i="42"/>
  <c r="D108" i="42"/>
  <c r="E134" i="42"/>
  <c r="D128" i="42"/>
  <c r="E105" i="42"/>
  <c r="E144" i="42"/>
  <c r="E141" i="42"/>
  <c r="E103" i="42"/>
  <c r="E143" i="42"/>
  <c r="E106" i="42"/>
  <c r="M91" i="32"/>
  <c r="E94" i="42"/>
  <c r="E135" i="42"/>
  <c r="E125" i="42"/>
  <c r="E89" i="42"/>
  <c r="E41" i="42"/>
  <c r="E84" i="42"/>
  <c r="E137" i="42"/>
  <c r="D106" i="42"/>
  <c r="D83" i="42"/>
  <c r="D97" i="42"/>
  <c r="D110" i="42"/>
  <c r="D126" i="42"/>
  <c r="D41" i="42"/>
  <c r="E90" i="42"/>
  <c r="E124" i="42"/>
  <c r="E101" i="42"/>
  <c r="E129" i="42"/>
  <c r="E110" i="42"/>
  <c r="E100" i="42"/>
  <c r="E99" i="42"/>
  <c r="E123" i="42"/>
  <c r="E104" i="42"/>
  <c r="E131" i="42"/>
  <c r="E121" i="42"/>
  <c r="E92" i="42"/>
  <c r="E83" i="42"/>
  <c r="D122" i="42"/>
  <c r="D99" i="42"/>
  <c r="D100" i="42"/>
  <c r="D101" i="42"/>
  <c r="D95" i="42"/>
  <c r="D104" i="42"/>
  <c r="D86" i="42"/>
  <c r="E126" i="42"/>
  <c r="E98" i="42"/>
  <c r="E102" i="42"/>
  <c r="E120" i="42"/>
  <c r="E109" i="42"/>
  <c r="E122" i="42"/>
  <c r="E118" i="42"/>
  <c r="D84" i="42"/>
  <c r="D142" i="42"/>
  <c r="D141" i="42"/>
  <c r="D130" i="42"/>
  <c r="D125" i="42"/>
  <c r="D124" i="42"/>
  <c r="E127" i="42"/>
  <c r="E140" i="42"/>
  <c r="E132" i="42"/>
  <c r="E86" i="42"/>
  <c r="E93" i="42"/>
  <c r="E142" i="42"/>
  <c r="E97" i="42"/>
  <c r="E130" i="42"/>
  <c r="E88" i="42"/>
  <c r="E95" i="42"/>
  <c r="E116" i="42"/>
  <c r="E91" i="42"/>
  <c r="E119" i="42"/>
  <c r="D111" i="39"/>
  <c r="E115" i="39"/>
  <c r="E121" i="39"/>
  <c r="E91" i="39"/>
  <c r="F131" i="39"/>
  <c r="F94" i="39"/>
  <c r="F105" i="39"/>
  <c r="E73" i="39"/>
  <c r="E117" i="39"/>
  <c r="F116" i="39"/>
  <c r="E125" i="39"/>
  <c r="E109" i="39"/>
  <c r="E123" i="39"/>
  <c r="E81" i="39"/>
  <c r="E131" i="39"/>
  <c r="E130" i="39"/>
  <c r="E133" i="39"/>
  <c r="E118" i="39"/>
  <c r="D91" i="39"/>
  <c r="D89" i="39"/>
  <c r="D90" i="39"/>
  <c r="E127" i="39"/>
  <c r="E108" i="39"/>
  <c r="E120" i="39"/>
  <c r="D105" i="39"/>
  <c r="E94" i="39"/>
  <c r="E88" i="39"/>
  <c r="E92" i="39"/>
  <c r="E105" i="39"/>
  <c r="D83" i="39"/>
  <c r="D132" i="39"/>
  <c r="D87" i="39"/>
  <c r="E124" i="39"/>
  <c r="E87" i="39"/>
  <c r="E112" i="39"/>
  <c r="E132" i="39"/>
  <c r="E126" i="39"/>
  <c r="D94" i="39"/>
  <c r="E86" i="39"/>
  <c r="E122" i="39"/>
  <c r="D120" i="39"/>
  <c r="E80" i="39"/>
  <c r="E110" i="39"/>
  <c r="E116" i="39"/>
  <c r="E77" i="39"/>
  <c r="D116" i="39"/>
  <c r="D79" i="39"/>
  <c r="D133" i="39"/>
  <c r="E113" i="39"/>
  <c r="E90" i="39"/>
  <c r="E82" i="39"/>
  <c r="E72" i="39"/>
  <c r="E78" i="39"/>
  <c r="E104" i="39"/>
  <c r="E75" i="39"/>
  <c r="E93" i="39"/>
  <c r="D114" i="39"/>
  <c r="D128" i="39"/>
  <c r="E128" i="39"/>
  <c r="E79" i="39"/>
  <c r="D126" i="39"/>
  <c r="E83" i="39"/>
  <c r="E111" i="39"/>
  <c r="E114" i="39"/>
  <c r="E107" i="39"/>
  <c r="D93" i="39"/>
  <c r="D107" i="39"/>
  <c r="D119" i="39"/>
  <c r="E89" i="39"/>
  <c r="E129" i="39"/>
  <c r="D108" i="39"/>
  <c r="D82" i="39"/>
  <c r="D129" i="39"/>
  <c r="D75" i="39"/>
  <c r="D72" i="39"/>
  <c r="D125" i="39"/>
  <c r="D80" i="39"/>
  <c r="D122" i="39"/>
  <c r="D130" i="39"/>
  <c r="D112" i="39"/>
  <c r="D92" i="39"/>
  <c r="D117" i="39"/>
  <c r="D121" i="39"/>
  <c r="D86" i="39"/>
  <c r="D131" i="39"/>
  <c r="D88" i="39"/>
  <c r="D73" i="39"/>
  <c r="D110" i="39"/>
  <c r="D123" i="39"/>
  <c r="D77" i="39"/>
  <c r="D127" i="39"/>
  <c r="D124" i="39"/>
  <c r="D81" i="39"/>
  <c r="D115" i="39"/>
  <c r="D113" i="39"/>
  <c r="F128" i="39"/>
  <c r="F133" i="39"/>
  <c r="F110" i="39"/>
  <c r="F86" i="39"/>
  <c r="F81" i="39"/>
  <c r="F115" i="39"/>
  <c r="F124" i="39"/>
  <c r="F91" i="39"/>
  <c r="F82" i="39"/>
  <c r="F72" i="39"/>
  <c r="F89" i="39"/>
  <c r="F78" i="39"/>
  <c r="F95" i="39"/>
  <c r="F123" i="39"/>
  <c r="F132" i="39"/>
  <c r="F108" i="39"/>
  <c r="F120" i="39"/>
  <c r="F75" i="39"/>
  <c r="F130" i="39"/>
  <c r="F90" i="39"/>
  <c r="F80" i="39"/>
  <c r="F107" i="39"/>
  <c r="F112" i="39"/>
  <c r="F117" i="39"/>
  <c r="F73" i="39"/>
  <c r="F121" i="39"/>
  <c r="D118" i="39"/>
  <c r="F92" i="39"/>
  <c r="F111" i="39"/>
  <c r="E37" i="38"/>
  <c r="F69" i="38"/>
  <c r="F109" i="39"/>
  <c r="F114" i="39"/>
  <c r="F113" i="39"/>
  <c r="F93" i="39"/>
  <c r="F122" i="39"/>
  <c r="F77" i="39"/>
  <c r="D104" i="39"/>
  <c r="F118" i="39"/>
  <c r="F126" i="39"/>
  <c r="F83" i="39"/>
  <c r="F88" i="39"/>
  <c r="F127" i="39"/>
  <c r="F119" i="39"/>
  <c r="F87" i="39"/>
  <c r="F79" i="39"/>
  <c r="D37" i="38"/>
  <c r="D69" i="38"/>
  <c r="E69" i="38"/>
  <c r="H118" i="32"/>
  <c r="H121" i="32"/>
  <c r="H79" i="32"/>
  <c r="H86" i="32"/>
  <c r="H71" i="32"/>
  <c r="H81" i="32"/>
  <c r="H101" i="32"/>
  <c r="H84" i="32"/>
  <c r="H87" i="32"/>
  <c r="H78" i="32"/>
  <c r="H76" i="32"/>
  <c r="H109" i="32"/>
  <c r="H119" i="32"/>
  <c r="H110" i="32"/>
  <c r="H75" i="32"/>
  <c r="H90" i="32"/>
  <c r="H114" i="32"/>
  <c r="H107" i="32"/>
  <c r="H88" i="32"/>
  <c r="H124" i="32"/>
  <c r="H122" i="32"/>
  <c r="H120" i="32"/>
  <c r="H89" i="31"/>
  <c r="I113" i="32" l="1"/>
  <c r="I111" i="32"/>
  <c r="J113" i="32"/>
  <c r="J111" i="32"/>
  <c r="I113" i="31"/>
  <c r="I111" i="31"/>
  <c r="I109" i="31"/>
  <c r="J113" i="31"/>
  <c r="J111" i="31"/>
  <c r="I123" i="31"/>
  <c r="I78" i="31"/>
  <c r="I76" i="31"/>
  <c r="I122" i="31"/>
  <c r="I128" i="31"/>
  <c r="I125" i="31"/>
  <c r="I127" i="31"/>
  <c r="I126" i="31"/>
  <c r="I104" i="31"/>
  <c r="I77" i="31"/>
  <c r="I79" i="31"/>
  <c r="I81" i="31"/>
  <c r="I88" i="31"/>
  <c r="I112" i="31"/>
  <c r="I105" i="31"/>
  <c r="I119" i="31"/>
  <c r="J129" i="31"/>
  <c r="J126" i="31"/>
  <c r="J128" i="31"/>
  <c r="J125" i="31"/>
  <c r="J127" i="31"/>
  <c r="J128" i="32"/>
  <c r="J127" i="32"/>
  <c r="J125" i="32"/>
  <c r="J126" i="32"/>
  <c r="I91" i="32"/>
  <c r="I128" i="32"/>
  <c r="I125" i="32"/>
  <c r="I127" i="32"/>
  <c r="I126" i="32"/>
  <c r="I121" i="31"/>
  <c r="I129" i="31"/>
  <c r="I110" i="31"/>
  <c r="I84" i="31"/>
  <c r="I85" i="31"/>
  <c r="I117" i="31"/>
  <c r="I115" i="31"/>
  <c r="I71" i="31"/>
  <c r="I106" i="31"/>
  <c r="I75" i="31"/>
  <c r="I107" i="31"/>
  <c r="I102" i="31"/>
  <c r="I114" i="31"/>
  <c r="I87" i="31"/>
  <c r="I124" i="31"/>
  <c r="I101" i="31"/>
  <c r="I116" i="31"/>
  <c r="I89" i="31"/>
  <c r="I70" i="31"/>
  <c r="I86" i="31"/>
  <c r="I91" i="31"/>
  <c r="I90" i="31"/>
  <c r="I108" i="31"/>
  <c r="I120" i="31"/>
  <c r="I73" i="31"/>
  <c r="J86" i="31"/>
  <c r="J114" i="32"/>
  <c r="J121" i="32"/>
  <c r="J117" i="32"/>
  <c r="J81" i="32"/>
  <c r="J124" i="32"/>
  <c r="J78" i="32"/>
  <c r="J75" i="32"/>
  <c r="J123" i="32"/>
  <c r="J115" i="32"/>
  <c r="J87" i="32"/>
  <c r="I104" i="32"/>
  <c r="J73" i="32"/>
  <c r="I101" i="32"/>
  <c r="J122" i="32"/>
  <c r="J116" i="32"/>
  <c r="I75" i="32"/>
  <c r="J86" i="32"/>
  <c r="J109" i="32"/>
  <c r="J84" i="32"/>
  <c r="J90" i="32"/>
  <c r="J79" i="32"/>
  <c r="J91" i="32"/>
  <c r="J85" i="32"/>
  <c r="J108" i="32"/>
  <c r="J76" i="32"/>
  <c r="J106" i="32"/>
  <c r="J101" i="32"/>
  <c r="J89" i="32"/>
  <c r="J77" i="32"/>
  <c r="J88" i="32"/>
  <c r="J70" i="32"/>
  <c r="I106" i="32"/>
  <c r="J112" i="32"/>
  <c r="J119" i="32"/>
  <c r="J110" i="32"/>
  <c r="J105" i="32"/>
  <c r="J102" i="32"/>
  <c r="J104" i="32"/>
  <c r="I70" i="32"/>
  <c r="J107" i="32"/>
  <c r="J129" i="32"/>
  <c r="J71" i="32"/>
  <c r="J120" i="32"/>
  <c r="I73" i="32"/>
  <c r="I122" i="32"/>
  <c r="I119" i="32"/>
  <c r="I105" i="32"/>
  <c r="I114" i="32"/>
  <c r="I108" i="32"/>
  <c r="I79" i="32"/>
  <c r="I81" i="32"/>
  <c r="I88" i="32"/>
  <c r="I77" i="32"/>
  <c r="I115" i="32"/>
  <c r="I89" i="32"/>
  <c r="I124" i="32"/>
  <c r="I109" i="32"/>
  <c r="I71" i="32"/>
  <c r="I86" i="32"/>
  <c r="H74" i="32"/>
  <c r="I84" i="32"/>
  <c r="I110" i="32"/>
  <c r="I90" i="32"/>
  <c r="I102" i="32"/>
  <c r="I112" i="32"/>
  <c r="I87" i="32"/>
  <c r="I107" i="32"/>
  <c r="I117" i="32"/>
  <c r="I116" i="32"/>
  <c r="I76" i="32"/>
  <c r="I85" i="32"/>
  <c r="I121" i="32"/>
  <c r="I120" i="32"/>
  <c r="I78" i="32"/>
  <c r="I129" i="32"/>
  <c r="J101" i="31"/>
  <c r="J124" i="31"/>
  <c r="J78" i="31"/>
  <c r="J84" i="31"/>
  <c r="J85" i="31"/>
  <c r="J119" i="31"/>
  <c r="J110" i="31"/>
  <c r="J102" i="31"/>
  <c r="J79" i="31"/>
  <c r="J109" i="31"/>
  <c r="J71" i="31"/>
  <c r="J75" i="31"/>
  <c r="J122" i="31"/>
  <c r="J88" i="31"/>
  <c r="J81" i="31"/>
  <c r="J121" i="31"/>
  <c r="J70" i="31"/>
  <c r="J89" i="31"/>
  <c r="J107" i="31"/>
  <c r="J117" i="31"/>
  <c r="J116" i="31"/>
  <c r="J91" i="31"/>
  <c r="J112" i="31"/>
  <c r="J115" i="31"/>
  <c r="J87" i="31"/>
  <c r="J108" i="31"/>
  <c r="J105" i="31"/>
  <c r="J106" i="31"/>
  <c r="J90" i="31"/>
  <c r="J77" i="31"/>
  <c r="J104" i="31"/>
  <c r="J123" i="31"/>
  <c r="J73" i="31"/>
  <c r="J76" i="31"/>
  <c r="J114" i="31"/>
  <c r="J120" i="31"/>
  <c r="D111" i="42"/>
  <c r="D96" i="42"/>
  <c r="E107" i="42"/>
  <c r="D87" i="42"/>
  <c r="E111" i="42"/>
  <c r="D107" i="42"/>
  <c r="E87" i="42"/>
  <c r="E96" i="42"/>
  <c r="D91" i="38"/>
  <c r="D82" i="38"/>
  <c r="D73" i="38"/>
  <c r="D84" i="38"/>
  <c r="D90" i="38"/>
  <c r="D95" i="38"/>
  <c r="D87" i="38"/>
  <c r="D78" i="38"/>
  <c r="D92" i="38"/>
  <c r="D83" i="38"/>
  <c r="D74" i="38"/>
  <c r="D80" i="38"/>
  <c r="D94" i="38"/>
  <c r="D86" i="38"/>
  <c r="D97" i="38"/>
  <c r="D88" i="38"/>
  <c r="D79" i="38"/>
  <c r="D93" i="38"/>
  <c r="D75" i="38"/>
  <c r="D99" i="38"/>
  <c r="D81" i="38"/>
  <c r="D98" i="38"/>
  <c r="D89" i="38"/>
  <c r="D77" i="38"/>
  <c r="E97" i="38"/>
  <c r="E88" i="38"/>
  <c r="E79" i="38"/>
  <c r="E72" i="38"/>
  <c r="E92" i="38"/>
  <c r="E83" i="38"/>
  <c r="E98" i="38"/>
  <c r="E94" i="38"/>
  <c r="E86" i="38"/>
  <c r="E91" i="38"/>
  <c r="E73" i="38"/>
  <c r="E93" i="38"/>
  <c r="E84" i="38"/>
  <c r="E75" i="38"/>
  <c r="E99" i="38"/>
  <c r="E90" i="38"/>
  <c r="E81" i="38"/>
  <c r="E87" i="38"/>
  <c r="E78" i="38"/>
  <c r="E74" i="38"/>
  <c r="E89" i="38"/>
  <c r="E80" i="38"/>
  <c r="E77" i="38"/>
  <c r="E82" i="38"/>
  <c r="E76" i="39"/>
  <c r="D72" i="38"/>
  <c r="E85" i="39"/>
  <c r="E96" i="39"/>
  <c r="F76" i="39"/>
  <c r="D76" i="39"/>
  <c r="D85" i="39"/>
  <c r="D96" i="39"/>
  <c r="F85" i="39"/>
  <c r="F96" i="39"/>
  <c r="H83" i="32"/>
  <c r="H101" i="31"/>
  <c r="H118" i="31"/>
  <c r="H93" i="32"/>
  <c r="H122" i="31"/>
  <c r="H108" i="31"/>
  <c r="H84" i="31"/>
  <c r="H112" i="31"/>
  <c r="H129" i="31"/>
  <c r="H75" i="31"/>
  <c r="H119" i="31"/>
  <c r="H107" i="31"/>
  <c r="H78" i="31"/>
  <c r="H124" i="31"/>
  <c r="H115" i="31"/>
  <c r="H81" i="31"/>
  <c r="H114" i="31"/>
  <c r="H90" i="31"/>
  <c r="H120" i="31"/>
  <c r="H116" i="31"/>
  <c r="H70" i="31"/>
  <c r="H109" i="31"/>
  <c r="H104" i="31"/>
  <c r="H85" i="31"/>
  <c r="H105" i="31"/>
  <c r="H110" i="31"/>
  <c r="H86" i="31"/>
  <c r="H77" i="31"/>
  <c r="H71" i="31"/>
  <c r="H88" i="31"/>
  <c r="H121" i="31"/>
  <c r="H76" i="31"/>
  <c r="H102" i="31"/>
  <c r="H117" i="31"/>
  <c r="H79" i="31"/>
  <c r="H123" i="31"/>
  <c r="H73" i="31"/>
  <c r="H91" i="31"/>
  <c r="H87" i="31"/>
  <c r="H106" i="31"/>
  <c r="I83" i="31" l="1"/>
  <c r="H98" i="32"/>
  <c r="I74" i="31"/>
  <c r="I93" i="31"/>
  <c r="J74" i="31"/>
  <c r="I74" i="32"/>
  <c r="J74" i="32"/>
  <c r="J93" i="32"/>
  <c r="J83" i="32"/>
  <c r="I83" i="32"/>
  <c r="I93" i="32"/>
  <c r="J93" i="31"/>
  <c r="J83" i="31"/>
  <c r="M87" i="31"/>
  <c r="M81" i="31"/>
  <c r="D112" i="42"/>
  <c r="E112" i="42"/>
  <c r="D100" i="38"/>
  <c r="E100" i="38"/>
  <c r="E101" i="39"/>
  <c r="D76" i="38"/>
  <c r="D96" i="38"/>
  <c r="D101" i="39"/>
  <c r="E76" i="38"/>
  <c r="E96" i="38"/>
  <c r="D85" i="38"/>
  <c r="F101" i="39"/>
  <c r="E85" i="38"/>
  <c r="F21" i="42"/>
  <c r="F12" i="38"/>
  <c r="F12" i="42"/>
  <c r="H74" i="31"/>
  <c r="H83" i="31"/>
  <c r="H93" i="31"/>
  <c r="I98" i="32" l="1"/>
  <c r="J98" i="31"/>
  <c r="I98" i="31"/>
  <c r="H98" i="31"/>
  <c r="J98" i="32"/>
  <c r="D101" i="38"/>
  <c r="F21" i="38"/>
  <c r="E101" i="38"/>
  <c r="F32" i="42"/>
  <c r="F37" i="42" s="1"/>
  <c r="F129" i="42" l="1"/>
  <c r="F41" i="42"/>
  <c r="F83" i="42"/>
  <c r="F134" i="42"/>
  <c r="F127" i="42"/>
  <c r="F130" i="42"/>
  <c r="F139" i="42"/>
  <c r="F135" i="42"/>
  <c r="F108" i="42"/>
  <c r="F98" i="42"/>
  <c r="F86" i="42"/>
  <c r="F103" i="42"/>
  <c r="F109" i="42"/>
  <c r="F123" i="42"/>
  <c r="F141" i="42"/>
  <c r="F93" i="42"/>
  <c r="F32" i="38"/>
  <c r="F89" i="42"/>
  <c r="F104" i="42"/>
  <c r="F97" i="42"/>
  <c r="F119" i="42"/>
  <c r="F126" i="42"/>
  <c r="F140" i="42"/>
  <c r="F115" i="42"/>
  <c r="F142" i="42"/>
  <c r="F110" i="42"/>
  <c r="F124" i="42"/>
  <c r="F132" i="42"/>
  <c r="F102" i="42"/>
  <c r="F118" i="42"/>
  <c r="F122" i="42"/>
  <c r="F95" i="42"/>
  <c r="F116" i="42"/>
  <c r="F121" i="42"/>
  <c r="F94" i="42"/>
  <c r="F106" i="42"/>
  <c r="F137" i="42"/>
  <c r="F136" i="42"/>
  <c r="F143" i="42"/>
  <c r="F92" i="42"/>
  <c r="F90" i="42"/>
  <c r="F131" i="42"/>
  <c r="F120" i="42"/>
  <c r="F88" i="42"/>
  <c r="F101" i="42"/>
  <c r="F144" i="42"/>
  <c r="F125" i="42"/>
  <c r="F133" i="42"/>
  <c r="F128" i="42"/>
  <c r="F100" i="42"/>
  <c r="F99" i="42"/>
  <c r="F91" i="42"/>
  <c r="F105" i="42"/>
  <c r="F84" i="42"/>
  <c r="F138" i="42"/>
  <c r="F111" i="42" l="1"/>
  <c r="F87" i="42"/>
  <c r="F37" i="38"/>
  <c r="F96" i="42"/>
  <c r="F107" i="42"/>
  <c r="F112" i="42" l="1"/>
  <c r="F93" i="38"/>
  <c r="F84" i="38"/>
  <c r="F75" i="38"/>
  <c r="F78" i="38"/>
  <c r="F83" i="38"/>
  <c r="F74" i="38"/>
  <c r="F77" i="38"/>
  <c r="F73" i="38"/>
  <c r="F79" i="38"/>
  <c r="F99" i="38"/>
  <c r="F90" i="38"/>
  <c r="F81" i="38"/>
  <c r="F72" i="38"/>
  <c r="F95" i="38"/>
  <c r="F87" i="38"/>
  <c r="F92" i="38"/>
  <c r="F98" i="38"/>
  <c r="F89" i="38"/>
  <c r="F80" i="38"/>
  <c r="F94" i="38"/>
  <c r="F91" i="38"/>
  <c r="F82" i="38"/>
  <c r="F97" i="38"/>
  <c r="F88" i="38"/>
  <c r="F86" i="38"/>
  <c r="F100" i="38" l="1"/>
  <c r="F76" i="38"/>
  <c r="F96" i="38"/>
  <c r="F85" i="38"/>
  <c r="F101" i="38" l="1"/>
</calcChain>
</file>

<file path=xl/sharedStrings.xml><?xml version="1.0" encoding="utf-8"?>
<sst xmlns="http://schemas.openxmlformats.org/spreadsheetml/2006/main" count="2046" uniqueCount="387">
  <si>
    <t xml:space="preserve">This report includes cost and savings data through 12/31/2023 only </t>
  </si>
  <si>
    <t>Ameren Missouri</t>
  </si>
  <si>
    <t>Demand Side Programs Annual Report per 20 CSR 4240-020.093(9)</t>
  </si>
  <si>
    <t>Electric Utility Demand-Side Programs Investment Mechanisms Filing and Submission Requirements</t>
  </si>
  <si>
    <t>Index of Annual Report Information</t>
  </si>
  <si>
    <t>Information</t>
  </si>
  <si>
    <t>Workbook Tab</t>
  </si>
  <si>
    <t>Responding to Requirement</t>
  </si>
  <si>
    <t>Index</t>
  </si>
  <si>
    <t xml:space="preserve">Affidavit </t>
  </si>
  <si>
    <t>Attachment B to Pleading</t>
  </si>
  <si>
    <t>(9)(A)</t>
  </si>
  <si>
    <t>Relationship of Programs to IRP Filing</t>
  </si>
  <si>
    <t>(9)(B)11</t>
  </si>
  <si>
    <t>Costs</t>
  </si>
  <si>
    <t>(9)(B)1</t>
  </si>
  <si>
    <t xml:space="preserve">Energy Savings </t>
  </si>
  <si>
    <t>(9)(B)2,3</t>
  </si>
  <si>
    <t>Peak Demand Savings</t>
  </si>
  <si>
    <t>Gross Benefits</t>
  </si>
  <si>
    <t>(9)(B)6</t>
  </si>
  <si>
    <t>Net Benefits</t>
  </si>
  <si>
    <t>(9)(B)8</t>
  </si>
  <si>
    <t>DSIM Performance Measures</t>
  </si>
  <si>
    <t>(9)(B)1,11</t>
  </si>
  <si>
    <t>Cost Effectiveness</t>
  </si>
  <si>
    <t>(9)(B)7</t>
  </si>
  <si>
    <t xml:space="preserve">Opt-out Customer List </t>
  </si>
  <si>
    <t>(5)(A)9</t>
  </si>
  <si>
    <t>20% Cost Variances</t>
  </si>
  <si>
    <t>(9)(B)5</t>
  </si>
  <si>
    <t>Market Transformation</t>
  </si>
  <si>
    <t>(9)(B)4</t>
  </si>
  <si>
    <t>EM&amp;V Annual Report</t>
  </si>
  <si>
    <t>(9)(B)10</t>
  </si>
  <si>
    <t>Response to (9)(B)11:</t>
  </si>
  <si>
    <t>Per Section 15 ("Waivers")  of the 10/25/18 Stipulation &amp; Agreement in File No. EO-2018-0211:</t>
  </si>
  <si>
    <t xml:space="preserve">Rule 4 CSR 240-20.094(4)(I)3  states, in relevant part, that the Commission can approve demand-side programs or program plans that it finds have met the filing and submission requirements of the MEEIA rules and "[a]re included in the electric utility’s preferred plan or have been analyzed through the integration process required by 4 CSR 240-22.060 to determine the impact of the demand-side program and program plans on the net present value of revenue requirements of the electric utility." While the 2017 IRP preferred resource plan does include analyses of demand-side resource options, those analyses were based on the best information available at that time. </t>
  </si>
  <si>
    <t xml:space="preserve">Ameren Missouri                                                                DSM Advisory Annual Report:                                                           Program Costs                                                  </t>
  </si>
  <si>
    <t>Utility: Ameren Missouri</t>
  </si>
  <si>
    <t>Report Date: 3/29/2024</t>
  </si>
  <si>
    <t>Period:  3/01/2019 - 12/31/2023</t>
  </si>
  <si>
    <t>Portfolio Start Date: 3/01/2019</t>
  </si>
  <si>
    <t>Programs' Costs Recorded ($)</t>
  </si>
  <si>
    <t>Program Year 1 Total</t>
  </si>
  <si>
    <t>Program Year 2 Total</t>
  </si>
  <si>
    <t>Program Year 3 Total</t>
  </si>
  <si>
    <t>Program Year 4 Total</t>
  </si>
  <si>
    <t>Program Year 5 Total</t>
  </si>
  <si>
    <t>Multifamily Income Eligible + Codelivery MFIE</t>
  </si>
  <si>
    <t>Single Family Income Eligible + Grants + Codelivery SFIE</t>
  </si>
  <si>
    <t>Targeted Community Lighting</t>
  </si>
  <si>
    <t>Business Social Services</t>
  </si>
  <si>
    <t>Income Eligible Subtotal</t>
  </si>
  <si>
    <t>Custom</t>
  </si>
  <si>
    <t>New Construction</t>
  </si>
  <si>
    <t>Retro-commissioning</t>
  </si>
  <si>
    <t>Small Business Direct Install</t>
  </si>
  <si>
    <t>Standard</t>
  </si>
  <si>
    <t>Strategic Energy Management</t>
  </si>
  <si>
    <t>Business Demand Response</t>
  </si>
  <si>
    <t>Business Education</t>
  </si>
  <si>
    <t>Business Subtotal</t>
  </si>
  <si>
    <t>Appliance Recycling</t>
  </si>
  <si>
    <t>Efficient Products</t>
  </si>
  <si>
    <t>Energy Efficient Kits + Codelivery Kits</t>
  </si>
  <si>
    <t>Home Energy Report</t>
  </si>
  <si>
    <r>
      <t>HVAC + HVAC Extension</t>
    </r>
    <r>
      <rPr>
        <b/>
        <i/>
        <sz val="14"/>
        <color rgb="FFFF0000"/>
        <rFont val="Calibri"/>
        <family val="2"/>
        <scheme val="minor"/>
      </rPr>
      <t xml:space="preserve"> (E)</t>
    </r>
  </si>
  <si>
    <t>Lighting</t>
  </si>
  <si>
    <t>Multifamily Market Rate</t>
  </si>
  <si>
    <t>Residential Demand Response</t>
  </si>
  <si>
    <t>Residential Education</t>
  </si>
  <si>
    <t>Pay As You Save (PAYS)</t>
  </si>
  <si>
    <t>Residential Subtotal</t>
  </si>
  <si>
    <t>EM&amp;V</t>
  </si>
  <si>
    <t>Portfolio Marketing</t>
  </si>
  <si>
    <t>Other (Potential Study, Data Tracking, Incremental Labor)</t>
  </si>
  <si>
    <t>EM&amp;V &amp; Other Portfolio Subtotal</t>
  </si>
  <si>
    <r>
      <t xml:space="preserve">Total (Costs) </t>
    </r>
    <r>
      <rPr>
        <b/>
        <i/>
        <sz val="14"/>
        <color rgb="FFFF0000"/>
        <rFont val="Calibri"/>
        <family val="2"/>
        <scheme val="minor"/>
      </rPr>
      <t>(A,B,G)</t>
    </r>
  </si>
  <si>
    <r>
      <t xml:space="preserve">Set-up costs prior to Program Year 1 (PY1) </t>
    </r>
    <r>
      <rPr>
        <b/>
        <i/>
        <sz val="13"/>
        <color rgb="FFFF0000"/>
        <rFont val="Calibri"/>
        <family val="2"/>
        <scheme val="minor"/>
      </rPr>
      <t>(C)</t>
    </r>
  </si>
  <si>
    <t>Total</t>
  </si>
  <si>
    <r>
      <t xml:space="preserve">Purchasing Rate Correction, booked to Over/Under 3/1/21 * </t>
    </r>
    <r>
      <rPr>
        <b/>
        <i/>
        <sz val="13"/>
        <color rgb="FFFF0000"/>
        <rFont val="Calibri"/>
        <family val="2"/>
        <scheme val="minor"/>
      </rPr>
      <t>(D)</t>
    </r>
  </si>
  <si>
    <t>PAYS Digital Labor Corrections, booked to Over/Under 11/1/21 *</t>
  </si>
  <si>
    <t>Adjusted Total (Costs)</t>
  </si>
  <si>
    <t>PAYS Interest to nonparticipants (not reflected in program cost totals above)</t>
  </si>
  <si>
    <t>PAYS write-offs</t>
  </si>
  <si>
    <t>PAYS PISA interest to nonparticpants rate correction</t>
  </si>
  <si>
    <t>PY6 set-up costs excluded from PY5 above ($2,023,868.07 is PY 6 costs that were recorded in calendar year 5, 1/1/23-12/31/23)</t>
  </si>
  <si>
    <t>* Interest corrections not included here</t>
  </si>
  <si>
    <t>Programs' Costs Budgets ($) MEEIA Plan</t>
  </si>
  <si>
    <r>
      <t>Multifamily Income Eligible + Codelivery MFIE</t>
    </r>
    <r>
      <rPr>
        <b/>
        <i/>
        <sz val="14"/>
        <color rgb="FFFF0000"/>
        <rFont val="Calibri"/>
        <family val="2"/>
        <scheme val="minor"/>
      </rPr>
      <t xml:space="preserve"> (F)</t>
    </r>
  </si>
  <si>
    <t>Small Business Direct Install (SBDI)</t>
  </si>
  <si>
    <t>HVAC</t>
  </si>
  <si>
    <t>Total (Costs)</t>
  </si>
  <si>
    <t>Programs' Costs vs. Budgets ($) Variance</t>
  </si>
  <si>
    <t>Business Education (includes Building Operator Cert.)</t>
  </si>
  <si>
    <t>Residential Education (multiple programs)</t>
  </si>
  <si>
    <t>Programs' Costs vs. Budgets (%) Variance</t>
  </si>
  <si>
    <t>N/A</t>
  </si>
  <si>
    <r>
      <t>Total</t>
    </r>
    <r>
      <rPr>
        <b/>
        <i/>
        <sz val="14"/>
        <color rgb="FFFF0000"/>
        <rFont val="Calibri"/>
        <family val="2"/>
        <scheme val="minor"/>
      </rPr>
      <t xml:space="preserve"> (H)</t>
    </r>
  </si>
  <si>
    <t>(A) The financial information contained within this report is confidential and may contain immaterial revisions from other company financial statements.  Costs are separated by program year (PY), rather than by calendar year. PY costs represent year-end General Ledger data as of 1/31/24, except costs for PY6 (2024) set-up are included only through 12/31/23.  Values in red text have been updated since the prior year's Annual PSC Report, reflecting data through 1/31/24.</t>
  </si>
  <si>
    <t>(B) General Business and Residental Expenses are allocated proportionally by program.</t>
  </si>
  <si>
    <t xml:space="preserve"> </t>
  </si>
  <si>
    <t>(C) Additional set up costs were incurred in 2018 and totaling $472,906.70 (excluded in program level detail); set up costs incurred in January-February 2019 totaling $428,007.56 (included in program level detail).</t>
  </si>
  <si>
    <t>(D) Correction made to remove cost of Purchasing Rate transactions (5/1/18-2/28/21) totalling -$21,490.44.  Not attributed to a program code and not removed from program level detail above; correction made to Over/Under accounting file as determined in Prudence Review EO-2021-0157 (for 5/1/18-9/30/20).</t>
  </si>
  <si>
    <t>(E) HVAC Extension budget added in (PY3) 2021, (PY4) 2022, and (PY5) 2023  to prevent potential program shutdown if original budget was exhausted.  Actual savings for HVAC Extension listed as separate subtotal.  Filed costs based on MEEIA 19-21 Appendix A; no costs associated with HVAC Extension in filing.</t>
  </si>
  <si>
    <t>(F) Multifamily Income Eligible Filed Costs based on MEEIA 19-21 Appendix A; this does not reflect budget shifts into plan years 2019-2021 from later years ($3,360,000 shifted to 2019-21 from 2023-24; $750,000 shifted to 2021 from 2024; $2,000,000 shifted to 2022 from 2024)</t>
  </si>
  <si>
    <t>(G) Do It Yourself Kits program initiated in PY3 (2021).  Costs not included above; costs not attributed to MEEIA funding though kWh savings does count toward Throughput Disincentive.</t>
  </si>
  <si>
    <t>(H) Percent variance is listed as "N/A" when the MEEIA Plan filing amount for the Program Year is zero (quotient is undefined).</t>
  </si>
  <si>
    <t xml:space="preserve">Ameren Missouri                                                                DSM Advisory Annual Report:                                                           Energy Savings (Net as Filed)                                       </t>
  </si>
  <si>
    <r>
      <t xml:space="preserve">N/G     </t>
    </r>
    <r>
      <rPr>
        <b/>
        <sz val="10"/>
        <color theme="1"/>
        <rFont val="Calibri"/>
        <family val="2"/>
        <scheme val="minor"/>
      </rPr>
      <t xml:space="preserve">   (as filed)</t>
    </r>
  </si>
  <si>
    <r>
      <t xml:space="preserve">N/G        </t>
    </r>
    <r>
      <rPr>
        <b/>
        <sz val="10"/>
        <color theme="1"/>
        <rFont val="Calibri"/>
        <family val="2"/>
        <scheme val="minor"/>
      </rPr>
      <t>(as filed)</t>
    </r>
  </si>
  <si>
    <t>Programs' Energy Savings (MWh)</t>
  </si>
  <si>
    <t>Cumulative Program Totals</t>
  </si>
  <si>
    <t>Multifamily Income Eligible</t>
  </si>
  <si>
    <t>x</t>
  </si>
  <si>
    <t>Single Family Income Eligible + Grants</t>
  </si>
  <si>
    <t>New Construction (incorporated under Custom in PY4-5)</t>
  </si>
  <si>
    <t>HIDE?</t>
  </si>
  <si>
    <r>
      <t>Business Demand Response</t>
    </r>
    <r>
      <rPr>
        <b/>
        <i/>
        <sz val="14"/>
        <rFont val="Calibri"/>
        <family val="2"/>
        <scheme val="minor"/>
      </rPr>
      <t xml:space="preserve"> </t>
    </r>
    <r>
      <rPr>
        <b/>
        <i/>
        <sz val="14"/>
        <color rgb="FFFF0000"/>
        <rFont val="Calibri"/>
        <family val="2"/>
        <scheme val="minor"/>
      </rPr>
      <t>(C:</t>
    </r>
    <r>
      <rPr>
        <i/>
        <sz val="14"/>
        <color rgb="FFFF0000"/>
        <rFont val="Calibri"/>
        <family val="2"/>
        <scheme val="minor"/>
      </rPr>
      <t xml:space="preserve"> tracked incrementally</t>
    </r>
    <r>
      <rPr>
        <b/>
        <i/>
        <sz val="14"/>
        <color rgb="FFFF0000"/>
        <rFont val="Calibri"/>
        <family val="2"/>
        <scheme val="minor"/>
      </rPr>
      <t>)</t>
    </r>
  </si>
  <si>
    <t>Energy Efficient Kits</t>
  </si>
  <si>
    <r>
      <t xml:space="preserve">Home Energy Report </t>
    </r>
    <r>
      <rPr>
        <b/>
        <i/>
        <sz val="14"/>
        <color rgb="FFFF0000"/>
        <rFont val="Calibri"/>
        <family val="2"/>
        <scheme val="minor"/>
      </rPr>
      <t xml:space="preserve">(C: </t>
    </r>
    <r>
      <rPr>
        <i/>
        <sz val="14"/>
        <color rgb="FFFF0000"/>
        <rFont val="Calibri"/>
        <family val="2"/>
        <scheme val="minor"/>
      </rPr>
      <t xml:space="preserve">tracked incrementally, </t>
    </r>
    <r>
      <rPr>
        <b/>
        <i/>
        <sz val="14"/>
        <color rgb="FFFF0000"/>
        <rFont val="Calibri"/>
        <family val="2"/>
        <scheme val="minor"/>
      </rPr>
      <t>D)</t>
    </r>
  </si>
  <si>
    <r>
      <t xml:space="preserve">HVAC + HVAC Extension </t>
    </r>
    <r>
      <rPr>
        <b/>
        <i/>
        <sz val="14"/>
        <color rgb="FFFF0000"/>
        <rFont val="Calibri"/>
        <family val="2"/>
        <scheme val="minor"/>
      </rPr>
      <t>(F)</t>
    </r>
  </si>
  <si>
    <r>
      <t xml:space="preserve">Total (MWh) </t>
    </r>
    <r>
      <rPr>
        <b/>
        <i/>
        <sz val="14"/>
        <color rgb="FFFF0000"/>
        <rFont val="Calibri"/>
        <family val="2"/>
        <scheme val="minor"/>
      </rPr>
      <t>(A,B,E)</t>
    </r>
  </si>
  <si>
    <t>Programs' Energy Savings Goal (MWh)  MEEIA Plan</t>
  </si>
  <si>
    <t>Single Family Income Eligible</t>
  </si>
  <si>
    <t>Total (MWh)</t>
  </si>
  <si>
    <t>Programs' Energy Savings vs. Goal Variance (MWh)</t>
  </si>
  <si>
    <t>Programs' Energy Savings vs. Goal (%) Variance</t>
  </si>
  <si>
    <r>
      <t>Total</t>
    </r>
    <r>
      <rPr>
        <b/>
        <i/>
        <sz val="14"/>
        <color rgb="FFFF0000"/>
        <rFont val="Calibri"/>
        <family val="2"/>
        <scheme val="minor"/>
      </rPr>
      <t xml:space="preserve"> (G)</t>
    </r>
  </si>
  <si>
    <t>(A) The financial information contained within this report is confidential and may contain immaterial revisions from other company financial statements.</t>
  </si>
  <si>
    <t>(B) The MWh above have the same Net to Gross values applied as that shown in the stipulated agreement.  EM&amp;V results are not included in this report.</t>
  </si>
  <si>
    <t>(C) Savings represents incremental gains in each program year.  Home Energy Report and Business Demand Response savings have a cumulative effect in MWh savings in subequent plan years.</t>
  </si>
  <si>
    <t>(D) Home Energy Report report savings reflects customers who received a paper report in the final batch of paper reports, to quantify the most recent number of paper reports mailed, consistent with the Rider EEIC tariff.  PY3 (2021) Home Energy Report savings reflects year-end data, whereas Throughput Disincentive (TD) calculation based on savings only through 4/30/21 as per EO-2021-0240, to end Home Energy Report TD.</t>
  </si>
  <si>
    <t>(E) Do It Yourself Kits program initiated in Q2 PY3 (2021).  MWh not included above; not attributed to MEEIA except MWh savings does count toward Throughput Disincentive.</t>
  </si>
  <si>
    <r>
      <t xml:space="preserve">(F) HVAC Extension budget added in PY3 (2021), PY4 (2022), </t>
    </r>
    <r>
      <rPr>
        <b/>
        <i/>
        <sz val="11"/>
        <color rgb="FFFF0000"/>
        <rFont val="Calibri"/>
        <family val="2"/>
        <scheme val="minor"/>
      </rPr>
      <t>and PY5 (2023)</t>
    </r>
    <r>
      <rPr>
        <b/>
        <i/>
        <sz val="11"/>
        <rFont val="Calibri"/>
        <family val="2"/>
        <scheme val="minor"/>
      </rPr>
      <t xml:space="preserve"> to prevent potential program shutdown if original budget was exhausted.  Actual savings for HVAC Extension totalled with original HVAC program.  Filed savings based on MEEIA 19-21 Appendix A; no savings associated with HVAC Extension in filing.</t>
    </r>
  </si>
  <si>
    <t>(G) Percent variance is listed as "N/A" when the MEEIA Plan filing amount for the Program Year is zero (quotient is undefined).</t>
  </si>
  <si>
    <t xml:space="preserve">Ameren Missouri                                                                DSM Advisory Annual Report:                                             Demand Savings </t>
  </si>
  <si>
    <t>Programs' Demand Savings (MW)</t>
  </si>
  <si>
    <r>
      <t>Business Demand Response</t>
    </r>
    <r>
      <rPr>
        <i/>
        <sz val="14"/>
        <color rgb="FFFF0000"/>
        <rFont val="Calibri"/>
        <family val="2"/>
        <scheme val="minor"/>
      </rPr>
      <t xml:space="preserve"> </t>
    </r>
    <r>
      <rPr>
        <b/>
        <i/>
        <sz val="14"/>
        <color rgb="FFFF0000"/>
        <rFont val="Calibri"/>
        <family val="2"/>
        <scheme val="minor"/>
      </rPr>
      <t>(C</t>
    </r>
    <r>
      <rPr>
        <i/>
        <sz val="14"/>
        <color rgb="FFFF0000"/>
        <rFont val="Calibri"/>
        <family val="2"/>
        <scheme val="minor"/>
      </rPr>
      <t>: tracked incrementally</t>
    </r>
    <r>
      <rPr>
        <b/>
        <i/>
        <sz val="14"/>
        <color rgb="FFFF0000"/>
        <rFont val="Calibri"/>
        <family val="2"/>
        <scheme val="minor"/>
      </rPr>
      <t>)</t>
    </r>
  </si>
  <si>
    <r>
      <t>Home Energy Report</t>
    </r>
    <r>
      <rPr>
        <b/>
        <i/>
        <sz val="14"/>
        <color rgb="FFFF0000"/>
        <rFont val="Calibri"/>
        <family val="2"/>
        <scheme val="minor"/>
      </rPr>
      <t xml:space="preserve"> (C</t>
    </r>
    <r>
      <rPr>
        <i/>
        <sz val="14"/>
        <color rgb="FFFF0000"/>
        <rFont val="Calibri"/>
        <family val="2"/>
        <scheme val="minor"/>
      </rPr>
      <t>: tracked incrementally,</t>
    </r>
    <r>
      <rPr>
        <b/>
        <i/>
        <sz val="14"/>
        <color rgb="FFFF0000"/>
        <rFont val="Calibri"/>
        <family val="2"/>
        <scheme val="minor"/>
      </rPr>
      <t xml:space="preserve"> D)</t>
    </r>
  </si>
  <si>
    <r>
      <t>HVAC + HVAC Extension</t>
    </r>
    <r>
      <rPr>
        <b/>
        <i/>
        <sz val="14"/>
        <color rgb="FFFF0000"/>
        <rFont val="Calibri"/>
        <family val="2"/>
        <scheme val="minor"/>
      </rPr>
      <t xml:space="preserve"> (F)</t>
    </r>
  </si>
  <si>
    <r>
      <t>Residential Demand Response</t>
    </r>
    <r>
      <rPr>
        <i/>
        <sz val="14"/>
        <rFont val="Calibri"/>
        <family val="2"/>
        <scheme val="minor"/>
      </rPr>
      <t xml:space="preserve"> </t>
    </r>
    <r>
      <rPr>
        <b/>
        <i/>
        <sz val="14"/>
        <color rgb="FFFF0000"/>
        <rFont val="Calibri"/>
        <family val="2"/>
        <scheme val="minor"/>
      </rPr>
      <t>(C</t>
    </r>
    <r>
      <rPr>
        <i/>
        <sz val="14"/>
        <color rgb="FFFF0000"/>
        <rFont val="Calibri"/>
        <family val="2"/>
        <scheme val="minor"/>
      </rPr>
      <t>: tracked incrementally</t>
    </r>
    <r>
      <rPr>
        <b/>
        <i/>
        <sz val="14"/>
        <color rgb="FFFF0000"/>
        <rFont val="Calibri"/>
        <family val="2"/>
        <scheme val="minor"/>
      </rPr>
      <t>)</t>
    </r>
  </si>
  <si>
    <r>
      <t>Total (MW)</t>
    </r>
    <r>
      <rPr>
        <b/>
        <i/>
        <sz val="14"/>
        <color rgb="FFFF0000"/>
        <rFont val="Calibri"/>
        <family val="2"/>
        <scheme val="minor"/>
      </rPr>
      <t xml:space="preserve"> (A,B,E)</t>
    </r>
  </si>
  <si>
    <t>Programs' Demand Savings Goal (MW) MEEIA Plan</t>
  </si>
  <si>
    <t>Total (MW)</t>
  </si>
  <si>
    <t>Programs' Demand Savings vs. Goal Variance (MW)</t>
  </si>
  <si>
    <t>Programs' Demand Savings vs. Goal (%) Variance</t>
  </si>
  <si>
    <r>
      <t xml:space="preserve">Total </t>
    </r>
    <r>
      <rPr>
        <b/>
        <i/>
        <sz val="14"/>
        <color rgb="FFFF0000"/>
        <rFont val="Calibri"/>
        <family val="2"/>
        <scheme val="minor"/>
      </rPr>
      <t>(G)</t>
    </r>
  </si>
  <si>
    <t>(B) The MW above have the same Net to Gross values applied as that shown in the stipulated agreement.  EM&amp;V results are not included in this report.  Assumes NTG for Demand savings is the same as Energy savings PY1-2 (2019-2020).</t>
  </si>
  <si>
    <t>(C) Savings represents incremental gains in each program year.  Home Energy Report, Residential Demand Response, and Business Demand Response savings have a cumulative effect in MW savings in subequent plan years; only the increment over the previous years is reflected in program year totals above.  See Cumulative Total for complete results.</t>
  </si>
  <si>
    <t>(D) Home Energy Report report savings reflects customers who received a paper report in the final batch of paper reports, to quantify the most recent number of paper reports mailed, consistent with the Rider EEIC tariff.</t>
  </si>
  <si>
    <t>Ameren Missouri                                                                DSM Advisory Annual Report:                                                                                Gross Benefits</t>
  </si>
  <si>
    <t>Programs' Gross Benefits (Recorded)</t>
  </si>
  <si>
    <r>
      <t>Yearly Total Program (Gross Benefits)</t>
    </r>
    <r>
      <rPr>
        <b/>
        <i/>
        <sz val="14"/>
        <color rgb="FFFF0000"/>
        <rFont val="Calibri"/>
        <family val="2"/>
        <scheme val="minor"/>
      </rPr>
      <t xml:space="preserve"> (A,B)</t>
    </r>
  </si>
  <si>
    <t>Programs' Gross Benefits  (Approved Plan)</t>
  </si>
  <si>
    <r>
      <t xml:space="preserve">Pay As You Save (PAYS) </t>
    </r>
    <r>
      <rPr>
        <b/>
        <i/>
        <sz val="14"/>
        <color rgb="FFFF0000"/>
        <rFont val="Calibri"/>
        <family val="2"/>
        <scheme val="minor"/>
      </rPr>
      <t>(C)</t>
    </r>
  </si>
  <si>
    <t>Yearly Total Program (Gross Benefits)</t>
  </si>
  <si>
    <t>Programs' Gross Benefits ($) Variance</t>
  </si>
  <si>
    <t>Programs' Gross Benefits (%) Variance</t>
  </si>
  <si>
    <r>
      <t>Yearly Total Program Gross Benefits)</t>
    </r>
    <r>
      <rPr>
        <b/>
        <i/>
        <sz val="14"/>
        <color rgb="FFFF0000"/>
        <rFont val="Calibri"/>
        <family val="2"/>
        <scheme val="minor"/>
      </rPr>
      <t xml:space="preserve"> (D)</t>
    </r>
  </si>
  <si>
    <r>
      <rPr>
        <b/>
        <i/>
        <sz val="10"/>
        <rFont val="Calibri"/>
        <family val="2"/>
        <scheme val="minor"/>
      </rPr>
      <t>(A) PY1-</t>
    </r>
    <r>
      <rPr>
        <b/>
        <i/>
        <sz val="10"/>
        <color rgb="FFFF0000"/>
        <rFont val="Calibri"/>
        <family val="2"/>
        <scheme val="minor"/>
      </rPr>
      <t xml:space="preserve">4 </t>
    </r>
    <r>
      <rPr>
        <b/>
        <i/>
        <sz val="10"/>
        <rFont val="Calibri"/>
        <family val="2"/>
        <scheme val="minor"/>
      </rPr>
      <t>(2019-</t>
    </r>
    <r>
      <rPr>
        <b/>
        <i/>
        <sz val="10"/>
        <color rgb="FFFF0000"/>
        <rFont val="Calibri"/>
        <family val="2"/>
        <scheme val="minor"/>
      </rPr>
      <t>2022)</t>
    </r>
    <r>
      <rPr>
        <b/>
        <i/>
        <sz val="10"/>
        <color indexed="8"/>
        <rFont val="Calibri"/>
        <family val="2"/>
        <scheme val="minor"/>
      </rPr>
      <t xml:space="preserve"> calculations based on savings values submitted in previous Annual PSC report</t>
    </r>
  </si>
  <si>
    <t>(B) Beginning in PY4 (2022), process transitioned away from a measure life-based valuation of demand response impacts, effectively assigning a measure life of one year.</t>
  </si>
  <si>
    <t xml:space="preserve">(C) Pay As You Save (PAYS) was not part of the original MEEIA 19-2021 filing   </t>
  </si>
  <si>
    <t>(D) Percent variance is listed as "N/A" when the MEEIA Plan filing amount for the Program Year is zero (quotient is undefined).</t>
  </si>
  <si>
    <t>Ameren Missouri                                                                DSM Advisory Annual Report:                                                                                       Net Benefits</t>
  </si>
  <si>
    <t>Programs' Net Benefits (Recorded)</t>
  </si>
  <si>
    <r>
      <t>Business Demand Response</t>
    </r>
    <r>
      <rPr>
        <b/>
        <i/>
        <sz val="14"/>
        <color rgb="FFFF0000"/>
        <rFont val="Calibri"/>
        <family val="2"/>
        <scheme val="minor"/>
      </rPr>
      <t xml:space="preserve"> (A)</t>
    </r>
  </si>
  <si>
    <r>
      <t>Residential Demand Response</t>
    </r>
    <r>
      <rPr>
        <b/>
        <i/>
        <sz val="14"/>
        <color rgb="FFFF0000"/>
        <rFont val="Calibri"/>
        <family val="2"/>
        <scheme val="minor"/>
      </rPr>
      <t xml:space="preserve"> (A)</t>
    </r>
  </si>
  <si>
    <r>
      <t xml:space="preserve">Yearly Total Program (Net Benefits) </t>
    </r>
    <r>
      <rPr>
        <b/>
        <i/>
        <sz val="14"/>
        <color rgb="FFFF0000"/>
        <rFont val="Calibri"/>
        <family val="2"/>
        <scheme val="minor"/>
      </rPr>
      <t>(B,D)</t>
    </r>
  </si>
  <si>
    <t>Programs' Net Benefits  (Approved Plan)</t>
  </si>
  <si>
    <t>Yearly  Total Program (Net Benefits)</t>
  </si>
  <si>
    <t>Programs' Net Benefits ($) Variance</t>
  </si>
  <si>
    <r>
      <rPr>
        <b/>
        <sz val="14"/>
        <color rgb="FF000000"/>
        <rFont val="Calibri"/>
        <family val="2"/>
        <scheme val="minor"/>
      </rPr>
      <t xml:space="preserve">Programs' Net Benefits (%) Variance </t>
    </r>
    <r>
      <rPr>
        <b/>
        <i/>
        <sz val="14"/>
        <color rgb="FFFF0000"/>
        <rFont val="Calibri"/>
        <family val="2"/>
        <scheme val="minor"/>
      </rPr>
      <t>(C)</t>
    </r>
  </si>
  <si>
    <t>(A) For PY1-3 (2019-2021) the Net Benefits exclude the Net Present value of costs for the life of the Demand Response measures.  For PY4-5 (2022-2023), the Net Benefits analysis was updated by the evaluator to transition away from the measure-life based valuation of demand response impacts, effectively assigning a measure life of one year.</t>
  </si>
  <si>
    <t>(B) The "Costs" here are in nominal dollars as opposed to Net Present Value - The Gross Benefits are in 2019 dollars.</t>
  </si>
  <si>
    <t>(C) A formulaic change to all program years was made to better reflect the % variance in situations where the Original Plan values were negative.</t>
  </si>
  <si>
    <t>(D) Values in red text have been updated since the prior year's Annual PSC, as a result of Program Year Program Cost totals through 1/31/24.</t>
  </si>
  <si>
    <t xml:space="preserve">Ameren Missouri                                                                DSM Advisory Annual Report:                                                                                                                                             DSIM Performance Measures   </t>
  </si>
  <si>
    <t xml:space="preserve"> DSM Programs' Costs</t>
  </si>
  <si>
    <t>Calendar Year 1 Total</t>
  </si>
  <si>
    <t>Calendar Year 2 Total</t>
  </si>
  <si>
    <t>Calendar Year 3 Total</t>
  </si>
  <si>
    <t>Calendar Year 4 Total</t>
  </si>
  <si>
    <t>Calendar Year 5 Total</t>
  </si>
  <si>
    <t>Billed Programs' Costs</t>
  </si>
  <si>
    <r>
      <t xml:space="preserve">Actual Programs' Costs </t>
    </r>
    <r>
      <rPr>
        <b/>
        <i/>
        <sz val="14"/>
        <color rgb="FFFF0000"/>
        <rFont val="Calibri"/>
        <family val="2"/>
        <scheme val="minor"/>
      </rPr>
      <t>(B,C)</t>
    </r>
  </si>
  <si>
    <t xml:space="preserve">Variance </t>
  </si>
  <si>
    <t>Interest for DSM Programs' Cost Recovery</t>
  </si>
  <si>
    <t>Throughput Disincentive</t>
  </si>
  <si>
    <t>Billed Throughput Disincentive</t>
  </si>
  <si>
    <r>
      <t xml:space="preserve">Actual Throughput Disincentive </t>
    </r>
    <r>
      <rPr>
        <b/>
        <i/>
        <sz val="14"/>
        <color rgb="FFFF0000"/>
        <rFont val="Calibri"/>
        <family val="2"/>
        <scheme val="minor"/>
      </rPr>
      <t>(A)</t>
    </r>
  </si>
  <si>
    <t>Interest for Programs' Throughput Disincentive Recovery</t>
  </si>
  <si>
    <r>
      <t>(A)  Throughput Disincentive is initially calculated at a 85% net to gross (2019-2021) or at 82.5% net to gross (2022</t>
    </r>
    <r>
      <rPr>
        <b/>
        <i/>
        <sz val="11"/>
        <color rgb="FFFF0000"/>
        <rFont val="Calibri"/>
        <family val="2"/>
        <scheme val="minor"/>
      </rPr>
      <t xml:space="preserve">-2023) </t>
    </r>
    <r>
      <rPr>
        <b/>
        <i/>
        <sz val="11"/>
        <rFont val="Calibri"/>
        <family val="2"/>
        <scheme val="minor"/>
      </rPr>
      <t>as approved by the Commission in Case No. EO-2018-0211.</t>
    </r>
  </si>
  <si>
    <t>(B) Additional set up costs were incurred in 2018 and totaling $472,906.70; in PY5 update, this was added into the PY1 cost total to more fully represent Actual Program Costs to Billed Program Cost comparison. Updated value listed in red text.</t>
  </si>
  <si>
    <t>(C) Program Costs totals above include PAYS interest applicable to MEEIA and PAYS write-offs; whereas Program Cost summary excludes these 2 factors</t>
  </si>
  <si>
    <t>Ameren Missouri                                                                DSM Advisory Annual Report:                                                                                    Cost Effectiveness Tests</t>
  </si>
  <si>
    <t xml:space="preserve">Deemed Cost Effectiveness Tests 
(Ameren run model)                                                           </t>
  </si>
  <si>
    <t>Total Resource Cost</t>
  </si>
  <si>
    <t>Utility Cost Test</t>
  </si>
  <si>
    <t>Participant Test</t>
  </si>
  <si>
    <t>Non-Participant Test</t>
  </si>
  <si>
    <t>∞</t>
  </si>
  <si>
    <t>New Construction (under Custom PY4-5)</t>
  </si>
  <si>
    <t xml:space="preserve">Business Demand Response </t>
  </si>
  <si>
    <r>
      <t xml:space="preserve">Portfolio (includes BTL costs) </t>
    </r>
    <r>
      <rPr>
        <b/>
        <i/>
        <sz val="11"/>
        <color rgb="FFFF0000"/>
        <rFont val="Calibri"/>
        <family val="2"/>
        <scheme val="minor"/>
      </rPr>
      <t>(A,B,C,D)</t>
    </r>
  </si>
  <si>
    <t>Program Effectiveness Tests 
(Approved Plan)</t>
  </si>
  <si>
    <r>
      <rPr>
        <b/>
        <sz val="11"/>
        <color rgb="FF000000"/>
        <rFont val="Calibri"/>
        <family val="2"/>
      </rPr>
      <t xml:space="preserve">Participant Test </t>
    </r>
    <r>
      <rPr>
        <b/>
        <i/>
        <sz val="11"/>
        <color rgb="FFFF0000"/>
        <rFont val="Calibri"/>
        <family val="2"/>
      </rPr>
      <t>(E)</t>
    </r>
  </si>
  <si>
    <r>
      <rPr>
        <b/>
        <sz val="11"/>
        <color rgb="FF000000"/>
        <rFont val="Calibri"/>
        <family val="2"/>
      </rPr>
      <t xml:space="preserve">Non-Participant Test </t>
    </r>
    <r>
      <rPr>
        <b/>
        <i/>
        <sz val="11"/>
        <color rgb="FFFF0000"/>
        <rFont val="Calibri"/>
        <family val="2"/>
      </rPr>
      <t>(E)</t>
    </r>
  </si>
  <si>
    <t xml:space="preserve"> ∞ </t>
  </si>
  <si>
    <t>Portfolio</t>
  </si>
  <si>
    <t>Plan vs. Deemed Cost Effectiveness Variance</t>
  </si>
  <si>
    <t>Plan vs. Deemed Cost Effectiveness (%) Variance</t>
  </si>
  <si>
    <r>
      <t>(C) PY1-</t>
    </r>
    <r>
      <rPr>
        <b/>
        <i/>
        <sz val="10"/>
        <color rgb="FFFF0000"/>
        <rFont val="Calibri"/>
        <family val="2"/>
        <scheme val="minor"/>
      </rPr>
      <t>4</t>
    </r>
    <r>
      <rPr>
        <b/>
        <i/>
        <sz val="10"/>
        <rFont val="Calibri"/>
        <family val="2"/>
        <scheme val="minor"/>
      </rPr>
      <t xml:space="preserve"> (2019-</t>
    </r>
    <r>
      <rPr>
        <b/>
        <i/>
        <sz val="10"/>
        <color rgb="FFFF0000"/>
        <rFont val="Calibri"/>
        <family val="2"/>
        <scheme val="minor"/>
      </rPr>
      <t>2022</t>
    </r>
    <r>
      <rPr>
        <b/>
        <i/>
        <sz val="10"/>
        <rFont val="Calibri"/>
        <family val="2"/>
        <scheme val="minor"/>
      </rPr>
      <t>) calculations based on savings values submitted in previous Annual PSC report</t>
    </r>
  </si>
  <si>
    <t>(D) Home Energy Report results are based deemed inputs from prior program year(s).  Evaluated results may reflect different assumptions.</t>
  </si>
  <si>
    <r>
      <t xml:space="preserve">(E) Full cost effectiveness tests were not run for the original PY4 (2022) </t>
    </r>
    <r>
      <rPr>
        <b/>
        <i/>
        <sz val="10"/>
        <color rgb="FFFF0000"/>
        <rFont val="Calibri"/>
        <family val="2"/>
        <scheme val="minor"/>
      </rPr>
      <t>and PY5 (2023)</t>
    </r>
    <r>
      <rPr>
        <b/>
        <i/>
        <sz val="10"/>
        <rFont val="Calibri"/>
        <family val="2"/>
        <scheme val="minor"/>
      </rPr>
      <t xml:space="preserve"> extension plan filings.  Therefore there are no approved plan values to report</t>
    </r>
    <r>
      <rPr>
        <b/>
        <i/>
        <sz val="10"/>
        <color rgb="FFFF0000"/>
        <rFont val="Calibri"/>
        <family val="2"/>
        <scheme val="minor"/>
      </rPr>
      <t>.</t>
    </r>
  </si>
  <si>
    <t>CONFIDENTIAL</t>
  </si>
  <si>
    <t xml:space="preserve">Annual Report:                                                    Opt-Out Customers                                       Program Year 1 </t>
  </si>
  <si>
    <t>Annual Report:                                                    Opt-Out Customers                                       Program Year 2</t>
  </si>
  <si>
    <t xml:space="preserve">Annual Report:                                                                                          Opt-Out Customers                                                               </t>
  </si>
  <si>
    <t>As of: 12/31/2023</t>
  </si>
  <si>
    <t>Program Year 1</t>
  </si>
  <si>
    <t>Program Year 2</t>
  </si>
  <si>
    <t>Program Year 3</t>
  </si>
  <si>
    <t>Program Year 4</t>
  </si>
  <si>
    <t>Program Year 5</t>
  </si>
  <si>
    <t>Company Name</t>
  </si>
  <si>
    <t>Exhibit 1 CONFIDENTIAL   4 CSR 240-2.135(2)(A)(1)</t>
  </si>
  <si>
    <t xml:space="preserve">Ameren Missouri                                                       DSM Advisory Annual Report:                                     &gt;20% Program Cost                                                           Variance Explanation </t>
  </si>
  <si>
    <t>Program Year 1 (20% Variance)</t>
  </si>
  <si>
    <t>Program</t>
  </si>
  <si>
    <t>Variance Explanation</t>
  </si>
  <si>
    <t>Higher participation in program than expected</t>
  </si>
  <si>
    <t>Within 20%</t>
  </si>
  <si>
    <t>Program costs per project were higher than anticipated</t>
  </si>
  <si>
    <t>Prior Custom measures are now in Standard program which reduced the participation in the Custom program</t>
  </si>
  <si>
    <t>Program started slower than anticipated and Long Lead projects are expected to complete in program year 2 and 3</t>
  </si>
  <si>
    <t>Average project size is less than anticipated</t>
  </si>
  <si>
    <t>Prior Custom measures are now in Standard program which increased the participation in the Standard program</t>
  </si>
  <si>
    <t>Lower spend due to lower participation than planned.</t>
  </si>
  <si>
    <t xml:space="preserve">Costs were reduced due to co-delivery program with Ameren Natural Gas and Spire </t>
  </si>
  <si>
    <t>Higher spending in order to meet portfolio goals</t>
  </si>
  <si>
    <t>Program Year 2 (20% Variance)</t>
  </si>
  <si>
    <t>Costs shift approved by regulatory stakeholders; cost moved forward into 2020-21 program years from 2023-24 to support increased participation</t>
  </si>
  <si>
    <t>High-contact program; Program outreach limited during pandemic</t>
  </si>
  <si>
    <t>Prior Custom measures are now in the Standard program which reduced participation in the Custom Program</t>
  </si>
  <si>
    <t>Higher spending caused by completion of some long lead projects from Program Year 1</t>
  </si>
  <si>
    <t>Lower spending caused by long lead projects not completed during Program Year 2</t>
  </si>
  <si>
    <t xml:space="preserve">Pick-up procedures modified for customer and contractor safety during pandemic; Vendor contract terminated mid-year </t>
  </si>
  <si>
    <t>Reduced adoption of program due to pandemic challenges; Costs also reduced due to co-delivery program with Ameren Natural Gas and Spire</t>
  </si>
  <si>
    <t>Decreased in-home installations for customer and contractor safety during pandemic</t>
  </si>
  <si>
    <t>Program Year 3 (20% Variance)</t>
  </si>
  <si>
    <t>Costs shifts approved by regulatory stakeholders; cost moved forward into 2021 program years from 2023-24 to support increased participation</t>
  </si>
  <si>
    <t>Program spend reduced to offset higher spend in year 1</t>
  </si>
  <si>
    <t>Higher spending caused by uptake in indoor agriculture projects</t>
  </si>
  <si>
    <t>Lower participation than anticipated</t>
  </si>
  <si>
    <t>Reduced participation due to pandemic limiting entry to homes</t>
  </si>
  <si>
    <t>Lower incentives required to reach program goals</t>
  </si>
  <si>
    <t>Pay As You Save</t>
  </si>
  <si>
    <t>Program adoption is lower than anticipated</t>
  </si>
  <si>
    <t>Program Year 4 (20% Variance)</t>
  </si>
  <si>
    <t>Costs shifts approved by regulatory stakeholders; cost moved forward into 2022 program years from 2023-24 to support increased participation</t>
  </si>
  <si>
    <t>Stopped accepting applications in Q2 due to forecasted budget overrun for business portfolio</t>
  </si>
  <si>
    <t>Higher spend to meet portfolio goals</t>
  </si>
  <si>
    <t>Increased interest resulted in added budget approval by regulatory stakeholders</t>
  </si>
  <si>
    <t>Lower incentives needed to reach target participation</t>
  </si>
  <si>
    <t>Program Year 5 (20% Variance)</t>
  </si>
  <si>
    <t>(B) Variance explanations provided when costs vary by at least 20% of filed costs by program.  Overall portfolio costs expected to stay within 5% of filed costs per Paragraph 6 of approved Stipulation and Agreement in File No. EO-2018-0211.</t>
  </si>
  <si>
    <t>Ameren Missouri                                                                DSM Advisory Annual Report:                             Market Transformation</t>
  </si>
  <si>
    <t>Program Name</t>
  </si>
  <si>
    <r>
      <t xml:space="preserve">Quantitative </t>
    </r>
    <r>
      <rPr>
        <b/>
        <i/>
        <sz val="14"/>
        <color rgb="FFFF0000"/>
        <rFont val="Calibri"/>
        <family val="2"/>
        <scheme val="minor"/>
      </rPr>
      <t>(A)</t>
    </r>
  </si>
  <si>
    <t>Qualitative</t>
  </si>
  <si>
    <t>Number of Retailers:</t>
  </si>
  <si>
    <r>
      <t>2019 Evaluation Plan</t>
    </r>
    <r>
      <rPr>
        <sz val="14"/>
        <rFont val="Calibri"/>
        <family val="2"/>
        <scheme val="minor"/>
      </rPr>
      <t xml:space="preserve">:  
</t>
    </r>
  </si>
  <si>
    <t>Number of Individual Stores: 273</t>
  </si>
  <si>
    <t>Review implementer’s program theory/logic model to understand program activities and their expected outputs and outcomes, including expected impacts on the market.</t>
  </si>
  <si>
    <t xml:space="preserve">Number Retailer Companies: 14   </t>
  </si>
  <si>
    <t>Number of manufacturers: 9</t>
  </si>
  <si>
    <t>Number of lamp types: 5 A-line (3-way, 40W, 60W, 75W, 100W equivalents), Globe, Candelabra, Reflector (BR30, PAR20)</t>
  </si>
  <si>
    <t xml:space="preserve">Conduct interviews with participating retailers and manufacturers to collect data to inform our evaluation of program processes and gain information about the state of the lighting market. </t>
  </si>
  <si>
    <t>In-store demonstration events:  91</t>
  </si>
  <si>
    <t>Gather information about lighting product availability and pricing to monitor changes in the lighting market that could impact program design.</t>
  </si>
  <si>
    <t>Retail personnel trainings (# personnel): 6757</t>
  </si>
  <si>
    <t>Number of program partners: 489</t>
  </si>
  <si>
    <r>
      <t>2019 Evaluation Plan:</t>
    </r>
    <r>
      <rPr>
        <sz val="14"/>
        <rFont val="Calibri"/>
        <family val="2"/>
        <scheme val="minor"/>
      </rPr>
      <t xml:space="preserve">  </t>
    </r>
  </si>
  <si>
    <t>Number of tune-ups: 0</t>
  </si>
  <si>
    <t xml:space="preserve">Review implementer’s program theory/logic model to understand program activities and their expected outputs and outcomes, including expected impacts on the market.
</t>
  </si>
  <si>
    <t>Number of HVAC installations: 10,785 Systems, 3,178 Thermostats, 9,719 ECMs</t>
  </si>
  <si>
    <t>Energy Star Room Air Conditioners: 990</t>
  </si>
  <si>
    <t>Energy Star Room Air Purifiers: 1,872</t>
  </si>
  <si>
    <t>Heat Pump Water Heaters: 331</t>
  </si>
  <si>
    <t>Pool Pumps: 1,196</t>
  </si>
  <si>
    <t>Thermostats: 6,766</t>
  </si>
  <si>
    <t>Number of Individual Stores: 812</t>
  </si>
  <si>
    <t>Number Retailer Companies: 466 (does not include Amazon and other online retailers)</t>
  </si>
  <si>
    <t xml:space="preserve">In-store demonstration events:  91         </t>
  </si>
  <si>
    <t>Business</t>
  </si>
  <si>
    <t>Quantitative</t>
  </si>
  <si>
    <r>
      <t>2020 Evaluation Plan</t>
    </r>
    <r>
      <rPr>
        <sz val="14"/>
        <rFont val="Calibri"/>
        <family val="2"/>
        <scheme val="minor"/>
      </rPr>
      <t xml:space="preserve">:  
</t>
    </r>
  </si>
  <si>
    <t>Number of Individual Stores: 270</t>
  </si>
  <si>
    <t>Review implementer’s program theory/logic model to understand program activities and their expected outputs and outcomes, including expected impacts on the market. Reviewed implementer’s tracking system to ensure that data required for the evaluation was being collected and reported appropriately.</t>
  </si>
  <si>
    <t>Number Retailer Companies: 14</t>
  </si>
  <si>
    <t>Number of manufacturers: 12</t>
  </si>
  <si>
    <t xml:space="preserve">Number of lamp types: 9 A-line (3 Way, 40W equivalent, 60W equivalent, 75W equivalent, 100W equivalent), Globes, Candelabra, Reflectors - BR (20/30/40), Reflectors - PAR (16/20/30/38)
</t>
  </si>
  <si>
    <t xml:space="preserve">Online surveys with 189 customers that purchased lighting through Ameren Missouri’s Online Store to inform gross savings  (e.g., in-service rate), NTG (FR and PSO), and yield process-related insights. </t>
  </si>
  <si>
    <t>In-store demonstration events:  0</t>
  </si>
  <si>
    <t>Retail personnel trainings (# personnel): 813</t>
  </si>
  <si>
    <t>Conduct interviews with customers purchasing lighting products at 11 participating retail stores to estimate program FR, PSO, and NPSO, leakage, and residential versus commercial usage of program lighting, and yield process-related insights.</t>
  </si>
  <si>
    <t xml:space="preserve">Conduct interviews with participating retailers and manufacturers to collect data to inform our evaluation of program processes and gain information about the state of the lighting market.  </t>
  </si>
  <si>
    <t>Number of program partners: 494</t>
  </si>
  <si>
    <t>Number of HVAC installations: 14,338 Systems, 4,170 Thermostats, 1,819 ECMs</t>
  </si>
  <si>
    <t>Conducted three waves of online surveys with program participants to collect data to inform NTG (free ridership and participant spillover) and yield process-related insights. Conducted an online survey with trade allies to inform NTG (trade ally spillover) and yield process-related insights.</t>
  </si>
  <si>
    <t>Energy Star Room Air Conditioners: 0</t>
  </si>
  <si>
    <t>Energy Star Room Air Purifiers: 0</t>
  </si>
  <si>
    <t>Heat Pump Water Heaters: 200</t>
  </si>
  <si>
    <t>Pool Pumps: 700</t>
  </si>
  <si>
    <t>Thermostats: 17,103</t>
  </si>
  <si>
    <t>Number of Individual Stores: 145</t>
  </si>
  <si>
    <t>Number Retailer Companies: 68 (does not include Amazon and other online retailers)</t>
  </si>
  <si>
    <t xml:space="preserve">2020 Evaluation Plan:  
</t>
  </si>
  <si>
    <t xml:space="preserve">The Standard and Custom net impact analysis will include consideration of free ridership (FR), participant spillover (PSO), and market partner spillover (MPSO). FR and PSO are based on the PY2020 participant survey, while MPSO is based on the PY2019 evaluation results. </t>
  </si>
  <si>
    <r>
      <t>2021 Evaluation Plan</t>
    </r>
    <r>
      <rPr>
        <sz val="14"/>
        <rFont val="Calibri"/>
        <family val="2"/>
        <scheme val="minor"/>
      </rPr>
      <t xml:space="preserve">:  
</t>
    </r>
  </si>
  <si>
    <t>Number of Individual Stores: 261</t>
  </si>
  <si>
    <t xml:space="preserve">Given the impact evaluation focus for PY2021, process-related activities for the PY2021 Residential Lighting Program consist of program staff and implementer interviews to determine if there have been any recent changes made to the program’s design and implementation
</t>
  </si>
  <si>
    <t>Number of manufacturers: 10</t>
  </si>
  <si>
    <t xml:space="preserve">Number of lamp types: 5 A-line (3 Way, 40W equivalent, 60W equivalent, 75W equivalent, 100W equivalent), Globes, Candelabra, Reflectors - BR (20/30/40), Reflectors - PAR (16/20/30/38)
</t>
  </si>
  <si>
    <t>In-store demonstration events:  0 (due to pandemic)</t>
  </si>
  <si>
    <t>Retail personnel trainings (# personnel): 0 (due to pandemic)</t>
  </si>
  <si>
    <t>Number of program partners: 23 distributors; 375 contractors who submitted applications</t>
  </si>
  <si>
    <t>The evaluation team will explore process-related topics specific to the launch of the program’s midstream offering in PY2020 through interviews with participating distributors. The key objectives of the process evaluation include:
- Characterize program participation with respect to the number and characteristics of participants and installed measures;
- Characterize contractor and distributor participation with respect to the number of participating contractors and distributors, and number of customers served by each;
- Assess distributor experience with the midstream program, as well as opportunities for improvement</t>
  </si>
  <si>
    <t>Number of HVAC installations: 18,070 Systems; 5,607 Thermostats; 0 ECMs</t>
  </si>
  <si>
    <t>Given the impact evaluation focus for PY2021, process-related activities for the PY2021 REP Program consist of program staff and implementer interviews to determine if there have been any recent changes made to the program’s design and implementation, and a review of any new program materials.</t>
  </si>
  <si>
    <t>Heat Pump Water Heaters: 176</t>
  </si>
  <si>
    <t>Pool Pumps: 560</t>
  </si>
  <si>
    <t>Thermostats: 501 Brick and Mortor; 18,811 Online</t>
  </si>
  <si>
    <t>Number of Individual Stores: 43</t>
  </si>
  <si>
    <t>Number Retailer Companies: 3 (does not include Amazon and other online retailers)</t>
  </si>
  <si>
    <t xml:space="preserve">2021 Evaluation Plan: 
</t>
  </si>
  <si>
    <t>Given the impact evaluation focus for PY2021, process-related activities for the PY2021 Business evaluations consist of program staff and implementer interviews to determine if there have been any recent changes made to the program’s design and implementation, and a review of any new program materials.</t>
  </si>
  <si>
    <t>Unanimous Stipulation and Agreement Regarding the Implentation Certain MEEIA Programs Through Plan Year 2022:</t>
  </si>
  <si>
    <t>Number of Individual Stores: 51</t>
  </si>
  <si>
    <t>The Residential Lighting program shifted to the Low Income portfolio in order to close the LED penetration/saturation gap identified through the 2019 market research and market potential study.</t>
  </si>
  <si>
    <t>Number Retailer Companies: 6</t>
  </si>
  <si>
    <t>Number of manufacturers: 2</t>
  </si>
  <si>
    <t xml:space="preserve">Number of lamp types: 10W LED, 10.5W LED, 15W LED &amp; 4W LED candelabra
</t>
  </si>
  <si>
    <t>Retail personnel trainings (# personnel): 0</t>
  </si>
  <si>
    <t>Number of program partners: 20 distributors; 349 contractors who submitted applications</t>
  </si>
  <si>
    <r>
      <rPr>
        <b/>
        <sz val="14"/>
        <color rgb="FF000000"/>
        <rFont val="Calibri"/>
        <family val="2"/>
      </rPr>
      <t>2021 Evaluation Report</t>
    </r>
    <r>
      <rPr>
        <sz val="14"/>
        <color rgb="FF000000"/>
        <rFont val="Calibri"/>
        <family val="2"/>
      </rPr>
      <t xml:space="preserve">:  
</t>
    </r>
  </si>
  <si>
    <t>The goal of the Midstream channel is to incent super-efficient equipment more strategically, with the expectation that it will drive changes in distributor stocking and sales patterns. By focusing on the supply side of the equation (i.e., distributors) rather than the demand side (i.e., contractors or customers), the Midstream channel aims to increase the rate at which super-efficient units make it into the market and resultantly, their availability. Ideally, this approach will accelerate market transformation.</t>
  </si>
  <si>
    <t>Number of tune-ups: 0 (no longer part of program)</t>
  </si>
  <si>
    <t>Number of HVAC installations: 15,606 Systems; 5,566 Thermostats; 0 ECMs (no longer part of program)</t>
  </si>
  <si>
    <r>
      <t>2022 Evaluation Plan</t>
    </r>
    <r>
      <rPr>
        <sz val="14"/>
        <rFont val="Calibri"/>
        <family val="2"/>
        <scheme val="minor"/>
      </rPr>
      <t xml:space="preserve">:  
</t>
    </r>
  </si>
  <si>
    <t>Per the Stipulation PY2022, the PY2022 evaluation will focus on gross impact evaluation with targeted process research (for the PAYS Program only)</t>
  </si>
  <si>
    <t>Heat Pump Water Heaters: 161</t>
  </si>
  <si>
    <t>Pool Pumps: 0</t>
  </si>
  <si>
    <t>Thermostats: 16,248 Brick and Mortor; 901 Online: 15,347</t>
  </si>
  <si>
    <t xml:space="preserve">2022 Evaluation Plan: 
</t>
  </si>
  <si>
    <t xml:space="preserve">2022 Evaluation Report:  
</t>
  </si>
  <si>
    <t>Number of Individual Stores: 49</t>
  </si>
  <si>
    <t>While LEDs are now broadly available in the residential lighting market, the higher price of LEDs continues to remain one challenge to increasing adoption amongst income-eligible populations.
Based on evaluations and other market research conducted in previous years, we understand that customer use of efficient bulbs varies by household income and use case (i.e., socket type). Lower-income customers have lower LED penetration and efficient bulb saturation than other customers. Low-income customers are also more likely to purchase the lowest cost bulb rather than consider factors like energy efficiency. Sockets that take a standard bulb also have greater efficient bulb saturation than reflector or specialty sockets.</t>
  </si>
  <si>
    <t>Number Retailer Companies: 5</t>
  </si>
  <si>
    <t>Number of lamp types: 5  (LED 10W, LED 10.5W, LED 15W, LED 4W, Nightlight in food bank)</t>
  </si>
  <si>
    <t>Number of Food Pantries/Food Banks served: 93</t>
  </si>
  <si>
    <t>Number of program partners: 23 distributors; 335 contractors who submitted applications</t>
  </si>
  <si>
    <r>
      <rPr>
        <b/>
        <sz val="14"/>
        <color rgb="FF000000"/>
        <rFont val="Calibri"/>
        <family val="2"/>
      </rPr>
      <t>2022 Evaluation Report</t>
    </r>
    <r>
      <rPr>
        <sz val="14"/>
        <color rgb="FF000000"/>
        <rFont val="Calibri"/>
        <family val="2"/>
      </rPr>
      <t xml:space="preserve">:  
</t>
    </r>
  </si>
  <si>
    <t>The goal of the Midstream channel is to incent this super-efficient equipment more strategically, with the expectation that it will drive changes in distributor stocking and sales patterns. By focusing on the supply side of the equation (i.e., distributors) rather than the demand side (i.e., contractors or customers), the Midstream channel aims to increase the availability of super-efficient units, with the goal of accelerating market transformation. PY2022 was the Midstream channel’s third year of implementation.</t>
  </si>
  <si>
    <t>Number of HVAC installations: 13,166 systems; 5,719 thermostats; 0 ECMS (no longer part of program)</t>
  </si>
  <si>
    <t>The REP Program raises customer awareness of the benefits of high-efficiency products to educate residential customers about energy use in their homes and to offer information, products, and services to save energy cost-effectively.</t>
  </si>
  <si>
    <t>Heat Pump Water Heaters: 216</t>
  </si>
  <si>
    <t>Thermostats: 15,040 (1,260 brick and mortar; 13,780 online)</t>
  </si>
  <si>
    <t>Power Strips: 1,443 Advanced Tier 1; 49 Advanced Tier 2</t>
  </si>
  <si>
    <t>Number of Individual Stores: 403</t>
  </si>
  <si>
    <t>Number Retailer Companies: 85</t>
  </si>
  <si>
    <t>In-store demonstration events: 0</t>
  </si>
  <si>
    <t>Evaluator recommendation: Continue to harvest energy savings from lighting measures, while available, but also continue the increased promotion of other enduses among Trade Allies and customers to facilitate the transition away from lighting as the LED market matures.</t>
  </si>
  <si>
    <t>Ameren Missouri                                                                DSM Advisory Annual Report:                                                    EM&amp;V Report Summary                                                 (EO-2018-0211)</t>
  </si>
  <si>
    <t>Status</t>
  </si>
  <si>
    <t>Program Year  1</t>
  </si>
  <si>
    <t>Program Year  2</t>
  </si>
  <si>
    <t>Program Year  3</t>
  </si>
  <si>
    <t>Program Year  4</t>
  </si>
  <si>
    <t>Program Year  5</t>
  </si>
  <si>
    <r>
      <t>EM&amp;V Report will be filed in EFIS (EO-2018-0211)</t>
    </r>
    <r>
      <rPr>
        <b/>
        <i/>
        <sz val="14"/>
        <color rgb="FFFF0000"/>
        <rFont val="Calibri"/>
        <family val="2"/>
        <scheme val="minor"/>
      </rPr>
      <t xml:space="preserve"> </t>
    </r>
  </si>
  <si>
    <t>Complete</t>
  </si>
  <si>
    <t xml:space="preserve">Complete </t>
  </si>
  <si>
    <t>In progress</t>
  </si>
  <si>
    <t>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</si>
</sst>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409]mmmm\ d\,\ yyyy;@"/>
    <numFmt numFmtId="166" formatCode="_(&quot;$&quot;* #,##0.00_);_(&quot;$&quot;* \(#,##0.00\);_(&quot;$&quot;* &quot;-&quot;_);_(@_)"/>
    <numFmt numFmtId="167" formatCode="_(* #,##0.00_);_(* \(#,##0.00\);_(* &quot;-&quot;_);_(@_)"/>
    <numFmt numFmtId="168" formatCode="_(* #,##0_);_(* \(#,##0\);_(* &quot;-&quot;??_);_(@_)"/>
  </numFmts>
  <fonts count="133" x14ac:knownFonts="1">
    <font>
      <sz val="11"/>
      <color theme="1"/>
      <name val="Calibri"/>
      <family val="2"/>
      <scheme val="minor"/>
    </font>
    <font>
      <b/>
      <sz val="11"/>
      <color theme="1"/>
      <name val="Calibri"/>
      <family val="2"/>
      <scheme val="minor"/>
    </font>
    <font>
      <b/>
      <sz val="10"/>
      <color theme="1"/>
      <name val="Calibri"/>
      <family val="2"/>
      <scheme val="minor"/>
    </font>
    <font>
      <b/>
      <sz val="24"/>
      <color theme="1"/>
      <name val="Calibri"/>
      <family val="2"/>
      <scheme val="minor"/>
    </font>
    <font>
      <sz val="24"/>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4"/>
      <name val="Calibri"/>
      <family val="2"/>
      <scheme val="minor"/>
    </font>
    <font>
      <sz val="11"/>
      <color theme="1"/>
      <name val="Calibri"/>
      <family val="2"/>
      <scheme val="minor"/>
    </font>
    <font>
      <sz val="11"/>
      <color rgb="FFFF0000"/>
      <name val="Calibri"/>
      <family val="2"/>
      <scheme val="minor"/>
    </font>
    <font>
      <b/>
      <sz val="22"/>
      <color theme="1"/>
      <name val="Calibri"/>
      <family val="2"/>
      <scheme val="minor"/>
    </font>
    <font>
      <sz val="22"/>
      <color theme="1"/>
      <name val="Calibri"/>
      <family val="2"/>
      <scheme val="minor"/>
    </font>
    <font>
      <b/>
      <sz val="20"/>
      <color theme="1"/>
      <name val="Calibri"/>
      <family val="2"/>
      <scheme val="minor"/>
    </font>
    <font>
      <sz val="20"/>
      <color theme="1"/>
      <name val="Calibri"/>
      <family val="2"/>
      <scheme val="minor"/>
    </font>
    <font>
      <b/>
      <sz val="11"/>
      <color rgb="FFFF0000"/>
      <name val="Calibri"/>
      <family val="2"/>
      <scheme val="minor"/>
    </font>
    <font>
      <sz val="14"/>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0"/>
      <name val="Arial"/>
      <family val="2"/>
    </font>
    <font>
      <sz val="10"/>
      <name val="Arial"/>
      <family val="2"/>
    </font>
    <font>
      <u/>
      <sz val="6"/>
      <color indexed="12"/>
      <name val="Arial"/>
      <family val="2"/>
    </font>
    <font>
      <u/>
      <sz val="8.5"/>
      <color indexed="12"/>
      <name val="Arial"/>
      <family val="2"/>
    </font>
    <font>
      <sz val="10"/>
      <name val="MS Sans Serif"/>
      <family val="2"/>
    </font>
    <font>
      <sz val="14"/>
      <color theme="0" tint="-0.14999847407452621"/>
      <name val="Calibri"/>
      <family val="2"/>
      <scheme val="minor"/>
    </font>
    <font>
      <b/>
      <sz val="16"/>
      <color theme="1"/>
      <name val="Calibri"/>
      <family val="2"/>
      <scheme val="minor"/>
    </font>
    <font>
      <b/>
      <sz val="18"/>
      <color theme="1"/>
      <name val="Calibri"/>
      <family val="2"/>
      <scheme val="minor"/>
    </font>
    <font>
      <b/>
      <sz val="14"/>
      <color theme="0" tint="-0.14999847407452621"/>
      <name val="Calibri"/>
      <family val="2"/>
      <scheme val="minor"/>
    </font>
    <font>
      <b/>
      <sz val="11"/>
      <color indexed="8"/>
      <name val="Calibri"/>
      <family val="2"/>
    </font>
    <font>
      <b/>
      <sz val="11"/>
      <color theme="3"/>
      <name val="Calibri"/>
      <family val="2"/>
    </font>
    <font>
      <sz val="10"/>
      <color theme="1"/>
      <name val="Calibri"/>
      <family val="2"/>
    </font>
    <font>
      <sz val="11"/>
      <color indexed="9"/>
      <name val="Calibri"/>
      <family val="2"/>
    </font>
    <font>
      <sz val="10"/>
      <color theme="0"/>
      <name val="Calibri"/>
      <family val="2"/>
    </font>
    <font>
      <sz val="11"/>
      <color indexed="20"/>
      <name val="Calibri"/>
      <family val="2"/>
    </font>
    <font>
      <sz val="10"/>
      <color rgb="FF9C0006"/>
      <name val="Calibri"/>
      <family val="2"/>
    </font>
    <font>
      <b/>
      <sz val="11"/>
      <color indexed="52"/>
      <name val="Calibri"/>
      <family val="2"/>
    </font>
    <font>
      <b/>
      <sz val="10"/>
      <color rgb="FFFA7D00"/>
      <name val="Calibri"/>
      <family val="2"/>
    </font>
    <font>
      <b/>
      <sz val="11"/>
      <color indexed="9"/>
      <name val="Calibri"/>
      <family val="2"/>
    </font>
    <font>
      <b/>
      <sz val="10"/>
      <color theme="0"/>
      <name val="Calibri"/>
      <family val="2"/>
    </font>
    <font>
      <i/>
      <sz val="11"/>
      <color indexed="23"/>
      <name val="Calibri"/>
      <family val="2"/>
    </font>
    <font>
      <i/>
      <sz val="10"/>
      <color rgb="FF7F7F7F"/>
      <name val="Calibri"/>
      <family val="2"/>
    </font>
    <font>
      <sz val="11"/>
      <color indexed="17"/>
      <name val="Calibri"/>
      <family val="2"/>
    </font>
    <font>
      <sz val="10"/>
      <color rgb="FF006100"/>
      <name val="Calibri"/>
      <family val="2"/>
    </font>
    <font>
      <b/>
      <sz val="15"/>
      <color indexed="56"/>
      <name val="Calibri"/>
      <family val="2"/>
    </font>
    <font>
      <b/>
      <sz val="15"/>
      <color theme="3"/>
      <name val="Calibri"/>
      <family val="2"/>
    </font>
    <font>
      <b/>
      <sz val="13"/>
      <color indexed="56"/>
      <name val="Calibri"/>
      <family val="2"/>
    </font>
    <font>
      <b/>
      <sz val="13"/>
      <color theme="3"/>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theme="10"/>
      <name val="Arial"/>
      <family val="2"/>
    </font>
    <font>
      <sz val="11"/>
      <color indexed="62"/>
      <name val="Calibri"/>
      <family val="2"/>
    </font>
    <font>
      <sz val="10"/>
      <color rgb="FF3F3F76"/>
      <name val="Calibri"/>
      <family val="2"/>
    </font>
    <font>
      <sz val="11"/>
      <color indexed="52"/>
      <name val="Calibri"/>
      <family val="2"/>
    </font>
    <font>
      <sz val="10"/>
      <color rgb="FFFA7D00"/>
      <name val="Calibri"/>
      <family val="2"/>
    </font>
    <font>
      <sz val="11"/>
      <color indexed="60"/>
      <name val="Calibri"/>
      <family val="2"/>
    </font>
    <font>
      <sz val="10"/>
      <color rgb="FF9C6500"/>
      <name val="Calibri"/>
      <family val="2"/>
    </font>
    <font>
      <b/>
      <sz val="11"/>
      <color indexed="63"/>
      <name val="Calibri"/>
      <family val="2"/>
    </font>
    <font>
      <b/>
      <sz val="10"/>
      <color rgb="FF3F3F3F"/>
      <name val="Calibri"/>
      <family val="2"/>
    </font>
    <font>
      <b/>
      <sz val="18"/>
      <color indexed="56"/>
      <name val="Cambria"/>
      <family val="2"/>
    </font>
    <font>
      <b/>
      <sz val="10"/>
      <color theme="1"/>
      <name val="Calibri"/>
      <family val="2"/>
    </font>
    <font>
      <sz val="11"/>
      <color indexed="10"/>
      <name val="Calibri"/>
      <family val="2"/>
    </font>
    <font>
      <sz val="10"/>
      <color rgb="FFFF0000"/>
      <name val="Calibri"/>
      <family val="2"/>
    </font>
    <font>
      <sz val="10"/>
      <color rgb="FF000000"/>
      <name val="Times New Roman"/>
      <family val="1"/>
    </font>
    <font>
      <b/>
      <sz val="11"/>
      <name val="Calibri"/>
      <family val="2"/>
      <scheme val="minor"/>
    </font>
    <font>
      <sz val="16"/>
      <color theme="1"/>
      <name val="Calibri"/>
      <family val="2"/>
      <scheme val="minor"/>
    </font>
    <font>
      <b/>
      <sz val="12"/>
      <color rgb="FF000000"/>
      <name val="Calibri"/>
      <family val="2"/>
    </font>
    <font>
      <sz val="11"/>
      <color rgb="FF000000"/>
      <name val="Calibri"/>
      <family val="2"/>
    </font>
    <font>
      <sz val="11"/>
      <name val="Calibri"/>
      <family val="2"/>
    </font>
    <font>
      <sz val="18"/>
      <color theme="1"/>
      <name val="Calibri"/>
      <family val="2"/>
      <scheme val="minor"/>
    </font>
    <font>
      <b/>
      <sz val="14"/>
      <color rgb="FF000000"/>
      <name val="Calibri"/>
      <family val="2"/>
    </font>
    <font>
      <sz val="14"/>
      <color rgb="FF000000"/>
      <name val="Calibri"/>
      <family val="2"/>
    </font>
    <font>
      <b/>
      <sz val="15"/>
      <color theme="1"/>
      <name val="Calibri"/>
      <family val="2"/>
      <scheme val="minor"/>
    </font>
    <font>
      <sz val="15"/>
      <color theme="1"/>
      <name val="Calibri"/>
      <family val="2"/>
      <scheme val="minor"/>
    </font>
    <font>
      <b/>
      <sz val="16"/>
      <name val="Calibri"/>
      <family val="2"/>
      <scheme val="minor"/>
    </font>
    <font>
      <b/>
      <i/>
      <sz val="11"/>
      <color theme="1"/>
      <name val="Calibri"/>
      <family val="2"/>
      <scheme val="minor"/>
    </font>
    <font>
      <b/>
      <sz val="10"/>
      <name val="Calibri"/>
      <family val="2"/>
      <scheme val="minor"/>
    </font>
    <font>
      <sz val="11"/>
      <color rgb="FF00B050"/>
      <name val="Calibri"/>
      <family val="2"/>
      <scheme val="minor"/>
    </font>
    <font>
      <sz val="14"/>
      <name val="Calibri"/>
      <family val="2"/>
    </font>
    <font>
      <sz val="16"/>
      <color rgb="FFFF0000"/>
      <name val="Calibri"/>
      <family val="2"/>
      <scheme val="minor"/>
    </font>
    <font>
      <sz val="12"/>
      <color theme="1"/>
      <name val="Calibri"/>
      <family val="2"/>
      <scheme val="minor"/>
    </font>
    <font>
      <sz val="12"/>
      <color rgb="FFFF0000"/>
      <name val="Calibri"/>
      <family val="2"/>
      <scheme val="minor"/>
    </font>
    <font>
      <i/>
      <sz val="14"/>
      <color rgb="FFFF0000"/>
      <name val="Calibri"/>
      <family val="2"/>
      <scheme val="minor"/>
    </font>
    <font>
      <sz val="22"/>
      <name val="Calibri"/>
      <family val="2"/>
      <scheme val="minor"/>
    </font>
    <font>
      <b/>
      <sz val="18"/>
      <name val="Calibri"/>
      <family val="2"/>
      <scheme val="minor"/>
    </font>
    <font>
      <sz val="14"/>
      <color theme="0" tint="-0.499984740745262"/>
      <name val="Calibri"/>
      <family val="2"/>
      <scheme val="minor"/>
    </font>
    <font>
      <i/>
      <sz val="14"/>
      <name val="Calibri"/>
      <family val="2"/>
      <scheme val="minor"/>
    </font>
    <font>
      <i/>
      <sz val="12"/>
      <color theme="1"/>
      <name val="Calibri"/>
      <family val="2"/>
      <scheme val="minor"/>
    </font>
    <font>
      <i/>
      <sz val="11"/>
      <color theme="1"/>
      <name val="Calibri"/>
      <family val="2"/>
      <scheme val="minor"/>
    </font>
    <font>
      <b/>
      <i/>
      <sz val="11"/>
      <color indexed="8"/>
      <name val="Calibri"/>
      <family val="2"/>
      <scheme val="minor"/>
    </font>
    <font>
      <b/>
      <i/>
      <sz val="11"/>
      <name val="Calibri"/>
      <family val="2"/>
      <scheme val="minor"/>
    </font>
    <font>
      <b/>
      <i/>
      <sz val="12"/>
      <color theme="1"/>
      <name val="Calibri"/>
      <family val="2"/>
      <scheme val="minor"/>
    </font>
    <font>
      <i/>
      <sz val="11"/>
      <name val="Calibri"/>
      <family val="2"/>
      <scheme val="minor"/>
    </font>
    <font>
      <b/>
      <i/>
      <sz val="12"/>
      <color rgb="FFFF0000"/>
      <name val="Calibri"/>
      <family val="2"/>
      <scheme val="minor"/>
    </font>
    <font>
      <b/>
      <i/>
      <sz val="14"/>
      <color rgb="FFFF0000"/>
      <name val="Calibri"/>
      <family val="2"/>
      <scheme val="minor"/>
    </font>
    <font>
      <b/>
      <i/>
      <sz val="14"/>
      <name val="Calibri"/>
      <family val="2"/>
      <scheme val="minor"/>
    </font>
    <font>
      <b/>
      <i/>
      <sz val="10"/>
      <color theme="1"/>
      <name val="Calibri"/>
      <family val="2"/>
      <scheme val="minor"/>
    </font>
    <font>
      <sz val="13"/>
      <color theme="1"/>
      <name val="Calibri"/>
      <family val="2"/>
      <scheme val="minor"/>
    </font>
    <font>
      <b/>
      <i/>
      <sz val="13"/>
      <color rgb="FFFF0000"/>
      <name val="Calibri"/>
      <family val="2"/>
      <scheme val="minor"/>
    </font>
    <font>
      <b/>
      <sz val="13"/>
      <color theme="1"/>
      <name val="Calibri"/>
      <family val="2"/>
      <scheme val="minor"/>
    </font>
    <font>
      <u val="singleAccounting"/>
      <sz val="13"/>
      <color theme="1"/>
      <name val="Calibri"/>
      <family val="2"/>
      <scheme val="minor"/>
    </font>
    <font>
      <b/>
      <i/>
      <sz val="11"/>
      <color rgb="FFFF0000"/>
      <name val="Calibri"/>
      <family val="2"/>
      <scheme val="minor"/>
    </font>
    <font>
      <b/>
      <i/>
      <sz val="10"/>
      <color indexed="8"/>
      <name val="Calibri"/>
      <family val="2"/>
      <scheme val="minor"/>
    </font>
    <font>
      <b/>
      <i/>
      <sz val="10"/>
      <name val="Calibri"/>
      <family val="2"/>
      <scheme val="minor"/>
    </font>
    <font>
      <b/>
      <sz val="16"/>
      <color rgb="FFFF0000"/>
      <name val="Calibri"/>
      <family val="2"/>
      <scheme val="minor"/>
    </font>
    <font>
      <sz val="11"/>
      <color theme="0" tint="-0.34998626667073579"/>
      <name val="Calibri"/>
      <family val="2"/>
      <scheme val="minor"/>
    </font>
    <font>
      <b/>
      <sz val="11"/>
      <color theme="0" tint="-0.34998626667073579"/>
      <name val="Calibri"/>
      <family val="2"/>
      <scheme val="minor"/>
    </font>
    <font>
      <sz val="11"/>
      <color theme="0" tint="-0.34998626667073579"/>
      <name val="Calibri"/>
      <family val="2"/>
    </font>
    <font>
      <b/>
      <i/>
      <sz val="10"/>
      <color rgb="FFFF0000"/>
      <name val="Calibri"/>
      <family val="2"/>
      <scheme val="minor"/>
    </font>
    <font>
      <b/>
      <sz val="11"/>
      <color rgb="FF000000"/>
      <name val="Calibri"/>
      <family val="2"/>
    </font>
    <font>
      <b/>
      <i/>
      <sz val="11"/>
      <color rgb="FFFF0000"/>
      <name val="Calibri"/>
      <family val="2"/>
    </font>
    <font>
      <b/>
      <sz val="11"/>
      <color theme="1"/>
      <name val="Calibri"/>
      <family val="2"/>
    </font>
    <font>
      <sz val="13"/>
      <name val="Calibri"/>
      <family val="2"/>
      <scheme val="minor"/>
    </font>
    <font>
      <sz val="8"/>
      <name val="Calibri"/>
      <family val="2"/>
      <scheme val="minor"/>
    </font>
    <font>
      <sz val="13"/>
      <color rgb="FFFF0000"/>
      <name val="Calibri"/>
      <family val="2"/>
      <scheme val="minor"/>
    </font>
    <font>
      <i/>
      <sz val="12"/>
      <name val="Calibri"/>
      <family val="2"/>
      <scheme val="minor"/>
    </font>
    <font>
      <b/>
      <sz val="14"/>
      <color rgb="FF000000"/>
      <name val="Calibri"/>
      <family val="2"/>
      <scheme val="minor"/>
    </font>
    <font>
      <sz val="11"/>
      <color theme="0" tint="-0.499984740745262"/>
      <name val="Calibri"/>
      <family val="2"/>
      <scheme val="minor"/>
    </font>
  </fonts>
  <fills count="6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6DCE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E1EACC"/>
        <bgColor indexed="64"/>
      </patternFill>
    </fill>
    <fill>
      <patternFill patternType="solid">
        <fgColor rgb="FFCFDDED"/>
        <bgColor indexed="64"/>
      </patternFill>
    </fill>
    <fill>
      <patternFill patternType="solid">
        <fgColor rgb="FFEDCAC9"/>
        <bgColor indexed="64"/>
      </patternFill>
    </fill>
    <fill>
      <patternFill patternType="solid">
        <fgColor rgb="FFFDDFC7"/>
        <bgColor indexed="64"/>
      </patternFill>
    </fill>
    <fill>
      <patternFill patternType="solid">
        <fgColor rgb="FFF1D4D3"/>
        <bgColor indexed="64"/>
      </patternFill>
    </fill>
  </fills>
  <borders count="102">
    <border>
      <left/>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style="thin">
        <color auto="1"/>
      </right>
      <top style="thin">
        <color auto="1"/>
      </top>
      <bottom style="thin">
        <color auto="1"/>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right style="medium">
        <color indexed="64"/>
      </right>
      <top style="thin">
        <color theme="0"/>
      </top>
      <bottom style="medium">
        <color indexed="64"/>
      </bottom>
      <diagonal/>
    </border>
    <border>
      <left/>
      <right style="medium">
        <color indexed="64"/>
      </right>
      <top style="thin">
        <color theme="0"/>
      </top>
      <bottom style="thin">
        <color theme="0"/>
      </bottom>
      <diagonal/>
    </border>
    <border>
      <left/>
      <right/>
      <top style="thin">
        <color theme="0"/>
      </top>
      <bottom style="medium">
        <color auto="1"/>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medium">
        <color indexed="64"/>
      </top>
      <bottom/>
      <diagonal/>
    </border>
    <border>
      <left style="medium">
        <color indexed="64"/>
      </left>
      <right style="thin">
        <color theme="0"/>
      </right>
      <top style="thin">
        <color theme="0"/>
      </top>
      <bottom style="thin">
        <color theme="0"/>
      </bottom>
      <diagonal/>
    </border>
    <border>
      <left style="medium">
        <color indexed="64"/>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auto="1"/>
      </left>
      <right style="thin">
        <color auto="1"/>
      </right>
      <top style="thin">
        <color auto="1"/>
      </top>
      <bottom style="medium">
        <color indexed="64"/>
      </bottom>
      <diagonal/>
    </border>
    <border>
      <left style="medium">
        <color auto="1"/>
      </left>
      <right style="thin">
        <color auto="1"/>
      </right>
      <top style="thin">
        <color indexed="64"/>
      </top>
      <bottom style="thin">
        <color indexed="64"/>
      </bottom>
      <diagonal/>
    </border>
    <border>
      <left style="medium">
        <color auto="1"/>
      </left>
      <right style="thin">
        <color auto="1"/>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auto="1"/>
      </left>
      <right/>
      <top style="thin">
        <color auto="1"/>
      </top>
      <bottom/>
      <diagonal/>
    </border>
    <border>
      <left style="medium">
        <color auto="1"/>
      </left>
      <right/>
      <top style="medium">
        <color indexed="64"/>
      </top>
      <bottom style="thin">
        <color indexed="64"/>
      </bottom>
      <diagonal/>
    </border>
    <border>
      <left style="thick">
        <color auto="1"/>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style="medium">
        <color auto="1"/>
      </top>
      <bottom/>
      <diagonal/>
    </border>
    <border>
      <left style="medium">
        <color auto="1"/>
      </left>
      <right/>
      <top style="thin">
        <color auto="1"/>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theme="0"/>
      </top>
      <bottom style="thin">
        <color theme="0"/>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style="thin">
        <color theme="0"/>
      </top>
      <bottom/>
      <diagonal/>
    </border>
    <border>
      <left style="thin">
        <color auto="1"/>
      </left>
      <right style="thin">
        <color indexed="64"/>
      </right>
      <top style="medium">
        <color auto="1"/>
      </top>
      <bottom style="medium">
        <color auto="1"/>
      </bottom>
      <diagonal/>
    </border>
  </borders>
  <cellStyleXfs count="20885">
    <xf numFmtId="0" fontId="0" fillId="0" borderId="0"/>
    <xf numFmtId="9" fontId="11" fillId="0" borderId="0" applyFont="0" applyFill="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9" applyNumberFormat="0" applyFill="0" applyAlignment="0" applyProtection="0"/>
    <xf numFmtId="0" fontId="22" fillId="0" borderId="10"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11" applyNumberFormat="0" applyAlignment="0" applyProtection="0"/>
    <xf numFmtId="0" fontId="27" fillId="8" borderId="12" applyNumberFormat="0" applyAlignment="0" applyProtection="0"/>
    <xf numFmtId="0" fontId="28" fillId="8" borderId="11" applyNumberFormat="0" applyAlignment="0" applyProtection="0"/>
    <xf numFmtId="0" fontId="29" fillId="0" borderId="13" applyNumberFormat="0" applyFill="0" applyAlignment="0" applyProtection="0"/>
    <xf numFmtId="0" fontId="30" fillId="9" borderId="14" applyNumberFormat="0" applyAlignment="0" applyProtection="0"/>
    <xf numFmtId="0" fontId="12" fillId="0" borderId="0" applyNumberFormat="0" applyFill="0" applyBorder="0" applyAlignment="0" applyProtection="0"/>
    <xf numFmtId="0" fontId="11" fillId="10" borderId="15" applyNumberFormat="0" applyFont="0" applyAlignment="0" applyProtection="0"/>
    <xf numFmtId="0" fontId="31" fillId="0" borderId="0" applyNumberFormat="0" applyFill="0" applyBorder="0" applyAlignment="0" applyProtection="0"/>
    <xf numFmtId="0" fontId="1" fillId="0" borderId="16" applyNumberFormat="0" applyFill="0" applyAlignment="0" applyProtection="0"/>
    <xf numFmtId="0" fontId="32"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32" fillId="34" borderId="0" applyNumberFormat="0" applyBorder="0" applyAlignment="0" applyProtection="0"/>
    <xf numFmtId="0" fontId="11" fillId="0" borderId="0"/>
    <xf numFmtId="43" fontId="33" fillId="0" borderId="0" applyFont="0" applyFill="0" applyBorder="0" applyAlignment="0" applyProtection="0"/>
    <xf numFmtId="44" fontId="3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5" fillId="0" borderId="0"/>
    <xf numFmtId="0" fontId="35" fillId="0" borderId="0"/>
    <xf numFmtId="0" fontId="35" fillId="0" borderId="0"/>
    <xf numFmtId="0" fontId="11" fillId="0" borderId="0"/>
    <xf numFmtId="0" fontId="11" fillId="0" borderId="0"/>
    <xf numFmtId="0" fontId="35" fillId="0" borderId="0"/>
    <xf numFmtId="44" fontId="35" fillId="0" borderId="0" applyFont="0" applyFill="0" applyBorder="0" applyAlignment="0" applyProtection="0"/>
    <xf numFmtId="42"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5" fillId="35" borderId="0" applyNumberFormat="0" applyAlignment="0">
      <alignment horizontal="right"/>
    </xf>
    <xf numFmtId="0" fontId="35" fillId="36" borderId="0" applyNumberFormat="0" applyAlignment="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8" fillId="0" borderId="0" applyFont="0" applyFill="0" applyBorder="0" applyAlignment="0" applyProtection="0"/>
    <xf numFmtId="9" fontId="35" fillId="0" borderId="0" applyFont="0" applyFill="0" applyBorder="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9" fontId="33" fillId="0" borderId="0" applyFont="0" applyFill="0" applyBorder="0" applyAlignment="0" applyProtection="0"/>
    <xf numFmtId="0" fontId="35" fillId="0" borderId="0"/>
    <xf numFmtId="0" fontId="34" fillId="0" borderId="0"/>
    <xf numFmtId="0" fontId="33" fillId="0" borderId="0"/>
    <xf numFmtId="9" fontId="35" fillId="0" borderId="0" applyFont="0" applyFill="0" applyBorder="0" applyProtection="0"/>
    <xf numFmtId="43" fontId="33" fillId="0" borderId="0" applyFont="0" applyFill="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11" fillId="1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45" fillId="1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11" fillId="1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11" fillId="16"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45" fillId="16"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11" fillId="16"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11" fillId="2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45" fillId="2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11" fillId="2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1" fillId="24"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45" fillId="24"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1" fillId="24"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1" fillId="2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45" fillId="2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1" fillId="2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1" fillId="3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45" fillId="3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1" fillId="3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1" fillId="1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45" fillId="1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1" fillId="1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17"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45" fillId="17"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17"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11" fillId="21"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45" fillId="21"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11" fillId="21"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1" fillId="2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45" fillId="2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1" fillId="2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1" fillId="29"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45" fillId="29"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1" fillId="29"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11" fillId="33"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45" fillId="33"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11" fillId="33"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7" fillId="14"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32" fillId="14"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7" fillId="18"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32" fillId="18"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7" fillId="22"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32" fillId="22"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7" fillId="26"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32" fillId="26"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7" fillId="3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32" fillId="3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7" fillId="34"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32" fillId="34"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7" fillId="11"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32" fillId="11"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7" fillId="15"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32" fillId="15"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7" fillId="19"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32" fillId="19"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7" fillId="23"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32" fillId="23"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7" fillId="27"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32" fillId="27"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7" fillId="31"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32" fillId="31"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9" fillId="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24" fillId="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1" fillId="8" borderId="11"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28" fillId="8" borderId="11"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0" fillId="56" borderId="26"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3" fillId="9" borderId="14"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30" fillId="9" borderId="14"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0" fontId="52" fillId="57" borderId="27" applyNumberFormat="0" applyAlignment="0" applyProtection="0"/>
    <xf numFmtId="43" fontId="1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5" fillId="0" borderId="0" applyFont="0" applyFill="0" applyBorder="0" applyAlignment="0" applyProtection="0"/>
    <xf numFmtId="0" fontId="11" fillId="0" borderId="0"/>
    <xf numFmtId="0" fontId="11" fillId="0" borderId="0"/>
    <xf numFmtId="0" fontId="11" fillId="0" borderId="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37" fontId="3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2" fontId="3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6" fontId="38" fillId="0" borderId="0" applyFont="0" applyFill="0" applyBorder="0" applyAlignment="0" applyProtection="0"/>
    <xf numFmtId="44" fontId="35" fillId="0" borderId="0" applyFont="0" applyFill="0" applyBorder="0" applyAlignment="0" applyProtection="0"/>
    <xf numFmtId="6"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6" fontId="3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5" fillId="35" borderId="0" applyNumberFormat="0" applyAlignment="0">
      <alignment horizontal="right"/>
    </xf>
    <xf numFmtId="0" fontId="35" fillId="36" borderId="0" applyNumberFormat="0" applyAlignment="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7" fillId="4"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23" fillId="4"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9" fillId="0" borderId="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20" fillId="0" borderId="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58" fillId="0" borderId="28"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1" fillId="0" borderId="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21" fillId="0" borderId="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44" fillId="0" borderId="1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22" fillId="0" borderId="1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44"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7" fillId="7" borderId="11"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26" fillId="7" borderId="11"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6" fillId="43" borderId="26" applyNumberFormat="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9" fillId="0" borderId="13"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29" fillId="0" borderId="13"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68" fillId="0" borderId="31" applyNumberFormat="0" applyFill="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1" fillId="6"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25" fillId="6"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70" fillId="58" borderId="0" applyNumberFormat="0" applyBorder="0" applyAlignment="0" applyProtection="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8" fillId="0" borderId="0"/>
    <xf numFmtId="0" fontId="35" fillId="0" borderId="0"/>
    <xf numFmtId="0" fontId="35"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3" fillId="0" borderId="0"/>
    <xf numFmtId="0" fontId="35"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5" fillId="0" borderId="0"/>
    <xf numFmtId="0" fontId="35"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4"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4"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11"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35" fillId="0" borderId="0"/>
    <xf numFmtId="0" fontId="35" fillId="0" borderId="0"/>
    <xf numFmtId="0" fontId="35"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35" fillId="0" borderId="0"/>
    <xf numFmtId="0" fontId="34"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8" fillId="0" borderId="0"/>
    <xf numFmtId="0" fontId="38" fillId="0" borderId="0"/>
    <xf numFmtId="0" fontId="38" fillId="0" borderId="0"/>
    <xf numFmtId="0" fontId="33" fillId="0" borderId="0"/>
    <xf numFmtId="0" fontId="33" fillId="0" borderId="0"/>
    <xf numFmtId="0" fontId="35" fillId="0" borderId="0"/>
    <xf numFmtId="0" fontId="35" fillId="0" borderId="0"/>
    <xf numFmtId="0" fontId="34" fillId="0" borderId="0"/>
    <xf numFmtId="0" fontId="35"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4" fillId="0" borderId="0"/>
    <xf numFmtId="0" fontId="11" fillId="0" borderId="0"/>
    <xf numFmtId="0" fontId="11" fillId="0" borderId="0"/>
    <xf numFmtId="0" fontId="11" fillId="0" borderId="0"/>
    <xf numFmtId="0" fontId="34" fillId="0" borderId="0"/>
    <xf numFmtId="0" fontId="35" fillId="0" borderId="0"/>
    <xf numFmtId="0" fontId="34"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5" fillId="0" borderId="0"/>
    <xf numFmtId="0" fontId="35" fillId="0" borderId="0"/>
    <xf numFmtId="0" fontId="34" fillId="0" borderId="0"/>
    <xf numFmtId="0" fontId="35"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4" fillId="0" borderId="0"/>
    <xf numFmtId="0" fontId="34" fillId="0" borderId="0"/>
    <xf numFmtId="0" fontId="35" fillId="0" borderId="0"/>
    <xf numFmtId="0" fontId="34"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4" fillId="0" borderId="0"/>
    <xf numFmtId="0" fontId="33"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4"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11" fillId="10" borderId="15"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33" fillId="59" borderId="32" applyNumberFormat="0" applyFont="0" applyAlignment="0" applyProtection="0"/>
    <xf numFmtId="0" fontId="11" fillId="10" borderId="15"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35" fillId="59" borderId="32" applyNumberFormat="0" applyFon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3" fillId="8" borderId="12"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27" fillId="8" borderId="12"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0" fontId="72" fillId="56" borderId="33" applyNumberFormat="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8"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75" fillId="0" borderId="16"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1" fillId="0" borderId="16"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8" fillId="0" borderId="0"/>
    <xf numFmtId="0" fontId="33"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44" fontId="11" fillId="0" borderId="0" applyFont="0" applyFill="0" applyBorder="0" applyAlignment="0" applyProtection="0"/>
  </cellStyleXfs>
  <cellXfs count="1181">
    <xf numFmtId="0" fontId="0" fillId="0" borderId="0" xfId="0"/>
    <xf numFmtId="0" fontId="2" fillId="0" borderId="0" xfId="0" applyFont="1"/>
    <xf numFmtId="0" fontId="4" fillId="0" borderId="0" xfId="0" applyFont="1" applyAlignment="1">
      <alignment horizontal="center"/>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xf numFmtId="0" fontId="8" fillId="0" borderId="0" xfId="0" applyFont="1" applyAlignment="1">
      <alignment horizontal="center" vertical="center" wrapText="1"/>
    </xf>
    <xf numFmtId="42" fontId="8" fillId="0" borderId="0" xfId="0" applyNumberFormat="1" applyFont="1"/>
    <xf numFmtId="0" fontId="6" fillId="0" borderId="0" xfId="0" applyFont="1"/>
    <xf numFmtId="0" fontId="10" fillId="0" borderId="0" xfId="0" applyFont="1" applyAlignment="1">
      <alignment horizontal="center" vertical="center" wrapText="1"/>
    </xf>
    <xf numFmtId="0" fontId="10" fillId="0" borderId="0" xfId="0" applyFont="1"/>
    <xf numFmtId="42" fontId="0" fillId="0" borderId="0" xfId="0" applyNumberFormat="1"/>
    <xf numFmtId="0" fontId="8" fillId="0" borderId="0" xfId="0" applyFont="1" applyAlignment="1">
      <alignment horizontal="left" vertical="top"/>
    </xf>
    <xf numFmtId="42" fontId="10" fillId="0" borderId="1" xfId="0" applyNumberFormat="1" applyFont="1" applyBorder="1"/>
    <xf numFmtId="37" fontId="39" fillId="0" borderId="0" xfId="0" applyNumberFormat="1" applyFont="1" applyAlignment="1">
      <alignment horizontal="center"/>
    </xf>
    <xf numFmtId="42" fontId="8" fillId="0" borderId="1" xfId="0" applyNumberFormat="1" applyFont="1" applyBorder="1"/>
    <xf numFmtId="0" fontId="8" fillId="0" borderId="0" xfId="0" applyFont="1"/>
    <xf numFmtId="0" fontId="7" fillId="0" borderId="0" xfId="0" applyFont="1"/>
    <xf numFmtId="42" fontId="10" fillId="0" borderId="0" xfId="0" applyNumberFormat="1" applyFont="1"/>
    <xf numFmtId="0" fontId="1"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 xfId="0" applyBorder="1"/>
    <xf numFmtId="0" fontId="15" fillId="0" borderId="0" xfId="0" applyFont="1" applyAlignment="1">
      <alignment horizontal="left"/>
    </xf>
    <xf numFmtId="0" fontId="0" fillId="0" borderId="7" xfId="0" applyBorder="1"/>
    <xf numFmtId="49" fontId="8" fillId="0" borderId="0" xfId="0" applyNumberFormat="1" applyFont="1" applyAlignment="1">
      <alignment horizontal="left"/>
    </xf>
    <xf numFmtId="0" fontId="8" fillId="0" borderId="0" xfId="0" applyFont="1" applyAlignment="1">
      <alignment horizontal="left"/>
    </xf>
    <xf numFmtId="0" fontId="8" fillId="0" borderId="0" xfId="0" applyFont="1" applyAlignment="1">
      <alignment horizontal="left" vertical="top" wrapText="1"/>
    </xf>
    <xf numFmtId="0" fontId="16" fillId="0" borderId="0" xfId="0" applyFont="1" applyAlignment="1">
      <alignment horizontal="left"/>
    </xf>
    <xf numFmtId="3" fontId="8" fillId="0" borderId="0" xfId="0" applyNumberFormat="1" applyFont="1"/>
    <xf numFmtId="3" fontId="7" fillId="0" borderId="0" xfId="0" applyNumberFormat="1" applyFont="1"/>
    <xf numFmtId="0" fontId="0" fillId="3" borderId="0" xfId="0" applyFill="1"/>
    <xf numFmtId="0" fontId="4" fillId="3" borderId="0" xfId="0" applyFont="1" applyFill="1" applyAlignment="1">
      <alignment horizontal="center"/>
    </xf>
    <xf numFmtId="0" fontId="4" fillId="3" borderId="0" xfId="0" applyFont="1" applyFill="1"/>
    <xf numFmtId="0" fontId="4" fillId="0" borderId="0" xfId="0" applyFont="1"/>
    <xf numFmtId="0" fontId="14" fillId="0" borderId="0" xfId="0" applyFont="1"/>
    <xf numFmtId="0" fontId="8" fillId="3" borderId="0" xfId="0" applyFont="1" applyFill="1"/>
    <xf numFmtId="0" fontId="0" fillId="0" borderId="0" xfId="0" applyAlignment="1">
      <alignment horizontal="left"/>
    </xf>
    <xf numFmtId="0" fontId="15" fillId="3" borderId="0" xfId="0" applyFont="1" applyFill="1" applyAlignment="1">
      <alignment horizontal="center" vertical="center" wrapText="1"/>
    </xf>
    <xf numFmtId="0" fontId="0" fillId="3" borderId="0" xfId="0" applyFill="1" applyAlignment="1">
      <alignment horizontal="center" vertical="center" wrapText="1"/>
    </xf>
    <xf numFmtId="3" fontId="0" fillId="0" borderId="0" xfId="0" applyNumberFormat="1"/>
    <xf numFmtId="37" fontId="42" fillId="0" borderId="0" xfId="0" applyNumberFormat="1" applyFont="1" applyAlignment="1">
      <alignment horizontal="center"/>
    </xf>
    <xf numFmtId="42" fontId="10" fillId="3" borderId="0" xfId="0" applyNumberFormat="1" applyFont="1" applyFill="1"/>
    <xf numFmtId="0" fontId="8" fillId="0" borderId="0" xfId="0" applyFont="1" applyAlignment="1">
      <alignment wrapText="1"/>
    </xf>
    <xf numFmtId="14" fontId="0" fillId="0" borderId="0" xfId="0" applyNumberFormat="1"/>
    <xf numFmtId="3" fontId="0" fillId="0" borderId="0" xfId="0" applyNumberFormat="1" applyAlignment="1">
      <alignment horizontal="center"/>
    </xf>
    <xf numFmtId="166" fontId="8" fillId="3" borderId="0" xfId="0" applyNumberFormat="1" applyFont="1" applyFill="1"/>
    <xf numFmtId="0" fontId="18" fillId="0" borderId="0" xfId="0" applyFont="1"/>
    <xf numFmtId="0" fontId="13" fillId="0" borderId="0" xfId="0" applyFont="1" applyAlignment="1">
      <alignment horizontal="left"/>
    </xf>
    <xf numFmtId="0" fontId="8" fillId="0" borderId="0" xfId="0" applyFont="1" applyAlignment="1">
      <alignment vertical="top" wrapText="1"/>
    </xf>
    <xf numFmtId="0" fontId="14" fillId="0" borderId="0" xfId="0" applyFont="1" applyAlignment="1">
      <alignment horizontal="left"/>
    </xf>
    <xf numFmtId="0" fontId="0" fillId="0" borderId="6" xfId="0" applyBorder="1" applyAlignment="1">
      <alignment horizontal="center" vertical="center" wrapText="1"/>
    </xf>
    <xf numFmtId="0" fontId="8" fillId="0" borderId="0" xfId="0" applyFont="1" applyAlignment="1">
      <alignment horizontal="center"/>
    </xf>
    <xf numFmtId="0" fontId="81" fillId="60" borderId="35" xfId="0" applyFont="1" applyFill="1" applyBorder="1" applyAlignment="1">
      <alignment vertical="center"/>
    </xf>
    <xf numFmtId="0" fontId="82" fillId="0" borderId="23" xfId="0" applyFont="1" applyBorder="1" applyAlignment="1">
      <alignment vertical="center"/>
    </xf>
    <xf numFmtId="0" fontId="15" fillId="0" borderId="22" xfId="0" applyFont="1" applyBorder="1" applyAlignment="1">
      <alignment horizontal="left"/>
    </xf>
    <xf numFmtId="0" fontId="1" fillId="0" borderId="2" xfId="0" applyFont="1" applyBorder="1"/>
    <xf numFmtId="166" fontId="8" fillId="0" borderId="0" xfId="0" applyNumberFormat="1" applyFont="1"/>
    <xf numFmtId="0" fontId="1" fillId="3" borderId="0" xfId="0" applyFont="1" applyFill="1"/>
    <xf numFmtId="0" fontId="0" fillId="0" borderId="22" xfId="0" applyBorder="1" applyAlignment="1">
      <alignment horizontal="center" vertical="center" wrapText="1"/>
    </xf>
    <xf numFmtId="0" fontId="0" fillId="3" borderId="3" xfId="0" applyFill="1" applyBorder="1"/>
    <xf numFmtId="9" fontId="0" fillId="0" borderId="0" xfId="1" applyFont="1"/>
    <xf numFmtId="0" fontId="16" fillId="0" borderId="19" xfId="0" applyFont="1" applyBorder="1" applyAlignment="1">
      <alignment horizontal="left"/>
    </xf>
    <xf numFmtId="0" fontId="0" fillId="0" borderId="0" xfId="0" applyAlignment="1">
      <alignment wrapText="1"/>
    </xf>
    <xf numFmtId="0" fontId="0" fillId="0" borderId="6" xfId="0" applyBorder="1"/>
    <xf numFmtId="0" fontId="0" fillId="0" borderId="3" xfId="0" applyBorder="1"/>
    <xf numFmtId="0" fontId="0" fillId="0" borderId="2" xfId="0" applyBorder="1"/>
    <xf numFmtId="0" fontId="0" fillId="0" borderId="3" xfId="0" applyBorder="1" applyAlignment="1">
      <alignment horizontal="center"/>
    </xf>
    <xf numFmtId="0" fontId="0" fillId="0" borderId="36" xfId="0" applyBorder="1"/>
    <xf numFmtId="0" fontId="0" fillId="0" borderId="25" xfId="0" applyBorder="1"/>
    <xf numFmtId="0" fontId="0" fillId="0" borderId="37" xfId="0" applyBorder="1"/>
    <xf numFmtId="0" fontId="0" fillId="0" borderId="25" xfId="0" applyBorder="1" applyAlignment="1">
      <alignment horizontal="center"/>
    </xf>
    <xf numFmtId="0" fontId="1" fillId="0" borderId="0" xfId="0" applyFont="1" applyAlignment="1">
      <alignment horizontal="left"/>
    </xf>
    <xf numFmtId="0" fontId="41" fillId="0" borderId="0" xfId="0" applyFont="1" applyAlignment="1">
      <alignment horizontal="center"/>
    </xf>
    <xf numFmtId="44" fontId="1" fillId="0" borderId="0" xfId="20884" applyFont="1"/>
    <xf numFmtId="0" fontId="17" fillId="0" borderId="0" xfId="0" applyFont="1"/>
    <xf numFmtId="10" fontId="12" fillId="61" borderId="70" xfId="1" applyNumberFormat="1" applyFont="1" applyFill="1" applyBorder="1" applyAlignment="1">
      <alignment horizontal="center"/>
    </xf>
    <xf numFmtId="0" fontId="15" fillId="0" borderId="3" xfId="0" applyFont="1" applyBorder="1" applyAlignment="1">
      <alignment horizontal="left"/>
    </xf>
    <xf numFmtId="0" fontId="15" fillId="0" borderId="4" xfId="0" applyFont="1" applyBorder="1" applyAlignment="1">
      <alignment horizontal="left"/>
    </xf>
    <xf numFmtId="0" fontId="15" fillId="0" borderId="7" xfId="0" applyFont="1" applyBorder="1" applyAlignment="1">
      <alignment horizontal="left"/>
    </xf>
    <xf numFmtId="10" fontId="0" fillId="0" borderId="0" xfId="1" applyNumberFormat="1" applyFont="1" applyFill="1" applyBorder="1" applyAlignment="1">
      <alignment horizontal="center"/>
    </xf>
    <xf numFmtId="0" fontId="0" fillId="0" borderId="0" xfId="0" applyAlignment="1">
      <alignment horizontal="center"/>
    </xf>
    <xf numFmtId="10" fontId="12" fillId="0" borderId="0" xfId="1" applyNumberFormat="1" applyFont="1" applyFill="1" applyBorder="1" applyAlignment="1">
      <alignment horizontal="center"/>
    </xf>
    <xf numFmtId="0" fontId="0" fillId="0" borderId="24" xfId="0" applyBorder="1" applyAlignment="1">
      <alignment horizontal="left"/>
    </xf>
    <xf numFmtId="0" fontId="12" fillId="0" borderId="0" xfId="0" applyFont="1"/>
    <xf numFmtId="164" fontId="8" fillId="0" borderId="0" xfId="20884" applyNumberFormat="1" applyFont="1" applyFill="1"/>
    <xf numFmtId="0" fontId="84" fillId="0" borderId="0" xfId="0" applyFont="1"/>
    <xf numFmtId="0" fontId="84" fillId="0" borderId="0" xfId="0" applyFont="1" applyAlignment="1">
      <alignment horizontal="center"/>
    </xf>
    <xf numFmtId="0" fontId="41" fillId="0" borderId="48" xfId="0" applyFont="1" applyBorder="1" applyAlignment="1">
      <alignment horizontal="left"/>
    </xf>
    <xf numFmtId="0" fontId="84" fillId="3" borderId="3" xfId="0" applyFont="1" applyFill="1" applyBorder="1"/>
    <xf numFmtId="0" fontId="84" fillId="3" borderId="0" xfId="0" applyFont="1" applyFill="1"/>
    <xf numFmtId="0" fontId="40" fillId="0" borderId="2" xfId="0" applyFont="1" applyBorder="1" applyAlignment="1">
      <alignment horizontal="left"/>
    </xf>
    <xf numFmtId="0" fontId="80" fillId="0" borderId="3" xfId="0" applyFont="1" applyBorder="1"/>
    <xf numFmtId="0" fontId="80" fillId="0" borderId="0" xfId="0" applyFont="1"/>
    <xf numFmtId="0" fontId="40" fillId="0" borderId="0" xfId="0" applyFont="1" applyAlignment="1">
      <alignment horizontal="left"/>
    </xf>
    <xf numFmtId="0" fontId="40" fillId="0" borderId="5" xfId="0" applyFont="1" applyBorder="1" applyAlignment="1">
      <alignment horizontal="left"/>
    </xf>
    <xf numFmtId="0" fontId="86" fillId="0" borderId="61" xfId="0" applyFont="1" applyBorder="1" applyAlignment="1">
      <alignment vertical="center"/>
    </xf>
    <xf numFmtId="0" fontId="86" fillId="0" borderId="62" xfId="0" applyFont="1" applyBorder="1" applyAlignment="1">
      <alignment vertical="center"/>
    </xf>
    <xf numFmtId="0" fontId="86" fillId="3" borderId="62" xfId="0" applyFont="1" applyFill="1" applyBorder="1" applyAlignment="1">
      <alignment vertical="center"/>
    </xf>
    <xf numFmtId="0" fontId="86" fillId="0" borderId="63" xfId="0" applyFont="1" applyBorder="1" applyAlignment="1">
      <alignment vertical="center"/>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0" xfId="0" applyFont="1" applyAlignment="1">
      <alignment horizontal="center"/>
    </xf>
    <xf numFmtId="0" fontId="7" fillId="3" borderId="0" xfId="0" applyFont="1" applyFill="1" applyAlignment="1">
      <alignment horizontal="left"/>
    </xf>
    <xf numFmtId="0" fontId="8" fillId="0" borderId="35" xfId="0" applyFont="1" applyBorder="1"/>
    <xf numFmtId="0" fontId="41" fillId="0" borderId="7" xfId="0" applyFont="1" applyBorder="1" applyAlignment="1">
      <alignment horizontal="left"/>
    </xf>
    <xf numFmtId="0" fontId="7" fillId="2" borderId="60"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7" fillId="2" borderId="72" xfId="0" applyFont="1" applyFill="1" applyBorder="1" applyAlignment="1">
      <alignment horizontal="center" vertical="center" wrapText="1"/>
    </xf>
    <xf numFmtId="42" fontId="7" fillId="3" borderId="58" xfId="0" applyNumberFormat="1" applyFont="1" applyFill="1" applyBorder="1"/>
    <xf numFmtId="42" fontId="7" fillId="3" borderId="76" xfId="0" applyNumberFormat="1" applyFont="1" applyFill="1" applyBorder="1"/>
    <xf numFmtId="0" fontId="7" fillId="2" borderId="61" xfId="0" applyFont="1" applyFill="1" applyBorder="1" applyAlignment="1">
      <alignment horizontal="center" vertical="center" wrapText="1"/>
    </xf>
    <xf numFmtId="0" fontId="8" fillId="62" borderId="78" xfId="0" applyFont="1" applyFill="1" applyBorder="1" applyAlignment="1">
      <alignment horizontal="left" indent="2"/>
    </xf>
    <xf numFmtId="0" fontId="7" fillId="62" borderId="78" xfId="0" applyFont="1" applyFill="1" applyBorder="1"/>
    <xf numFmtId="0" fontId="7" fillId="3" borderId="63" xfId="0" applyFont="1" applyFill="1" applyBorder="1"/>
    <xf numFmtId="9" fontId="8" fillId="62" borderId="59" xfId="1" applyFont="1" applyFill="1" applyBorder="1"/>
    <xf numFmtId="9" fontId="7" fillId="62" borderId="59" xfId="1" applyFont="1" applyFill="1" applyBorder="1"/>
    <xf numFmtId="9" fontId="7" fillId="3" borderId="42" xfId="1" applyFont="1" applyFill="1" applyBorder="1" applyAlignment="1">
      <alignment horizontal="right"/>
    </xf>
    <xf numFmtId="0" fontId="7" fillId="2" borderId="57" xfId="0" applyFont="1" applyFill="1" applyBorder="1" applyAlignment="1">
      <alignment horizontal="center" vertical="center" wrapText="1"/>
    </xf>
    <xf numFmtId="0" fontId="8" fillId="61" borderId="78" xfId="0" applyFont="1" applyFill="1" applyBorder="1" applyAlignment="1">
      <alignment horizontal="left" indent="2"/>
    </xf>
    <xf numFmtId="0" fontId="7" fillId="61" borderId="78" xfId="0" applyFont="1" applyFill="1" applyBorder="1"/>
    <xf numFmtId="0" fontId="9" fillId="2" borderId="71" xfId="0" applyFont="1" applyFill="1" applyBorder="1" applyAlignment="1">
      <alignment horizontal="center" vertical="center" wrapText="1"/>
    </xf>
    <xf numFmtId="0" fontId="9" fillId="2" borderId="72" xfId="0" applyFont="1" applyFill="1" applyBorder="1" applyAlignment="1">
      <alignment horizontal="center" vertical="center" wrapText="1"/>
    </xf>
    <xf numFmtId="41" fontId="8" fillId="61" borderId="59" xfId="0" applyNumberFormat="1" applyFont="1" applyFill="1" applyBorder="1"/>
    <xf numFmtId="41" fontId="8" fillId="61" borderId="75" xfId="0" applyNumberFormat="1" applyFont="1" applyFill="1" applyBorder="1"/>
    <xf numFmtId="0" fontId="7" fillId="3" borderId="23" xfId="0" applyFont="1" applyFill="1" applyBorder="1"/>
    <xf numFmtId="3" fontId="7" fillId="62" borderId="59" xfId="0" applyNumberFormat="1" applyFont="1" applyFill="1" applyBorder="1"/>
    <xf numFmtId="43" fontId="7" fillId="62" borderId="75" xfId="0" applyNumberFormat="1" applyFont="1" applyFill="1" applyBorder="1"/>
    <xf numFmtId="3" fontId="8" fillId="62" borderId="59" xfId="0" applyNumberFormat="1" applyFont="1" applyFill="1" applyBorder="1"/>
    <xf numFmtId="43" fontId="8" fillId="62" borderId="75" xfId="0" applyNumberFormat="1" applyFont="1" applyFill="1" applyBorder="1"/>
    <xf numFmtId="3" fontId="7" fillId="3" borderId="58" xfId="0" applyNumberFormat="1" applyFont="1" applyFill="1" applyBorder="1"/>
    <xf numFmtId="43" fontId="7" fillId="3" borderId="76" xfId="0" applyNumberFormat="1" applyFont="1" applyFill="1" applyBorder="1"/>
    <xf numFmtId="4" fontId="7" fillId="62" borderId="59" xfId="0" applyNumberFormat="1" applyFont="1" applyFill="1" applyBorder="1"/>
    <xf numFmtId="4" fontId="8" fillId="62" borderId="59" xfId="0" applyNumberFormat="1" applyFont="1" applyFill="1" applyBorder="1"/>
    <xf numFmtId="4" fontId="7" fillId="3" borderId="58" xfId="0" applyNumberFormat="1" applyFont="1" applyFill="1" applyBorder="1"/>
    <xf numFmtId="167" fontId="8" fillId="61" borderId="59" xfId="0" applyNumberFormat="1" applyFont="1" applyFill="1" applyBorder="1"/>
    <xf numFmtId="167" fontId="8" fillId="61" borderId="75" xfId="0" applyNumberFormat="1" applyFont="1" applyFill="1" applyBorder="1"/>
    <xf numFmtId="0" fontId="41" fillId="0" borderId="4" xfId="0" applyFont="1" applyBorder="1" applyAlignment="1">
      <alignment horizontal="left"/>
    </xf>
    <xf numFmtId="0" fontId="41" fillId="0" borderId="47" xfId="0" applyFont="1" applyBorder="1" applyAlignment="1">
      <alignment horizontal="left"/>
    </xf>
    <xf numFmtId="0" fontId="41" fillId="0" borderId="46" xfId="0" applyFont="1" applyBorder="1" applyAlignment="1">
      <alignment horizontal="left"/>
    </xf>
    <xf numFmtId="0" fontId="7" fillId="0" borderId="0" xfId="0" applyFont="1" applyAlignment="1">
      <alignment horizontal="center" vertical="center" wrapText="1"/>
    </xf>
    <xf numFmtId="0" fontId="13" fillId="0" borderId="21" xfId="0" applyFont="1" applyBorder="1" applyAlignment="1">
      <alignment horizontal="left"/>
    </xf>
    <xf numFmtId="0" fontId="7" fillId="3" borderId="17" xfId="0" applyFont="1" applyFill="1" applyBorder="1" applyAlignment="1">
      <alignment horizontal="center" vertical="center" wrapText="1"/>
    </xf>
    <xf numFmtId="0" fontId="8" fillId="3" borderId="17" xfId="0" applyFont="1" applyFill="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8" fillId="0" borderId="78" xfId="0" applyFont="1" applyBorder="1"/>
    <xf numFmtId="0" fontId="8" fillId="0" borderId="62" xfId="0" applyFont="1" applyBorder="1"/>
    <xf numFmtId="0" fontId="8" fillId="0" borderId="63" xfId="0" applyFont="1" applyBorder="1"/>
    <xf numFmtId="42" fontId="8" fillId="0" borderId="74" xfId="0" applyNumberFormat="1" applyFont="1" applyBorder="1"/>
    <xf numFmtId="42" fontId="8" fillId="0" borderId="73" xfId="0" applyNumberFormat="1" applyFont="1" applyBorder="1"/>
    <xf numFmtId="42" fontId="10" fillId="0" borderId="74" xfId="0" applyNumberFormat="1" applyFont="1" applyBorder="1"/>
    <xf numFmtId="42" fontId="8" fillId="3" borderId="58" xfId="0" applyNumberFormat="1" applyFont="1" applyFill="1" applyBorder="1"/>
    <xf numFmtId="42" fontId="8" fillId="3" borderId="76" xfId="0" applyNumberFormat="1" applyFont="1" applyFill="1" applyBorder="1"/>
    <xf numFmtId="42" fontId="8" fillId="3" borderId="77" xfId="0" applyNumberFormat="1" applyFont="1" applyFill="1" applyBorder="1"/>
    <xf numFmtId="0" fontId="9" fillId="2" borderId="60" xfId="0" applyFont="1" applyFill="1" applyBorder="1" applyAlignment="1">
      <alignment horizontal="center" vertical="center" wrapText="1"/>
    </xf>
    <xf numFmtId="42" fontId="10" fillId="0" borderId="73" xfId="0" applyNumberFormat="1" applyFont="1" applyBorder="1"/>
    <xf numFmtId="42" fontId="10" fillId="3" borderId="42" xfId="0" applyNumberFormat="1" applyFont="1" applyFill="1" applyBorder="1"/>
    <xf numFmtId="0" fontId="0" fillId="0" borderId="17" xfId="0" applyBorder="1" applyAlignment="1">
      <alignment horizontal="left" indent="2"/>
    </xf>
    <xf numFmtId="0" fontId="1" fillId="0" borderId="17" xfId="0" applyFont="1" applyBorder="1"/>
    <xf numFmtId="39" fontId="6" fillId="0" borderId="17" xfId="0" applyNumberFormat="1" applyFont="1" applyBorder="1"/>
    <xf numFmtId="39" fontId="6" fillId="0" borderId="17" xfId="0" applyNumberFormat="1" applyFont="1" applyBorder="1" applyAlignment="1">
      <alignment horizontal="right"/>
    </xf>
    <xf numFmtId="39" fontId="79" fillId="0" borderId="17" xfId="0" applyNumberFormat="1" applyFont="1" applyBorder="1"/>
    <xf numFmtId="0" fontId="40" fillId="0" borderId="4" xfId="0" applyFont="1" applyBorder="1" applyAlignment="1">
      <alignment horizontal="left"/>
    </xf>
    <xf numFmtId="0" fontId="40" fillId="0" borderId="7" xfId="0" applyFont="1" applyBorder="1" applyAlignment="1">
      <alignment horizontal="left"/>
    </xf>
    <xf numFmtId="0" fontId="1" fillId="2" borderId="61" xfId="0" applyFont="1" applyFill="1" applyBorder="1" applyAlignment="1">
      <alignment horizontal="center" vertical="center" wrapText="1"/>
    </xf>
    <xf numFmtId="0" fontId="1" fillId="3" borderId="63" xfId="0" applyFont="1" applyFill="1" applyBorder="1"/>
    <xf numFmtId="0" fontId="1" fillId="2" borderId="60"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72" xfId="0" applyFont="1" applyFill="1" applyBorder="1" applyAlignment="1">
      <alignment horizontal="center" vertical="center" wrapText="1"/>
    </xf>
    <xf numFmtId="39" fontId="79" fillId="3" borderId="58" xfId="0" applyNumberFormat="1" applyFont="1" applyFill="1" applyBorder="1"/>
    <xf numFmtId="39" fontId="79" fillId="3" borderId="76" xfId="0" applyNumberFormat="1" applyFont="1" applyFill="1" applyBorder="1"/>
    <xf numFmtId="39" fontId="79" fillId="3" borderId="77" xfId="0" applyNumberFormat="1" applyFont="1" applyFill="1" applyBorder="1"/>
    <xf numFmtId="0" fontId="0" fillId="0" borderId="0" xfId="0" applyAlignment="1">
      <alignment horizontal="left" indent="2"/>
    </xf>
    <xf numFmtId="39" fontId="6" fillId="0" borderId="0" xfId="0" applyNumberFormat="1" applyFont="1"/>
    <xf numFmtId="39" fontId="6" fillId="0" borderId="0" xfId="0" applyNumberFormat="1" applyFont="1" applyAlignment="1">
      <alignment horizontal="right"/>
    </xf>
    <xf numFmtId="39" fontId="79" fillId="0" borderId="0" xfId="0" applyNumberFormat="1" applyFont="1"/>
    <xf numFmtId="0" fontId="1" fillId="2" borderId="41" xfId="0" applyFont="1" applyFill="1" applyBorder="1" applyAlignment="1">
      <alignment horizontal="center" vertical="center" wrapText="1"/>
    </xf>
    <xf numFmtId="0" fontId="1" fillId="2" borderId="7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0" fillId="0" borderId="0" xfId="0" applyFont="1" applyAlignment="1">
      <alignment horizontal="left"/>
    </xf>
    <xf numFmtId="0" fontId="7" fillId="2" borderId="35" xfId="0" applyFont="1" applyFill="1" applyBorder="1" applyAlignment="1">
      <alignment horizontal="center" vertical="center" wrapText="1"/>
    </xf>
    <xf numFmtId="0" fontId="85" fillId="2" borderId="35" xfId="0" applyFont="1" applyFill="1" applyBorder="1" applyAlignment="1">
      <alignment vertical="center"/>
    </xf>
    <xf numFmtId="0" fontId="7" fillId="2" borderId="35" xfId="0" applyFont="1" applyFill="1" applyBorder="1" applyAlignment="1">
      <alignment horizontal="center" vertical="center"/>
    </xf>
    <xf numFmtId="0" fontId="7" fillId="0" borderId="35" xfId="0" applyFont="1" applyBorder="1" applyAlignment="1">
      <alignment horizontal="center"/>
    </xf>
    <xf numFmtId="0" fontId="7" fillId="2" borderId="35" xfId="0" applyFont="1" applyFill="1" applyBorder="1" applyAlignment="1">
      <alignment horizontal="left"/>
    </xf>
    <xf numFmtId="0" fontId="87" fillId="0" borderId="0" xfId="0" applyFont="1" applyAlignment="1">
      <alignment horizontal="center" vertical="center" wrapText="1"/>
    </xf>
    <xf numFmtId="0" fontId="87" fillId="0" borderId="2" xfId="0" applyFont="1" applyBorder="1" applyAlignment="1">
      <alignment horizontal="left"/>
    </xf>
    <xf numFmtId="0" fontId="88" fillId="0" borderId="3" xfId="0" applyFont="1" applyBorder="1"/>
    <xf numFmtId="0" fontId="87" fillId="0" borderId="3" xfId="0" applyFont="1" applyBorder="1" applyAlignment="1">
      <alignment horizontal="left"/>
    </xf>
    <xf numFmtId="0" fontId="88" fillId="0" borderId="0" xfId="0" applyFont="1" applyAlignment="1">
      <alignment horizontal="center" vertical="center" wrapText="1"/>
    </xf>
    <xf numFmtId="0" fontId="87" fillId="0" borderId="6" xfId="0" applyFont="1" applyBorder="1" applyAlignment="1">
      <alignment horizontal="left"/>
    </xf>
    <xf numFmtId="0" fontId="88" fillId="0" borderId="0" xfId="0" applyFont="1"/>
    <xf numFmtId="0" fontId="87" fillId="0" borderId="0" xfId="0" applyFont="1" applyAlignment="1">
      <alignment horizontal="left"/>
    </xf>
    <xf numFmtId="0" fontId="87" fillId="0" borderId="5" xfId="0" applyFont="1" applyBorder="1" applyAlignment="1">
      <alignment horizontal="left"/>
    </xf>
    <xf numFmtId="0" fontId="40" fillId="3" borderId="6" xfId="0" applyFont="1" applyFill="1" applyBorder="1" applyAlignment="1">
      <alignment horizontal="center" vertical="center" wrapText="1"/>
    </xf>
    <xf numFmtId="0" fontId="80" fillId="0" borderId="3" xfId="0" applyFont="1" applyBorder="1" applyAlignment="1">
      <alignment horizontal="left"/>
    </xf>
    <xf numFmtId="0" fontId="80" fillId="3" borderId="6" xfId="0" applyFont="1" applyFill="1" applyBorder="1" applyAlignment="1">
      <alignment horizontal="center" vertical="center" wrapText="1"/>
    </xf>
    <xf numFmtId="0" fontId="40" fillId="0" borderId="6" xfId="0" applyFont="1" applyBorder="1" applyAlignment="1">
      <alignment horizontal="left"/>
    </xf>
    <xf numFmtId="0" fontId="40" fillId="3" borderId="0" xfId="0" applyFont="1" applyFill="1" applyAlignment="1">
      <alignment horizontal="center" vertical="center" wrapText="1"/>
    </xf>
    <xf numFmtId="0" fontId="40" fillId="0" borderId="51" xfId="0" applyFont="1" applyBorder="1" applyAlignment="1">
      <alignment horizontal="left"/>
    </xf>
    <xf numFmtId="0" fontId="80" fillId="0" borderId="49" xfId="0" applyFont="1" applyBorder="1" applyAlignment="1">
      <alignment horizontal="left"/>
    </xf>
    <xf numFmtId="0" fontId="40" fillId="0" borderId="52" xfId="0" applyFont="1" applyBorder="1" applyAlignment="1">
      <alignment horizontal="left"/>
    </xf>
    <xf numFmtId="0" fontId="40" fillId="0" borderId="55" xfId="0" applyFont="1" applyBorder="1" applyAlignment="1">
      <alignment horizontal="left"/>
    </xf>
    <xf numFmtId="0" fontId="40" fillId="0" borderId="53" xfId="0" applyFont="1" applyBorder="1" applyAlignment="1">
      <alignment horizontal="left"/>
    </xf>
    <xf numFmtId="0" fontId="40" fillId="0" borderId="50" xfId="0" applyFont="1" applyBorder="1" applyAlignment="1">
      <alignment horizontal="left"/>
    </xf>
    <xf numFmtId="0" fontId="40" fillId="0" borderId="54" xfId="0" applyFont="1" applyBorder="1" applyAlignment="1">
      <alignment horizontal="left"/>
    </xf>
    <xf numFmtId="0" fontId="80" fillId="0" borderId="0" xfId="0" applyFont="1" applyAlignment="1">
      <alignment horizontal="left"/>
    </xf>
    <xf numFmtId="0" fontId="40" fillId="0" borderId="21" xfId="0" applyFont="1" applyBorder="1" applyAlignment="1">
      <alignment horizontal="left"/>
    </xf>
    <xf numFmtId="0" fontId="40" fillId="0" borderId="22" xfId="0" applyFont="1" applyBorder="1" applyAlignment="1">
      <alignment horizontal="left"/>
    </xf>
    <xf numFmtId="0" fontId="40" fillId="0" borderId="23" xfId="0" applyFont="1" applyBorder="1" applyAlignment="1">
      <alignment horizontal="left"/>
    </xf>
    <xf numFmtId="0" fontId="80" fillId="3" borderId="0" xfId="0" applyFont="1" applyFill="1"/>
    <xf numFmtId="0" fontId="40" fillId="0" borderId="44" xfId="0" applyFont="1" applyBorder="1" applyAlignment="1">
      <alignment horizontal="left"/>
    </xf>
    <xf numFmtId="0" fontId="40" fillId="0" borderId="47" xfId="0" applyFont="1" applyBorder="1" applyAlignment="1">
      <alignment horizontal="left"/>
    </xf>
    <xf numFmtId="0" fontId="40" fillId="0" borderId="45" xfId="0" applyFont="1" applyBorder="1" applyAlignment="1">
      <alignment horizontal="left"/>
    </xf>
    <xf numFmtId="0" fontId="40" fillId="0" borderId="46" xfId="0" applyFont="1" applyBorder="1" applyAlignment="1">
      <alignment horizontal="left"/>
    </xf>
    <xf numFmtId="0" fontId="0" fillId="0" borderId="81" xfId="0" applyBorder="1"/>
    <xf numFmtId="0" fontId="0" fillId="0" borderId="57" xfId="0" applyBorder="1"/>
    <xf numFmtId="0" fontId="0" fillId="0" borderId="57" xfId="0" applyBorder="1" applyAlignment="1">
      <alignment horizontal="center"/>
    </xf>
    <xf numFmtId="0" fontId="0" fillId="0" borderId="82" xfId="0" applyBorder="1"/>
    <xf numFmtId="0" fontId="0" fillId="3" borderId="36" xfId="0" applyFill="1" applyBorder="1"/>
    <xf numFmtId="0" fontId="0" fillId="3" borderId="57" xfId="0" applyFill="1" applyBorder="1"/>
    <xf numFmtId="0" fontId="0" fillId="3" borderId="57" xfId="0" applyFill="1" applyBorder="1" applyAlignment="1">
      <alignment horizontal="center"/>
    </xf>
    <xf numFmtId="0" fontId="0" fillId="3" borderId="80" xfId="0" applyFill="1" applyBorder="1"/>
    <xf numFmtId="0" fontId="0" fillId="3" borderId="38" xfId="0" applyFill="1" applyBorder="1"/>
    <xf numFmtId="0" fontId="0" fillId="3" borderId="38" xfId="0" applyFill="1" applyBorder="1" applyAlignment="1">
      <alignment horizontal="center"/>
    </xf>
    <xf numFmtId="0" fontId="0" fillId="0" borderId="39" xfId="0" applyBorder="1"/>
    <xf numFmtId="0" fontId="1" fillId="0" borderId="5" xfId="0" applyFont="1" applyBorder="1" applyAlignment="1">
      <alignment horizontal="center"/>
    </xf>
    <xf numFmtId="42" fontId="84" fillId="0" borderId="0" xfId="0" applyNumberFormat="1" applyFont="1" applyAlignment="1">
      <alignment horizontal="center"/>
    </xf>
    <xf numFmtId="42" fontId="89" fillId="0" borderId="6" xfId="0" applyNumberFormat="1" applyFont="1" applyBorder="1" applyAlignment="1">
      <alignment horizontal="left"/>
    </xf>
    <xf numFmtId="42" fontId="40" fillId="0" borderId="44" xfId="0" applyNumberFormat="1" applyFont="1" applyBorder="1" applyAlignment="1">
      <alignment horizontal="left"/>
    </xf>
    <xf numFmtId="42" fontId="40" fillId="0" borderId="5" xfId="0" applyNumberFormat="1" applyFont="1" applyBorder="1" applyAlignment="1">
      <alignment horizontal="left"/>
    </xf>
    <xf numFmtId="42" fontId="7" fillId="2" borderId="60" xfId="0" applyNumberFormat="1" applyFont="1" applyFill="1" applyBorder="1" applyAlignment="1">
      <alignment horizontal="center" vertical="center" wrapText="1"/>
    </xf>
    <xf numFmtId="164" fontId="7" fillId="3" borderId="58" xfId="0" applyNumberFormat="1" applyFont="1" applyFill="1" applyBorder="1"/>
    <xf numFmtId="164" fontId="8" fillId="0" borderId="0" xfId="0" applyNumberFormat="1" applyFont="1"/>
    <xf numFmtId="164" fontId="7" fillId="2" borderId="60" xfId="0" applyNumberFormat="1" applyFont="1" applyFill="1" applyBorder="1" applyAlignment="1">
      <alignment horizontal="center" vertical="center" wrapText="1"/>
    </xf>
    <xf numFmtId="164" fontId="7" fillId="3" borderId="58" xfId="20884" applyNumberFormat="1" applyFont="1" applyFill="1" applyBorder="1"/>
    <xf numFmtId="0" fontId="8" fillId="0" borderId="0" xfId="0" applyFont="1" applyAlignment="1">
      <alignment horizontal="left" indent="2"/>
    </xf>
    <xf numFmtId="0" fontId="10" fillId="63" borderId="78" xfId="0" applyFont="1" applyFill="1" applyBorder="1" applyAlignment="1">
      <alignment horizontal="left" indent="2"/>
    </xf>
    <xf numFmtId="0" fontId="9" fillId="63" borderId="78" xfId="0" applyFont="1" applyFill="1" applyBorder="1"/>
    <xf numFmtId="42" fontId="8" fillId="63" borderId="59" xfId="0" applyNumberFormat="1" applyFont="1" applyFill="1" applyBorder="1"/>
    <xf numFmtId="42" fontId="8" fillId="63" borderId="1" xfId="0" applyNumberFormat="1" applyFont="1" applyFill="1" applyBorder="1"/>
    <xf numFmtId="42" fontId="9" fillId="63" borderId="74" xfId="0" applyNumberFormat="1" applyFont="1" applyFill="1" applyBorder="1"/>
    <xf numFmtId="42" fontId="9" fillId="63" borderId="1" xfId="0" applyNumberFormat="1" applyFont="1" applyFill="1" applyBorder="1"/>
    <xf numFmtId="9" fontId="8" fillId="63" borderId="1" xfId="1" applyFont="1" applyFill="1" applyBorder="1"/>
    <xf numFmtId="9" fontId="9" fillId="63" borderId="1" xfId="1" applyFont="1" applyFill="1" applyBorder="1"/>
    <xf numFmtId="9" fontId="8" fillId="63" borderId="59" xfId="1" applyFont="1" applyFill="1" applyBorder="1"/>
    <xf numFmtId="9" fontId="9" fillId="63" borderId="74" xfId="1" applyFont="1" applyFill="1" applyBorder="1"/>
    <xf numFmtId="41" fontId="8" fillId="63" borderId="59" xfId="0" applyNumberFormat="1" applyFont="1" applyFill="1" applyBorder="1"/>
    <xf numFmtId="41" fontId="8" fillId="63" borderId="1" xfId="0" applyNumberFormat="1" applyFont="1" applyFill="1" applyBorder="1"/>
    <xf numFmtId="41" fontId="8" fillId="63" borderId="73" xfId="0" applyNumberFormat="1" applyFont="1" applyFill="1" applyBorder="1"/>
    <xf numFmtId="41" fontId="9" fillId="63" borderId="74" xfId="0" applyNumberFormat="1" applyFont="1" applyFill="1" applyBorder="1"/>
    <xf numFmtId="41" fontId="9" fillId="63" borderId="1" xfId="0" applyNumberFormat="1" applyFont="1" applyFill="1" applyBorder="1"/>
    <xf numFmtId="41" fontId="9" fillId="63" borderId="73" xfId="0" applyNumberFormat="1" applyFont="1" applyFill="1" applyBorder="1"/>
    <xf numFmtId="3" fontId="8" fillId="63" borderId="59" xfId="0" applyNumberFormat="1" applyFont="1" applyFill="1" applyBorder="1"/>
    <xf numFmtId="43" fontId="8" fillId="63" borderId="1" xfId="0" applyNumberFormat="1" applyFont="1" applyFill="1" applyBorder="1"/>
    <xf numFmtId="3" fontId="9" fillId="63" borderId="74" xfId="0" applyNumberFormat="1" applyFont="1" applyFill="1" applyBorder="1"/>
    <xf numFmtId="43" fontId="9" fillId="63" borderId="1" xfId="0" applyNumberFormat="1" applyFont="1" applyFill="1" applyBorder="1"/>
    <xf numFmtId="167" fontId="8" fillId="63" borderId="59" xfId="0" applyNumberFormat="1" applyFont="1" applyFill="1" applyBorder="1"/>
    <xf numFmtId="167" fontId="8" fillId="63" borderId="1" xfId="0" applyNumberFormat="1" applyFont="1" applyFill="1" applyBorder="1"/>
    <xf numFmtId="167" fontId="9" fillId="63" borderId="74" xfId="0" applyNumberFormat="1" applyFont="1" applyFill="1" applyBorder="1"/>
    <xf numFmtId="167" fontId="9" fillId="63" borderId="1" xfId="0" applyNumberFormat="1" applyFont="1" applyFill="1" applyBorder="1"/>
    <xf numFmtId="4" fontId="8" fillId="63" borderId="59" xfId="0" applyNumberFormat="1" applyFont="1" applyFill="1" applyBorder="1"/>
    <xf numFmtId="4" fontId="9" fillId="63" borderId="74" xfId="0" applyNumberFormat="1" applyFont="1" applyFill="1" applyBorder="1"/>
    <xf numFmtId="164" fontId="8" fillId="63" borderId="59" xfId="20884" applyNumberFormat="1" applyFont="1" applyFill="1" applyBorder="1"/>
    <xf numFmtId="164" fontId="9" fillId="63" borderId="74" xfId="20884" applyNumberFormat="1" applyFont="1" applyFill="1" applyBorder="1"/>
    <xf numFmtId="0" fontId="6" fillId="63" borderId="78" xfId="0" applyFont="1" applyFill="1" applyBorder="1" applyAlignment="1">
      <alignment horizontal="left" indent="2"/>
    </xf>
    <xf numFmtId="9" fontId="6" fillId="63" borderId="59" xfId="1" applyFont="1" applyFill="1" applyBorder="1"/>
    <xf numFmtId="9" fontId="6" fillId="63" borderId="75" xfId="1" applyFont="1" applyFill="1" applyBorder="1"/>
    <xf numFmtId="39" fontId="6" fillId="63" borderId="59" xfId="0" applyNumberFormat="1" applyFont="1" applyFill="1" applyBorder="1"/>
    <xf numFmtId="39" fontId="6" fillId="63" borderId="75" xfId="0" applyNumberFormat="1" applyFont="1" applyFill="1" applyBorder="1"/>
    <xf numFmtId="9" fontId="6" fillId="63" borderId="59" xfId="1" applyFont="1" applyFill="1" applyBorder="1" applyAlignment="1">
      <alignment horizontal="right"/>
    </xf>
    <xf numFmtId="9" fontId="6" fillId="63" borderId="75" xfId="1" applyFont="1" applyFill="1" applyBorder="1" applyAlignment="1">
      <alignment horizontal="right"/>
    </xf>
    <xf numFmtId="39" fontId="6" fillId="63" borderId="59" xfId="0" applyNumberFormat="1" applyFont="1" applyFill="1" applyBorder="1" applyAlignment="1">
      <alignment horizontal="right"/>
    </xf>
    <xf numFmtId="39" fontId="6" fillId="63" borderId="75" xfId="0" applyNumberFormat="1" applyFont="1" applyFill="1" applyBorder="1" applyAlignment="1">
      <alignment horizontal="right"/>
    </xf>
    <xf numFmtId="0" fontId="79" fillId="63" borderId="78" xfId="0" applyFont="1" applyFill="1" applyBorder="1"/>
    <xf numFmtId="9" fontId="79" fillId="63" borderId="59" xfId="1" applyFont="1" applyFill="1" applyBorder="1"/>
    <xf numFmtId="9" fontId="79" fillId="63" borderId="75" xfId="1" applyFont="1" applyFill="1" applyBorder="1"/>
    <xf numFmtId="39" fontId="79" fillId="63" borderId="59" xfId="0" applyNumberFormat="1" applyFont="1" applyFill="1" applyBorder="1"/>
    <xf numFmtId="39" fontId="79" fillId="63" borderId="75" xfId="0" applyNumberFormat="1" applyFont="1" applyFill="1" applyBorder="1"/>
    <xf numFmtId="0" fontId="10" fillId="64" borderId="78" xfId="0" applyFont="1" applyFill="1" applyBorder="1" applyAlignment="1">
      <alignment horizontal="left" indent="2"/>
    </xf>
    <xf numFmtId="42" fontId="8" fillId="64" borderId="59" xfId="0" applyNumberFormat="1" applyFont="1" applyFill="1" applyBorder="1"/>
    <xf numFmtId="0" fontId="9" fillId="64" borderId="78" xfId="0" applyFont="1" applyFill="1" applyBorder="1"/>
    <xf numFmtId="42" fontId="9" fillId="64" borderId="74" xfId="0" applyNumberFormat="1" applyFont="1" applyFill="1" applyBorder="1"/>
    <xf numFmtId="42" fontId="9" fillId="64" borderId="1" xfId="0" applyNumberFormat="1" applyFont="1" applyFill="1" applyBorder="1"/>
    <xf numFmtId="9" fontId="8" fillId="64" borderId="59" xfId="1" applyFont="1" applyFill="1" applyBorder="1"/>
    <xf numFmtId="9" fontId="9" fillId="64" borderId="74" xfId="1" applyFont="1" applyFill="1" applyBorder="1"/>
    <xf numFmtId="9" fontId="9" fillId="64" borderId="1" xfId="1" applyFont="1" applyFill="1" applyBorder="1"/>
    <xf numFmtId="41" fontId="8" fillId="64" borderId="59" xfId="0" applyNumberFormat="1" applyFont="1" applyFill="1" applyBorder="1"/>
    <xf numFmtId="41" fontId="8" fillId="64" borderId="75" xfId="0" applyNumberFormat="1" applyFont="1" applyFill="1" applyBorder="1"/>
    <xf numFmtId="41" fontId="9" fillId="64" borderId="74" xfId="0" applyNumberFormat="1" applyFont="1" applyFill="1" applyBorder="1"/>
    <xf numFmtId="41" fontId="9" fillId="64" borderId="1" xfId="0" applyNumberFormat="1" applyFont="1" applyFill="1" applyBorder="1"/>
    <xf numFmtId="41" fontId="9" fillId="64" borderId="73" xfId="0" applyNumberFormat="1" applyFont="1" applyFill="1" applyBorder="1"/>
    <xf numFmtId="3" fontId="8" fillId="64" borderId="59" xfId="0" applyNumberFormat="1" applyFont="1" applyFill="1" applyBorder="1"/>
    <xf numFmtId="3" fontId="9" fillId="64" borderId="74" xfId="0" applyNumberFormat="1" applyFont="1" applyFill="1" applyBorder="1"/>
    <xf numFmtId="43" fontId="9" fillId="64" borderId="1" xfId="0" applyNumberFormat="1" applyFont="1" applyFill="1" applyBorder="1"/>
    <xf numFmtId="4" fontId="8" fillId="64" borderId="59" xfId="0" applyNumberFormat="1" applyFont="1" applyFill="1" applyBorder="1"/>
    <xf numFmtId="4" fontId="9" fillId="64" borderId="74" xfId="0" applyNumberFormat="1" applyFont="1" applyFill="1" applyBorder="1"/>
    <xf numFmtId="167" fontId="8" fillId="64" borderId="59" xfId="0" applyNumberFormat="1" applyFont="1" applyFill="1" applyBorder="1"/>
    <xf numFmtId="167" fontId="9" fillId="64" borderId="74" xfId="0" applyNumberFormat="1" applyFont="1" applyFill="1" applyBorder="1"/>
    <xf numFmtId="167" fontId="9" fillId="64" borderId="1" xfId="0" applyNumberFormat="1" applyFont="1" applyFill="1" applyBorder="1"/>
    <xf numFmtId="164" fontId="8" fillId="64" borderId="59" xfId="20884" applyNumberFormat="1" applyFont="1" applyFill="1" applyBorder="1"/>
    <xf numFmtId="164" fontId="9" fillId="64" borderId="74" xfId="20884" applyNumberFormat="1" applyFont="1" applyFill="1" applyBorder="1"/>
    <xf numFmtId="0" fontId="6" fillId="64" borderId="78" xfId="0" applyFont="1" applyFill="1" applyBorder="1" applyAlignment="1">
      <alignment horizontal="left" indent="2"/>
    </xf>
    <xf numFmtId="39" fontId="6" fillId="64" borderId="59" xfId="0" applyNumberFormat="1" applyFont="1" applyFill="1" applyBorder="1"/>
    <xf numFmtId="39" fontId="6" fillId="64" borderId="75" xfId="0" applyNumberFormat="1" applyFont="1" applyFill="1" applyBorder="1"/>
    <xf numFmtId="39" fontId="6" fillId="64" borderId="59" xfId="0" applyNumberFormat="1" applyFont="1" applyFill="1" applyBorder="1" applyAlignment="1">
      <alignment horizontal="right"/>
    </xf>
    <xf numFmtId="39" fontId="6" fillId="64" borderId="75" xfId="0" applyNumberFormat="1" applyFont="1" applyFill="1" applyBorder="1" applyAlignment="1">
      <alignment horizontal="right"/>
    </xf>
    <xf numFmtId="0" fontId="79" fillId="64" borderId="78" xfId="0" applyFont="1" applyFill="1" applyBorder="1"/>
    <xf numFmtId="39" fontId="79" fillId="64" borderId="59" xfId="0" applyNumberFormat="1" applyFont="1" applyFill="1" applyBorder="1"/>
    <xf numFmtId="39" fontId="79" fillId="64" borderId="75" xfId="0" applyNumberFormat="1" applyFont="1" applyFill="1" applyBorder="1"/>
    <xf numFmtId="9" fontId="6" fillId="64" borderId="59" xfId="1" applyFont="1" applyFill="1" applyBorder="1"/>
    <xf numFmtId="9" fontId="6" fillId="64" borderId="75" xfId="1" applyFont="1" applyFill="1" applyBorder="1"/>
    <xf numFmtId="9" fontId="79" fillId="64" borderId="59" xfId="1" applyFont="1" applyFill="1" applyBorder="1"/>
    <xf numFmtId="9" fontId="79" fillId="64" borderId="75" xfId="1" applyFont="1" applyFill="1" applyBorder="1"/>
    <xf numFmtId="3" fontId="7" fillId="64" borderId="21" xfId="0" applyNumberFormat="1" applyFont="1" applyFill="1" applyBorder="1"/>
    <xf numFmtId="0" fontId="8" fillId="64" borderId="2" xfId="0" applyFont="1" applyFill="1" applyBorder="1"/>
    <xf numFmtId="3" fontId="9" fillId="64" borderId="21" xfId="0" applyNumberFormat="1" applyFont="1" applyFill="1" applyBorder="1" applyAlignment="1">
      <alignment horizontal="left" vertical="top" wrapText="1"/>
    </xf>
    <xf numFmtId="0" fontId="8" fillId="64" borderId="22" xfId="0" applyFont="1" applyFill="1" applyBorder="1" applyAlignment="1">
      <alignment horizontal="center" vertical="center"/>
    </xf>
    <xf numFmtId="0" fontId="8" fillId="64" borderId="6" xfId="0" applyFont="1" applyFill="1" applyBorder="1"/>
    <xf numFmtId="3" fontId="9" fillId="64" borderId="22" xfId="0" applyNumberFormat="1" applyFont="1" applyFill="1" applyBorder="1" applyAlignment="1">
      <alignment horizontal="left" vertical="top" wrapText="1" indent="2"/>
    </xf>
    <xf numFmtId="0" fontId="80" fillId="64" borderId="23" xfId="0" applyFont="1" applyFill="1" applyBorder="1" applyAlignment="1">
      <alignment horizontal="center" vertical="center"/>
    </xf>
    <xf numFmtId="0" fontId="8" fillId="64" borderId="5" xfId="0" applyFont="1" applyFill="1" applyBorder="1"/>
    <xf numFmtId="0" fontId="8" fillId="66" borderId="78" xfId="0" applyFont="1" applyFill="1" applyBorder="1" applyAlignment="1">
      <alignment horizontal="left" indent="2"/>
    </xf>
    <xf numFmtId="9" fontId="8" fillId="66" borderId="59" xfId="1" applyFont="1" applyFill="1" applyBorder="1"/>
    <xf numFmtId="0" fontId="7" fillId="66" borderId="78" xfId="0" applyFont="1" applyFill="1" applyBorder="1"/>
    <xf numFmtId="9" fontId="7" fillId="66" borderId="59" xfId="1" applyFont="1" applyFill="1" applyBorder="1"/>
    <xf numFmtId="164" fontId="8" fillId="66" borderId="59" xfId="0" applyNumberFormat="1" applyFont="1" applyFill="1" applyBorder="1"/>
    <xf numFmtId="164" fontId="7" fillId="66" borderId="59" xfId="0" applyNumberFormat="1" applyFont="1" applyFill="1" applyBorder="1"/>
    <xf numFmtId="42" fontId="8" fillId="66" borderId="59" xfId="0" applyNumberFormat="1" applyFont="1" applyFill="1" applyBorder="1"/>
    <xf numFmtId="42" fontId="7" fillId="66" borderId="59" xfId="0" applyNumberFormat="1" applyFont="1" applyFill="1" applyBorder="1"/>
    <xf numFmtId="164" fontId="8" fillId="66" borderId="59" xfId="20884" applyNumberFormat="1" applyFont="1" applyFill="1" applyBorder="1"/>
    <xf numFmtId="164" fontId="7" fillId="66" borderId="59" xfId="20884" applyNumberFormat="1" applyFont="1" applyFill="1" applyBorder="1"/>
    <xf numFmtId="0" fontId="40" fillId="0" borderId="0" xfId="0" applyFont="1" applyAlignment="1">
      <alignment horizontal="center" vertical="center" wrapText="1"/>
    </xf>
    <xf numFmtId="0" fontId="80" fillId="0" borderId="0" xfId="0" applyFont="1" applyAlignment="1">
      <alignment horizontal="center" vertical="center" wrapText="1"/>
    </xf>
    <xf numFmtId="0" fontId="7" fillId="0" borderId="0" xfId="0" applyFont="1" applyAlignment="1">
      <alignment horizontal="left"/>
    </xf>
    <xf numFmtId="0" fontId="7" fillId="0" borderId="20" xfId="0" applyFont="1" applyBorder="1"/>
    <xf numFmtId="0" fontId="8" fillId="0" borderId="20" xfId="0" applyFont="1" applyBorder="1" applyAlignment="1">
      <alignment horizontal="left" wrapText="1"/>
    </xf>
    <xf numFmtId="0" fontId="3" fillId="0" borderId="0" xfId="0" applyFont="1" applyAlignment="1">
      <alignment horizontal="left"/>
    </xf>
    <xf numFmtId="9" fontId="0" fillId="0" borderId="0" xfId="1" applyFont="1" applyFill="1" applyBorder="1"/>
    <xf numFmtId="0" fontId="8" fillId="0" borderId="0" xfId="0" applyFont="1" applyAlignment="1">
      <alignment horizontal="center" vertical="center"/>
    </xf>
    <xf numFmtId="165" fontId="90" fillId="65" borderId="2" xfId="0" applyNumberFormat="1" applyFont="1" applyFill="1" applyBorder="1" applyAlignment="1">
      <alignment horizontal="left"/>
    </xf>
    <xf numFmtId="0" fontId="1" fillId="65" borderId="3" xfId="0" applyFont="1" applyFill="1" applyBorder="1"/>
    <xf numFmtId="0" fontId="1" fillId="65" borderId="4" xfId="0" applyFont="1" applyFill="1" applyBorder="1"/>
    <xf numFmtId="0" fontId="0" fillId="64" borderId="6" xfId="0" applyFill="1" applyBorder="1"/>
    <xf numFmtId="0" fontId="0" fillId="64" borderId="0" xfId="0" applyFill="1"/>
    <xf numFmtId="0" fontId="0" fillId="64" borderId="7" xfId="0" applyFill="1" applyBorder="1"/>
    <xf numFmtId="0" fontId="6" fillId="64" borderId="6" xfId="0" applyFont="1" applyFill="1" applyBorder="1"/>
    <xf numFmtId="0" fontId="10" fillId="67" borderId="78" xfId="0" applyFont="1" applyFill="1" applyBorder="1" applyAlignment="1">
      <alignment horizontal="left" indent="2"/>
    </xf>
    <xf numFmtId="0" fontId="9" fillId="67" borderId="78" xfId="0" applyFont="1" applyFill="1" applyBorder="1"/>
    <xf numFmtId="42" fontId="8" fillId="67" borderId="59" xfId="0" applyNumberFormat="1" applyFont="1" applyFill="1" applyBorder="1"/>
    <xf numFmtId="42" fontId="7" fillId="67" borderId="74" xfId="0" applyNumberFormat="1" applyFont="1" applyFill="1" applyBorder="1"/>
    <xf numFmtId="42" fontId="7" fillId="67" borderId="1" xfId="0" applyNumberFormat="1" applyFont="1" applyFill="1" applyBorder="1"/>
    <xf numFmtId="9" fontId="8" fillId="67" borderId="59" xfId="1" applyFont="1" applyFill="1" applyBorder="1"/>
    <xf numFmtId="9" fontId="7" fillId="67" borderId="74" xfId="1" applyFont="1" applyFill="1" applyBorder="1"/>
    <xf numFmtId="9" fontId="7" fillId="67" borderId="1" xfId="1" applyFont="1" applyFill="1" applyBorder="1"/>
    <xf numFmtId="3" fontId="8" fillId="67" borderId="59" xfId="0" applyNumberFormat="1" applyFont="1" applyFill="1" applyBorder="1"/>
    <xf numFmtId="3" fontId="7" fillId="67" borderId="74" xfId="0" applyNumberFormat="1" applyFont="1" applyFill="1" applyBorder="1"/>
    <xf numFmtId="43" fontId="7" fillId="67" borderId="1" xfId="0" applyNumberFormat="1" applyFont="1" applyFill="1" applyBorder="1"/>
    <xf numFmtId="41" fontId="8" fillId="67" borderId="59" xfId="0" applyNumberFormat="1" applyFont="1" applyFill="1" applyBorder="1"/>
    <xf numFmtId="41" fontId="8" fillId="67" borderId="75" xfId="0" applyNumberFormat="1" applyFont="1" applyFill="1" applyBorder="1"/>
    <xf numFmtId="41" fontId="7" fillId="67" borderId="74" xfId="0" applyNumberFormat="1" applyFont="1" applyFill="1" applyBorder="1"/>
    <xf numFmtId="41" fontId="7" fillId="67" borderId="1" xfId="0" applyNumberFormat="1" applyFont="1" applyFill="1" applyBorder="1"/>
    <xf numFmtId="41" fontId="7" fillId="67" borderId="73" xfId="0" applyNumberFormat="1" applyFont="1" applyFill="1" applyBorder="1"/>
    <xf numFmtId="0" fontId="1" fillId="67" borderId="0" xfId="0" applyFont="1" applyFill="1"/>
    <xf numFmtId="4" fontId="8" fillId="67" borderId="59" xfId="0" applyNumberFormat="1" applyFont="1" applyFill="1" applyBorder="1"/>
    <xf numFmtId="4" fontId="7" fillId="67" borderId="74" xfId="0" applyNumberFormat="1" applyFont="1" applyFill="1" applyBorder="1"/>
    <xf numFmtId="167" fontId="8" fillId="67" borderId="59" xfId="0" applyNumberFormat="1" applyFont="1" applyFill="1" applyBorder="1"/>
    <xf numFmtId="167" fontId="7" fillId="67" borderId="74" xfId="0" applyNumberFormat="1" applyFont="1" applyFill="1" applyBorder="1"/>
    <xf numFmtId="167" fontId="7" fillId="67" borderId="1" xfId="0" applyNumberFormat="1" applyFont="1" applyFill="1" applyBorder="1"/>
    <xf numFmtId="164" fontId="8" fillId="67" borderId="59" xfId="20884" applyNumberFormat="1" applyFont="1" applyFill="1" applyBorder="1"/>
    <xf numFmtId="164" fontId="10" fillId="67" borderId="59" xfId="20884" applyNumberFormat="1" applyFont="1" applyFill="1" applyBorder="1"/>
    <xf numFmtId="164" fontId="7" fillId="67" borderId="74" xfId="20884" applyNumberFormat="1" applyFont="1" applyFill="1" applyBorder="1"/>
    <xf numFmtId="39" fontId="6" fillId="67" borderId="59" xfId="0" applyNumberFormat="1" applyFont="1" applyFill="1" applyBorder="1"/>
    <xf numFmtId="39" fontId="83" fillId="67" borderId="1" xfId="0" applyNumberFormat="1" applyFont="1" applyFill="1" applyBorder="1" applyAlignment="1">
      <alignment horizontal="right"/>
    </xf>
    <xf numFmtId="39" fontId="6" fillId="67" borderId="75" xfId="0" applyNumberFormat="1" applyFont="1" applyFill="1" applyBorder="1"/>
    <xf numFmtId="39" fontId="6" fillId="67" borderId="74" xfId="0" applyNumberFormat="1" applyFont="1" applyFill="1" applyBorder="1"/>
    <xf numFmtId="39" fontId="6" fillId="67" borderId="1" xfId="0" applyNumberFormat="1" applyFont="1" applyFill="1" applyBorder="1"/>
    <xf numFmtId="39" fontId="6" fillId="67" borderId="73" xfId="0" applyNumberFormat="1" applyFont="1" applyFill="1" applyBorder="1"/>
    <xf numFmtId="39" fontId="79" fillId="67" borderId="74" xfId="0" applyNumberFormat="1" applyFont="1" applyFill="1" applyBorder="1"/>
    <xf numFmtId="39" fontId="79" fillId="67" borderId="1" xfId="0" applyNumberFormat="1" applyFont="1" applyFill="1" applyBorder="1"/>
    <xf numFmtId="39" fontId="79" fillId="67" borderId="73" xfId="0" applyNumberFormat="1" applyFont="1" applyFill="1" applyBorder="1"/>
    <xf numFmtId="0" fontId="6" fillId="67" borderId="78" xfId="0" applyFont="1" applyFill="1" applyBorder="1" applyAlignment="1">
      <alignment horizontal="left" indent="2"/>
    </xf>
    <xf numFmtId="0" fontId="79" fillId="67" borderId="78" xfId="0" applyFont="1" applyFill="1" applyBorder="1"/>
    <xf numFmtId="9" fontId="6" fillId="67" borderId="59" xfId="1" applyFont="1" applyFill="1" applyBorder="1"/>
    <xf numFmtId="9" fontId="6" fillId="67" borderId="75" xfId="1" applyFont="1" applyFill="1" applyBorder="1"/>
    <xf numFmtId="9" fontId="6" fillId="67" borderId="74" xfId="1" applyFont="1" applyFill="1" applyBorder="1"/>
    <xf numFmtId="9" fontId="6" fillId="67" borderId="1" xfId="1" applyFont="1" applyFill="1" applyBorder="1"/>
    <xf numFmtId="9" fontId="6" fillId="67" borderId="73" xfId="1" applyFont="1" applyFill="1" applyBorder="1"/>
    <xf numFmtId="9" fontId="79" fillId="67" borderId="74" xfId="1" applyFont="1" applyFill="1" applyBorder="1"/>
    <xf numFmtId="9" fontId="79" fillId="67" borderId="1" xfId="1" applyFont="1" applyFill="1" applyBorder="1"/>
    <xf numFmtId="9" fontId="79" fillId="67" borderId="73" xfId="1" applyFont="1" applyFill="1" applyBorder="1"/>
    <xf numFmtId="0" fontId="8" fillId="67" borderId="22" xfId="0" applyFont="1" applyFill="1" applyBorder="1" applyAlignment="1">
      <alignment horizontal="left" vertical="center"/>
    </xf>
    <xf numFmtId="0" fontId="7" fillId="67" borderId="21" xfId="0" applyFont="1" applyFill="1" applyBorder="1" applyAlignment="1">
      <alignment horizontal="left" vertical="center"/>
    </xf>
    <xf numFmtId="0" fontId="8" fillId="67" borderId="23" xfId="0" applyFont="1" applyFill="1" applyBorder="1" applyAlignment="1">
      <alignment horizontal="left" vertical="center"/>
    </xf>
    <xf numFmtId="3" fontId="7" fillId="67" borderId="21" xfId="0" applyNumberFormat="1" applyFont="1" applyFill="1" applyBorder="1"/>
    <xf numFmtId="0" fontId="8" fillId="67" borderId="6" xfId="0" applyFont="1" applyFill="1" applyBorder="1" applyAlignment="1">
      <alignment horizontal="left" vertical="center"/>
    </xf>
    <xf numFmtId="3" fontId="9" fillId="67" borderId="21" xfId="0" applyNumberFormat="1" applyFont="1" applyFill="1" applyBorder="1" applyAlignment="1">
      <alignment horizontal="left" vertical="top" wrapText="1"/>
    </xf>
    <xf numFmtId="3" fontId="8" fillId="67" borderId="36" xfId="0" applyNumberFormat="1" applyFont="1" applyFill="1" applyBorder="1" applyAlignment="1">
      <alignment horizontal="left" indent="2"/>
    </xf>
    <xf numFmtId="3" fontId="8" fillId="67" borderId="36" xfId="0" applyNumberFormat="1" applyFont="1" applyFill="1" applyBorder="1"/>
    <xf numFmtId="3" fontId="8" fillId="67" borderId="36" xfId="0" applyNumberFormat="1" applyFont="1" applyFill="1" applyBorder="1" applyAlignment="1">
      <alignment horizontal="left" wrapText="1"/>
    </xf>
    <xf numFmtId="3" fontId="8" fillId="67" borderId="68" xfId="0" applyNumberFormat="1" applyFont="1" applyFill="1" applyBorder="1" applyAlignment="1">
      <alignment wrapText="1"/>
    </xf>
    <xf numFmtId="3" fontId="8" fillId="67" borderId="36" xfId="0" applyNumberFormat="1" applyFont="1" applyFill="1" applyBorder="1" applyAlignment="1">
      <alignment wrapText="1"/>
    </xf>
    <xf numFmtId="3" fontId="8" fillId="67" borderId="6" xfId="0" applyNumberFormat="1" applyFont="1" applyFill="1" applyBorder="1" applyAlignment="1">
      <alignment wrapText="1"/>
    </xf>
    <xf numFmtId="3" fontId="7" fillId="67" borderId="6" xfId="0" applyNumberFormat="1" applyFont="1" applyFill="1" applyBorder="1" applyAlignment="1">
      <alignment wrapText="1"/>
    </xf>
    <xf numFmtId="3" fontId="7" fillId="67" borderId="5" xfId="0" applyNumberFormat="1" applyFont="1" applyFill="1" applyBorder="1" applyAlignment="1">
      <alignment wrapText="1"/>
    </xf>
    <xf numFmtId="3" fontId="8" fillId="67" borderId="69" xfId="0" applyNumberFormat="1" applyFont="1" applyFill="1" applyBorder="1"/>
    <xf numFmtId="0" fontId="8" fillId="67" borderId="36" xfId="0" applyFont="1" applyFill="1" applyBorder="1"/>
    <xf numFmtId="3" fontId="8" fillId="67" borderId="6" xfId="0" applyNumberFormat="1" applyFont="1" applyFill="1" applyBorder="1"/>
    <xf numFmtId="3" fontId="8" fillId="67" borderId="5" xfId="0" applyNumberFormat="1" applyFont="1" applyFill="1" applyBorder="1"/>
    <xf numFmtId="3" fontId="10" fillId="67" borderId="22" xfId="0" applyNumberFormat="1" applyFont="1" applyFill="1" applyBorder="1" applyAlignment="1">
      <alignment vertical="top" wrapText="1"/>
    </xf>
    <xf numFmtId="3" fontId="8" fillId="67" borderId="36" xfId="0" applyNumberFormat="1" applyFont="1" applyFill="1" applyBorder="1" applyAlignment="1">
      <alignment horizontal="left" wrapText="1" indent="2"/>
    </xf>
    <xf numFmtId="3" fontId="8" fillId="67" borderId="80" xfId="0" applyNumberFormat="1" applyFont="1" applyFill="1" applyBorder="1"/>
    <xf numFmtId="3" fontId="10" fillId="67" borderId="23" xfId="0" applyNumberFormat="1" applyFont="1" applyFill="1" applyBorder="1" applyAlignment="1">
      <alignment vertical="top" wrapText="1"/>
    </xf>
    <xf numFmtId="42" fontId="8" fillId="67" borderId="1" xfId="0" applyNumberFormat="1" applyFont="1" applyFill="1" applyBorder="1"/>
    <xf numFmtId="10" fontId="12" fillId="61" borderId="0" xfId="1" applyNumberFormat="1" applyFont="1" applyFill="1" applyBorder="1" applyAlignment="1">
      <alignment horizontal="center"/>
    </xf>
    <xf numFmtId="0" fontId="7" fillId="2" borderId="82" xfId="0" applyFont="1" applyFill="1" applyBorder="1" applyAlignment="1">
      <alignment horizontal="center" vertical="center" wrapText="1"/>
    </xf>
    <xf numFmtId="0" fontId="7" fillId="0" borderId="0" xfId="0" applyFont="1" applyAlignment="1">
      <alignment horizontal="left" indent="2"/>
    </xf>
    <xf numFmtId="167" fontId="7" fillId="64" borderId="59" xfId="0" applyNumberFormat="1" applyFont="1" applyFill="1" applyBorder="1"/>
    <xf numFmtId="10" fontId="92" fillId="0" borderId="0" xfId="1" applyNumberFormat="1" applyFont="1" applyFill="1" applyBorder="1" applyAlignment="1">
      <alignment horizontal="center"/>
    </xf>
    <xf numFmtId="0" fontId="92" fillId="0" borderId="0" xfId="0" applyFont="1" applyAlignment="1">
      <alignment horizontal="center"/>
    </xf>
    <xf numFmtId="43" fontId="0" fillId="0" borderId="0" xfId="0" applyNumberFormat="1"/>
    <xf numFmtId="43" fontId="1" fillId="0" borderId="0" xfId="0" applyNumberFormat="1" applyFont="1"/>
    <xf numFmtId="42" fontId="8" fillId="3" borderId="1" xfId="0" applyNumberFormat="1" applyFont="1" applyFill="1" applyBorder="1"/>
    <xf numFmtId="0" fontId="93" fillId="0" borderId="62" xfId="0" applyFont="1" applyBorder="1" applyAlignment="1">
      <alignment vertical="center"/>
    </xf>
    <xf numFmtId="0" fontId="7" fillId="3" borderId="61" xfId="0" applyFont="1" applyFill="1" applyBorder="1" applyAlignment="1">
      <alignment vertical="top"/>
    </xf>
    <xf numFmtId="0" fontId="7" fillId="0" borderId="20" xfId="0" applyFont="1" applyBorder="1" applyAlignment="1">
      <alignment vertical="top"/>
    </xf>
    <xf numFmtId="3" fontId="7" fillId="3" borderId="61" xfId="0" applyNumberFormat="1" applyFont="1" applyFill="1" applyBorder="1" applyAlignment="1">
      <alignment vertical="top"/>
    </xf>
    <xf numFmtId="0" fontId="10" fillId="63" borderId="78" xfId="0" applyFont="1" applyFill="1" applyBorder="1" applyAlignment="1">
      <alignment horizontal="left" vertical="top"/>
    </xf>
    <xf numFmtId="0" fontId="8" fillId="0" borderId="20" xfId="0" applyFont="1" applyBorder="1" applyAlignment="1">
      <alignment horizontal="left" vertical="top" wrapText="1"/>
    </xf>
    <xf numFmtId="0" fontId="8" fillId="63" borderId="78" xfId="0" applyFont="1" applyFill="1" applyBorder="1" applyAlignment="1">
      <alignment horizontal="left" vertical="top" wrapText="1"/>
    </xf>
    <xf numFmtId="0" fontId="10" fillId="64" borderId="78" xfId="0" applyFont="1" applyFill="1" applyBorder="1" applyAlignment="1">
      <alignment horizontal="left" vertical="top"/>
    </xf>
    <xf numFmtId="0" fontId="8" fillId="64" borderId="78" xfId="0" applyFont="1" applyFill="1" applyBorder="1" applyAlignment="1">
      <alignment horizontal="left" vertical="top" wrapText="1"/>
    </xf>
    <xf numFmtId="0" fontId="10" fillId="67" borderId="78" xfId="0" applyFont="1" applyFill="1" applyBorder="1" applyAlignment="1">
      <alignment horizontal="left" vertical="top"/>
    </xf>
    <xf numFmtId="0" fontId="8" fillId="67" borderId="78" xfId="0" applyFont="1" applyFill="1" applyBorder="1" applyAlignment="1">
      <alignment horizontal="left" vertical="top" wrapText="1"/>
    </xf>
    <xf numFmtId="0" fontId="10" fillId="67" borderId="23" xfId="0" applyFont="1" applyFill="1" applyBorder="1" applyAlignment="1">
      <alignment horizontal="left" vertical="top"/>
    </xf>
    <xf numFmtId="0" fontId="8" fillId="67" borderId="23" xfId="0" applyFont="1" applyFill="1" applyBorder="1" applyAlignment="1">
      <alignment horizontal="left" vertical="top" wrapText="1"/>
    </xf>
    <xf numFmtId="0" fontId="7" fillId="3" borderId="61" xfId="0" applyFont="1" applyFill="1" applyBorder="1"/>
    <xf numFmtId="3" fontId="7" fillId="3" borderId="61" xfId="0" applyNumberFormat="1" applyFont="1" applyFill="1" applyBorder="1"/>
    <xf numFmtId="0" fontId="8" fillId="63" borderId="78" xfId="0" applyFont="1" applyFill="1" applyBorder="1" applyAlignment="1">
      <alignment horizontal="left" wrapText="1"/>
    </xf>
    <xf numFmtId="0" fontId="8" fillId="64" borderId="78" xfId="0" applyFont="1" applyFill="1" applyBorder="1" applyAlignment="1">
      <alignment horizontal="left" wrapText="1"/>
    </xf>
    <xf numFmtId="0" fontId="8" fillId="67" borderId="78" xfId="0" applyFont="1" applyFill="1" applyBorder="1" applyAlignment="1">
      <alignment horizontal="left" wrapText="1"/>
    </xf>
    <xf numFmtId="0" fontId="10" fillId="67" borderId="23" xfId="0" applyFont="1" applyFill="1" applyBorder="1" applyAlignment="1">
      <alignment horizontal="left" indent="2"/>
    </xf>
    <xf numFmtId="0" fontId="8" fillId="67" borderId="23" xfId="0" applyFont="1" applyFill="1" applyBorder="1" applyAlignment="1">
      <alignment horizontal="left" wrapText="1"/>
    </xf>
    <xf numFmtId="0" fontId="40" fillId="37" borderId="35" xfId="0" applyFont="1" applyFill="1" applyBorder="1" applyAlignment="1">
      <alignment horizontal="left"/>
    </xf>
    <xf numFmtId="0" fontId="40" fillId="2" borderId="35" xfId="0" applyFont="1" applyFill="1" applyBorder="1" applyAlignment="1">
      <alignment horizontal="left"/>
    </xf>
    <xf numFmtId="0" fontId="94" fillId="0" borderId="0" xfId="0" applyFont="1" applyAlignment="1">
      <alignment horizontal="left"/>
    </xf>
    <xf numFmtId="0" fontId="40" fillId="3" borderId="2" xfId="0" applyFont="1" applyFill="1" applyBorder="1" applyAlignment="1">
      <alignment horizontal="left"/>
    </xf>
    <xf numFmtId="0" fontId="15" fillId="3" borderId="4" xfId="0" applyFont="1" applyFill="1" applyBorder="1" applyAlignment="1">
      <alignment horizontal="left"/>
    </xf>
    <xf numFmtId="0" fontId="15" fillId="3" borderId="7" xfId="0" applyFont="1" applyFill="1" applyBorder="1" applyAlignment="1">
      <alignment horizontal="left"/>
    </xf>
    <xf numFmtId="0" fontId="40" fillId="3" borderId="6" xfId="0" applyFont="1" applyFill="1" applyBorder="1" applyAlignment="1">
      <alignment horizontal="left"/>
    </xf>
    <xf numFmtId="0" fontId="40" fillId="3" borderId="5" xfId="0" applyFont="1" applyFill="1" applyBorder="1" applyAlignment="1">
      <alignment horizontal="left"/>
    </xf>
    <xf numFmtId="9" fontId="79" fillId="3" borderId="58" xfId="1" applyFont="1" applyFill="1" applyBorder="1"/>
    <xf numFmtId="9" fontId="79" fillId="3" borderId="76" xfId="1" applyFont="1" applyFill="1" applyBorder="1"/>
    <xf numFmtId="9" fontId="79" fillId="3" borderId="77" xfId="1" applyFont="1" applyFill="1" applyBorder="1"/>
    <xf numFmtId="168" fontId="8" fillId="63" borderId="1" xfId="0" applyNumberFormat="1" applyFont="1" applyFill="1" applyBorder="1"/>
    <xf numFmtId="168" fontId="9" fillId="63" borderId="1" xfId="0" applyNumberFormat="1" applyFont="1" applyFill="1" applyBorder="1"/>
    <xf numFmtId="168" fontId="9" fillId="64" borderId="1" xfId="0" applyNumberFormat="1" applyFont="1" applyFill="1" applyBorder="1"/>
    <xf numFmtId="168" fontId="7" fillId="67" borderId="1" xfId="0" applyNumberFormat="1" applyFont="1" applyFill="1" applyBorder="1"/>
    <xf numFmtId="168" fontId="7" fillId="3" borderId="76" xfId="0" applyNumberFormat="1" applyFont="1" applyFill="1" applyBorder="1"/>
    <xf numFmtId="0" fontId="79" fillId="0" borderId="0" xfId="0" applyFont="1"/>
    <xf numFmtId="164" fontId="8" fillId="66" borderId="43" xfId="0" applyNumberFormat="1" applyFont="1" applyFill="1" applyBorder="1"/>
    <xf numFmtId="0" fontId="91" fillId="0" borderId="0" xfId="0" applyFont="1"/>
    <xf numFmtId="0" fontId="84" fillId="0" borderId="0" xfId="0" applyFont="1" applyAlignment="1">
      <alignment horizontal="center" vertical="center" wrapText="1"/>
    </xf>
    <xf numFmtId="0" fontId="40" fillId="2" borderId="67" xfId="0" applyFont="1" applyFill="1" applyBorder="1" applyAlignment="1">
      <alignment horizontal="left"/>
    </xf>
    <xf numFmtId="0" fontId="40" fillId="2" borderId="56" xfId="0" applyFont="1" applyFill="1" applyBorder="1" applyAlignment="1">
      <alignment horizontal="left"/>
    </xf>
    <xf numFmtId="0" fontId="85" fillId="2" borderId="67" xfId="0" applyFont="1" applyFill="1" applyBorder="1" applyAlignment="1">
      <alignment vertical="center"/>
    </xf>
    <xf numFmtId="0" fontId="85" fillId="2" borderId="56" xfId="0" applyFont="1" applyFill="1" applyBorder="1" applyAlignment="1">
      <alignment vertical="center"/>
    </xf>
    <xf numFmtId="0" fontId="40" fillId="0" borderId="6" xfId="0" applyFont="1" applyBorder="1" applyAlignment="1">
      <alignment horizontal="left" vertical="center" wrapText="1"/>
    </xf>
    <xf numFmtId="0" fontId="80" fillId="0" borderId="6" xfId="0" applyFont="1" applyBorder="1" applyAlignment="1">
      <alignment horizontal="left" vertical="center" wrapText="1"/>
    </xf>
    <xf numFmtId="0" fontId="40" fillId="2" borderId="64" xfId="0" applyFont="1" applyFill="1" applyBorder="1" applyAlignment="1">
      <alignment horizontal="left"/>
    </xf>
    <xf numFmtId="0" fontId="85" fillId="2" borderId="64" xfId="0" applyFont="1" applyFill="1" applyBorder="1" applyAlignment="1">
      <alignment vertical="center"/>
    </xf>
    <xf numFmtId="0" fontId="86" fillId="3" borderId="36" xfId="0" applyFont="1" applyFill="1" applyBorder="1" applyAlignment="1">
      <alignment vertical="center"/>
    </xf>
    <xf numFmtId="0" fontId="86" fillId="3" borderId="57" xfId="0" applyFont="1" applyFill="1" applyBorder="1" applyAlignment="1">
      <alignment vertical="center"/>
    </xf>
    <xf numFmtId="0" fontId="86" fillId="3" borderId="82" xfId="0" applyFont="1" applyFill="1" applyBorder="1" applyAlignment="1">
      <alignment vertical="center"/>
    </xf>
    <xf numFmtId="0" fontId="86" fillId="3" borderId="69" xfId="0" applyFont="1" applyFill="1" applyBorder="1" applyAlignment="1">
      <alignment vertical="center"/>
    </xf>
    <xf numFmtId="0" fontId="86" fillId="3" borderId="83" xfId="0" applyFont="1" applyFill="1" applyBorder="1" applyAlignment="1">
      <alignment vertical="center"/>
    </xf>
    <xf numFmtId="0" fontId="86" fillId="3" borderId="84" xfId="0" applyFont="1" applyFill="1" applyBorder="1" applyAlignment="1">
      <alignment vertical="center"/>
    </xf>
    <xf numFmtId="0" fontId="93" fillId="3" borderId="36" xfId="0" applyFont="1" applyFill="1" applyBorder="1" applyAlignment="1">
      <alignment vertical="center"/>
    </xf>
    <xf numFmtId="0" fontId="93" fillId="3" borderId="57" xfId="0" applyFont="1" applyFill="1" applyBorder="1" applyAlignment="1">
      <alignment vertical="center"/>
    </xf>
    <xf numFmtId="0" fontId="93" fillId="3" borderId="82" xfId="0" applyFont="1" applyFill="1" applyBorder="1" applyAlignment="1">
      <alignment vertical="center"/>
    </xf>
    <xf numFmtId="0" fontId="86" fillId="3" borderId="80" xfId="0" applyFont="1" applyFill="1" applyBorder="1" applyAlignment="1">
      <alignment vertical="center"/>
    </xf>
    <xf numFmtId="0" fontId="86" fillId="3" borderId="38" xfId="0" applyFont="1" applyFill="1" applyBorder="1" applyAlignment="1">
      <alignment vertical="center"/>
    </xf>
    <xf numFmtId="0" fontId="86" fillId="3" borderId="39" xfId="0" applyFont="1" applyFill="1" applyBorder="1" applyAlignment="1">
      <alignment vertical="center"/>
    </xf>
    <xf numFmtId="0" fontId="7" fillId="0" borderId="67" xfId="0" applyFont="1" applyBorder="1" applyAlignment="1">
      <alignment horizontal="center" vertical="center" wrapText="1"/>
    </xf>
    <xf numFmtId="0" fontId="10" fillId="67" borderId="22" xfId="0" applyFont="1" applyFill="1" applyBorder="1" applyAlignment="1">
      <alignment vertical="top" wrapText="1"/>
    </xf>
    <xf numFmtId="0" fontId="0" fillId="2" borderId="0" xfId="0" applyFill="1"/>
    <xf numFmtId="0" fontId="10" fillId="2" borderId="78" xfId="0" applyFont="1" applyFill="1" applyBorder="1" applyAlignment="1">
      <alignment horizontal="left" indent="2"/>
    </xf>
    <xf numFmtId="0" fontId="8" fillId="2" borderId="0" xfId="0" applyFont="1" applyFill="1" applyAlignment="1">
      <alignment horizontal="left" indent="2"/>
    </xf>
    <xf numFmtId="42" fontId="8" fillId="2" borderId="59" xfId="0" applyNumberFormat="1" applyFont="1" applyFill="1" applyBorder="1"/>
    <xf numFmtId="0" fontId="95" fillId="0" borderId="0" xfId="0" applyFont="1"/>
    <xf numFmtId="0" fontId="41" fillId="0" borderId="0" xfId="0" applyFont="1" applyAlignment="1">
      <alignment horizontal="left"/>
    </xf>
    <xf numFmtId="0" fontId="9" fillId="2" borderId="61" xfId="0" applyFont="1" applyFill="1" applyBorder="1" applyAlignment="1">
      <alignment horizontal="center" vertical="center" wrapText="1"/>
    </xf>
    <xf numFmtId="0" fontId="98" fillId="0" borderId="0" xfId="0" applyFont="1" applyAlignment="1">
      <alignment horizontal="left"/>
    </xf>
    <xf numFmtId="167" fontId="10" fillId="64" borderId="62" xfId="0" applyNumberFormat="1" applyFont="1" applyFill="1" applyBorder="1"/>
    <xf numFmtId="167" fontId="10" fillId="67" borderId="62" xfId="0" applyNumberFormat="1" applyFont="1" applyFill="1" applyBorder="1"/>
    <xf numFmtId="43" fontId="10" fillId="64" borderId="62" xfId="0" applyNumberFormat="1" applyFont="1" applyFill="1" applyBorder="1"/>
    <xf numFmtId="43" fontId="10" fillId="67" borderId="62" xfId="0" applyNumberFormat="1" applyFont="1" applyFill="1" applyBorder="1"/>
    <xf numFmtId="9" fontId="10" fillId="64" borderId="62" xfId="1" applyFont="1" applyFill="1" applyBorder="1"/>
    <xf numFmtId="9" fontId="10" fillId="67" borderId="62" xfId="1" applyFont="1" applyFill="1" applyBorder="1"/>
    <xf numFmtId="167" fontId="10" fillId="63" borderId="62" xfId="0" applyNumberFormat="1" applyFont="1" applyFill="1" applyBorder="1" applyAlignment="1">
      <alignment horizontal="right"/>
    </xf>
    <xf numFmtId="167" fontId="9" fillId="63" borderId="62" xfId="0" applyNumberFormat="1" applyFont="1" applyFill="1" applyBorder="1" applyAlignment="1">
      <alignment horizontal="right"/>
    </xf>
    <xf numFmtId="167" fontId="10" fillId="64" borderId="62" xfId="0" applyNumberFormat="1" applyFont="1" applyFill="1" applyBorder="1" applyAlignment="1">
      <alignment horizontal="right"/>
    </xf>
    <xf numFmtId="167" fontId="9" fillId="64" borderId="62" xfId="0" applyNumberFormat="1" applyFont="1" applyFill="1" applyBorder="1" applyAlignment="1">
      <alignment horizontal="right"/>
    </xf>
    <xf numFmtId="167" fontId="10" fillId="67" borderId="62" xfId="0" applyNumberFormat="1" applyFont="1" applyFill="1" applyBorder="1" applyAlignment="1">
      <alignment horizontal="right"/>
    </xf>
    <xf numFmtId="167" fontId="9" fillId="67" borderId="62" xfId="0" applyNumberFormat="1" applyFont="1" applyFill="1" applyBorder="1" applyAlignment="1">
      <alignment horizontal="right"/>
    </xf>
    <xf numFmtId="167" fontId="10" fillId="61" borderId="62" xfId="0" applyNumberFormat="1" applyFont="1" applyFill="1" applyBorder="1" applyAlignment="1">
      <alignment horizontal="right"/>
    </xf>
    <xf numFmtId="167" fontId="9" fillId="3" borderId="63" xfId="0" applyNumberFormat="1" applyFont="1" applyFill="1" applyBorder="1" applyAlignment="1">
      <alignment horizontal="right"/>
    </xf>
    <xf numFmtId="167" fontId="100" fillId="64" borderId="59" xfId="0" applyNumberFormat="1" applyFont="1" applyFill="1" applyBorder="1"/>
    <xf numFmtId="167" fontId="100" fillId="67" borderId="59" xfId="0" applyNumberFormat="1" applyFont="1" applyFill="1" applyBorder="1"/>
    <xf numFmtId="0" fontId="41" fillId="3" borderId="3" xfId="0" applyFont="1" applyFill="1" applyBorder="1" applyAlignment="1">
      <alignment horizontal="left"/>
    </xf>
    <xf numFmtId="0" fontId="99" fillId="3" borderId="4" xfId="0" applyFont="1" applyFill="1" applyBorder="1" applyAlignment="1">
      <alignment horizontal="left"/>
    </xf>
    <xf numFmtId="0" fontId="41" fillId="3" borderId="0" xfId="0" applyFont="1" applyFill="1" applyAlignment="1">
      <alignment horizontal="left"/>
    </xf>
    <xf numFmtId="0" fontId="99" fillId="3" borderId="7" xfId="0" applyFont="1" applyFill="1" applyBorder="1" applyAlignment="1">
      <alignment horizontal="left"/>
    </xf>
    <xf numFmtId="0" fontId="90" fillId="0" borderId="0" xfId="0" applyFont="1" applyAlignment="1">
      <alignment vertical="top"/>
    </xf>
    <xf numFmtId="0" fontId="102" fillId="0" borderId="0" xfId="0" applyFont="1" applyAlignment="1">
      <alignment vertical="top" wrapText="1"/>
    </xf>
    <xf numFmtId="0" fontId="103" fillId="0" borderId="0" xfId="0" applyFont="1"/>
    <xf numFmtId="39" fontId="103" fillId="0" borderId="0" xfId="0" applyNumberFormat="1" applyFont="1"/>
    <xf numFmtId="0" fontId="104" fillId="0" borderId="0" xfId="0" applyFont="1" applyAlignment="1">
      <alignment vertical="top"/>
    </xf>
    <xf numFmtId="0" fontId="105" fillId="0" borderId="0" xfId="0" applyFont="1"/>
    <xf numFmtId="0" fontId="90" fillId="0" borderId="0" xfId="0" applyFont="1"/>
    <xf numFmtId="0" fontId="105" fillId="0" borderId="0" xfId="0" applyFont="1" applyAlignment="1">
      <alignment vertical="top"/>
    </xf>
    <xf numFmtId="0" fontId="107" fillId="0" borderId="0" xfId="0" applyFont="1"/>
    <xf numFmtId="39" fontId="107" fillId="0" borderId="0" xfId="0" applyNumberFormat="1" applyFont="1"/>
    <xf numFmtId="0" fontId="105" fillId="0" borderId="0" xfId="0" applyFont="1" applyAlignment="1">
      <alignment wrapText="1"/>
    </xf>
    <xf numFmtId="0" fontId="15" fillId="3" borderId="0" xfId="0" applyFont="1" applyFill="1" applyAlignment="1">
      <alignment horizontal="left"/>
    </xf>
    <xf numFmtId="41" fontId="100" fillId="64" borderId="59" xfId="0" applyNumberFormat="1" applyFont="1" applyFill="1" applyBorder="1"/>
    <xf numFmtId="41" fontId="100" fillId="64" borderId="75" xfId="0" applyNumberFormat="1" applyFont="1" applyFill="1" applyBorder="1"/>
    <xf numFmtId="41" fontId="100" fillId="67" borderId="59" xfId="0" applyNumberFormat="1" applyFont="1" applyFill="1" applyBorder="1"/>
    <xf numFmtId="0" fontId="15" fillId="3" borderId="3" xfId="0" applyFont="1" applyFill="1" applyBorder="1" applyAlignment="1">
      <alignment horizontal="left"/>
    </xf>
    <xf numFmtId="41" fontId="8" fillId="63" borderId="73" xfId="0" applyNumberFormat="1" applyFont="1" applyFill="1" applyBorder="1" applyAlignment="1">
      <alignment horizontal="right"/>
    </xf>
    <xf numFmtId="41" fontId="9" fillId="63" borderId="73" xfId="0" applyNumberFormat="1" applyFont="1" applyFill="1" applyBorder="1" applyAlignment="1">
      <alignment horizontal="right"/>
    </xf>
    <xf numFmtId="41" fontId="8" fillId="64" borderId="75" xfId="0" applyNumberFormat="1" applyFont="1" applyFill="1" applyBorder="1" applyAlignment="1">
      <alignment horizontal="right"/>
    </xf>
    <xf numFmtId="41" fontId="9" fillId="64" borderId="73" xfId="0" applyNumberFormat="1" applyFont="1" applyFill="1" applyBorder="1" applyAlignment="1">
      <alignment horizontal="right"/>
    </xf>
    <xf numFmtId="41" fontId="8" fillId="67" borderId="75" xfId="0" applyNumberFormat="1" applyFont="1" applyFill="1" applyBorder="1" applyAlignment="1">
      <alignment horizontal="right"/>
    </xf>
    <xf numFmtId="41" fontId="7" fillId="67" borderId="73" xfId="0" applyNumberFormat="1" applyFont="1" applyFill="1" applyBorder="1" applyAlignment="1">
      <alignment horizontal="right"/>
    </xf>
    <xf numFmtId="41" fontId="8" fillId="61" borderId="75" xfId="0" applyNumberFormat="1" applyFont="1" applyFill="1" applyBorder="1" applyAlignment="1">
      <alignment horizontal="right"/>
    </xf>
    <xf numFmtId="41" fontId="7" fillId="3" borderId="77" xfId="0" applyNumberFormat="1" applyFont="1" applyFill="1" applyBorder="1" applyAlignment="1">
      <alignment horizontal="right"/>
    </xf>
    <xf numFmtId="0" fontId="106" fillId="0" borderId="0" xfId="0" applyFont="1" applyAlignment="1">
      <alignment vertical="top" wrapText="1"/>
    </xf>
    <xf numFmtId="0" fontId="90" fillId="3" borderId="0" xfId="0" applyFont="1" applyFill="1"/>
    <xf numFmtId="42" fontId="7" fillId="0" borderId="0" xfId="0" applyNumberFormat="1" applyFont="1"/>
    <xf numFmtId="164" fontId="8" fillId="0" borderId="0" xfId="20884" applyNumberFormat="1" applyFont="1" applyFill="1" applyBorder="1"/>
    <xf numFmtId="0" fontId="111" fillId="0" borderId="0" xfId="0" applyFont="1"/>
    <xf numFmtId="0" fontId="108" fillId="0" borderId="0" xfId="0" applyFont="1"/>
    <xf numFmtId="0" fontId="84" fillId="0" borderId="0" xfId="0" applyFont="1" applyAlignment="1">
      <alignment horizontal="left"/>
    </xf>
    <xf numFmtId="42" fontId="9" fillId="0" borderId="0" xfId="0" applyNumberFormat="1" applyFont="1"/>
    <xf numFmtId="9" fontId="8" fillId="0" borderId="0" xfId="1" applyFont="1" applyFill="1" applyBorder="1"/>
    <xf numFmtId="9" fontId="9" fillId="0" borderId="0" xfId="1" applyFont="1" applyFill="1" applyBorder="1"/>
    <xf numFmtId="9" fontId="7" fillId="0" borderId="0" xfId="1" applyFont="1" applyFill="1" applyBorder="1"/>
    <xf numFmtId="9" fontId="7" fillId="0" borderId="0" xfId="1" applyFont="1" applyFill="1" applyBorder="1" applyAlignment="1">
      <alignment horizontal="right"/>
    </xf>
    <xf numFmtId="164" fontId="112" fillId="0" borderId="0" xfId="20884" applyNumberFormat="1" applyFont="1" applyFill="1" applyBorder="1"/>
    <xf numFmtId="164" fontId="112" fillId="0" borderId="0" xfId="20884" applyNumberFormat="1" applyFont="1" applyFill="1"/>
    <xf numFmtId="164" fontId="114" fillId="0" borderId="0" xfId="20884" applyNumberFormat="1" applyFont="1" applyFill="1"/>
    <xf numFmtId="164" fontId="115" fillId="0" borderId="0" xfId="20884" applyNumberFormat="1" applyFont="1" applyFill="1" applyBorder="1" applyAlignment="1">
      <alignment horizontal="center"/>
    </xf>
    <xf numFmtId="0" fontId="79" fillId="0" borderId="0" xfId="0" applyFont="1" applyAlignment="1">
      <alignment horizontal="left"/>
    </xf>
    <xf numFmtId="0" fontId="105" fillId="0" borderId="0" xfId="0" applyFont="1" applyAlignment="1">
      <alignment vertical="top" wrapText="1"/>
    </xf>
    <xf numFmtId="164" fontId="8" fillId="63" borderId="1" xfId="20884" applyNumberFormat="1" applyFont="1" applyFill="1" applyBorder="1"/>
    <xf numFmtId="164" fontId="9" fillId="63" borderId="1" xfId="20884" applyNumberFormat="1" applyFont="1" applyFill="1" applyBorder="1"/>
    <xf numFmtId="164" fontId="9" fillId="64" borderId="1" xfId="20884" applyNumberFormat="1" applyFont="1" applyFill="1" applyBorder="1"/>
    <xf numFmtId="164" fontId="7" fillId="67" borderId="1" xfId="20884" applyNumberFormat="1" applyFont="1" applyFill="1" applyBorder="1"/>
    <xf numFmtId="164" fontId="7" fillId="66" borderId="43" xfId="0" applyNumberFormat="1" applyFont="1" applyFill="1" applyBorder="1"/>
    <xf numFmtId="0" fontId="0" fillId="3" borderId="4" xfId="0" applyFill="1" applyBorder="1"/>
    <xf numFmtId="0" fontId="0" fillId="3" borderId="7" xfId="0" applyFill="1" applyBorder="1"/>
    <xf numFmtId="0" fontId="10" fillId="67" borderId="22" xfId="0" applyFont="1" applyFill="1" applyBorder="1" applyAlignment="1">
      <alignment horizontal="left" vertical="top"/>
    </xf>
    <xf numFmtId="0" fontId="8" fillId="67" borderId="22" xfId="0" applyFont="1" applyFill="1" applyBorder="1" applyAlignment="1">
      <alignment horizontal="left" vertical="top" wrapText="1"/>
    </xf>
    <xf numFmtId="0" fontId="8" fillId="67" borderId="63" xfId="0" applyFont="1" applyFill="1" applyBorder="1" applyAlignment="1">
      <alignment horizontal="left" vertical="top" wrapText="1"/>
    </xf>
    <xf numFmtId="0" fontId="10" fillId="67" borderId="63" xfId="0" applyFont="1" applyFill="1" applyBorder="1" applyAlignment="1">
      <alignment horizontal="left" vertical="top"/>
    </xf>
    <xf numFmtId="0" fontId="8" fillId="0" borderId="17" xfId="0" applyFont="1" applyBorder="1" applyAlignment="1">
      <alignment horizontal="left" vertical="top" wrapText="1"/>
    </xf>
    <xf numFmtId="0" fontId="105" fillId="0" borderId="0" xfId="0" applyFont="1" applyAlignment="1">
      <alignment horizontal="left" vertical="top"/>
    </xf>
    <xf numFmtId="0" fontId="10" fillId="67" borderId="78" xfId="0" applyFont="1" applyFill="1" applyBorder="1" applyAlignment="1">
      <alignment horizontal="left" vertical="top" wrapText="1"/>
    </xf>
    <xf numFmtId="0" fontId="10" fillId="64" borderId="78" xfId="0" applyFont="1" applyFill="1" applyBorder="1" applyAlignment="1">
      <alignment horizontal="left" vertical="top" wrapText="1"/>
    </xf>
    <xf numFmtId="0" fontId="10" fillId="63" borderId="78" xfId="0" applyFont="1" applyFill="1" applyBorder="1" applyAlignment="1">
      <alignment horizontal="left" vertical="top" wrapText="1"/>
    </xf>
    <xf numFmtId="164" fontId="8" fillId="67" borderId="1" xfId="20884" applyNumberFormat="1" applyFont="1" applyFill="1" applyBorder="1"/>
    <xf numFmtId="0" fontId="111" fillId="0" borderId="0" xfId="0" applyFont="1" applyAlignment="1">
      <alignment horizontal="left" vertical="top"/>
    </xf>
    <xf numFmtId="0" fontId="118" fillId="0" borderId="0" xfId="0" applyFont="1"/>
    <xf numFmtId="10" fontId="6" fillId="63" borderId="70" xfId="1" applyNumberFormat="1" applyFont="1" applyFill="1" applyBorder="1" applyAlignment="1">
      <alignment horizontal="center"/>
    </xf>
    <xf numFmtId="10" fontId="6" fillId="63" borderId="0" xfId="1" applyNumberFormat="1" applyFont="1" applyFill="1" applyBorder="1" applyAlignment="1">
      <alignment horizontal="center"/>
    </xf>
    <xf numFmtId="0" fontId="6" fillId="63" borderId="0" xfId="0" applyFont="1" applyFill="1" applyAlignment="1">
      <alignment horizontal="center"/>
    </xf>
    <xf numFmtId="10" fontId="6" fillId="64" borderId="70" xfId="1" applyNumberFormat="1" applyFont="1" applyFill="1" applyBorder="1" applyAlignment="1">
      <alignment horizontal="center"/>
    </xf>
    <xf numFmtId="10" fontId="6" fillId="64" borderId="0" xfId="1" applyNumberFormat="1" applyFont="1" applyFill="1" applyBorder="1" applyAlignment="1">
      <alignment horizontal="center"/>
    </xf>
    <xf numFmtId="0" fontId="6" fillId="64" borderId="0" xfId="0" applyFont="1" applyFill="1"/>
    <xf numFmtId="10" fontId="6" fillId="67" borderId="70" xfId="1" applyNumberFormat="1" applyFont="1" applyFill="1" applyBorder="1" applyAlignment="1">
      <alignment horizontal="center"/>
    </xf>
    <xf numFmtId="10" fontId="6" fillId="67" borderId="0" xfId="1" applyNumberFormat="1" applyFont="1" applyFill="1" applyBorder="1" applyAlignment="1">
      <alignment horizontal="center"/>
    </xf>
    <xf numFmtId="10" fontId="6" fillId="61" borderId="0" xfId="1" applyNumberFormat="1" applyFont="1" applyFill="1" applyBorder="1" applyAlignment="1">
      <alignment horizontal="center"/>
    </xf>
    <xf numFmtId="0" fontId="79" fillId="67" borderId="0" xfId="0" applyFont="1" applyFill="1"/>
    <xf numFmtId="164" fontId="10" fillId="64" borderId="59" xfId="20884" applyNumberFormat="1" applyFont="1" applyFill="1" applyBorder="1"/>
    <xf numFmtId="164" fontId="9" fillId="67" borderId="74" xfId="20884" applyNumberFormat="1" applyFont="1" applyFill="1" applyBorder="1"/>
    <xf numFmtId="164" fontId="8" fillId="63" borderId="86" xfId="20884" applyNumberFormat="1" applyFont="1" applyFill="1" applyBorder="1"/>
    <xf numFmtId="164" fontId="8" fillId="64" borderId="86" xfId="20884" applyNumberFormat="1" applyFont="1" applyFill="1" applyBorder="1"/>
    <xf numFmtId="164" fontId="10" fillId="64" borderId="86" xfId="20884" applyNumberFormat="1" applyFont="1" applyFill="1" applyBorder="1"/>
    <xf numFmtId="164" fontId="10" fillId="67" borderId="86" xfId="20884" applyNumberFormat="1" applyFont="1" applyFill="1" applyBorder="1"/>
    <xf numFmtId="164" fontId="9" fillId="67" borderId="1" xfId="20884" applyNumberFormat="1" applyFont="1" applyFill="1" applyBorder="1"/>
    <xf numFmtId="164" fontId="8" fillId="66" borderId="86" xfId="0" applyNumberFormat="1" applyFont="1" applyFill="1" applyBorder="1"/>
    <xf numFmtId="42" fontId="7" fillId="66" borderId="86" xfId="0" applyNumberFormat="1" applyFont="1" applyFill="1" applyBorder="1"/>
    <xf numFmtId="164" fontId="8" fillId="67" borderId="86" xfId="20884" applyNumberFormat="1" applyFont="1" applyFill="1" applyBorder="1"/>
    <xf numFmtId="0" fontId="119" fillId="0" borderId="0" xfId="0" applyFont="1" applyAlignment="1">
      <alignment horizontal="left"/>
    </xf>
    <xf numFmtId="3" fontId="9" fillId="67" borderId="21" xfId="0" applyNumberFormat="1" applyFont="1" applyFill="1" applyBorder="1" applyAlignment="1">
      <alignment vertical="top" wrapText="1"/>
    </xf>
    <xf numFmtId="0" fontId="7" fillId="67" borderId="22" xfId="0" applyFont="1" applyFill="1" applyBorder="1" applyAlignment="1">
      <alignment horizontal="left" vertical="center"/>
    </xf>
    <xf numFmtId="3" fontId="9" fillId="64" borderId="21" xfId="0" applyNumberFormat="1" applyFont="1" applyFill="1" applyBorder="1" applyAlignment="1">
      <alignment vertical="top" wrapText="1"/>
    </xf>
    <xf numFmtId="168" fontId="8" fillId="63" borderId="73" xfId="0" applyNumberFormat="1" applyFont="1" applyFill="1" applyBorder="1"/>
    <xf numFmtId="168" fontId="9" fillId="63" borderId="73" xfId="0" applyNumberFormat="1" applyFont="1" applyFill="1" applyBorder="1"/>
    <xf numFmtId="168" fontId="8" fillId="64" borderId="75" xfId="0" applyNumberFormat="1" applyFont="1" applyFill="1" applyBorder="1"/>
    <xf numFmtId="168" fontId="9" fillId="64" borderId="73" xfId="0" applyNumberFormat="1" applyFont="1" applyFill="1" applyBorder="1"/>
    <xf numFmtId="168" fontId="8" fillId="67" borderId="75" xfId="0" applyNumberFormat="1" applyFont="1" applyFill="1" applyBorder="1"/>
    <xf numFmtId="168" fontId="7" fillId="67" borderId="73" xfId="0" applyNumberFormat="1" applyFont="1" applyFill="1" applyBorder="1"/>
    <xf numFmtId="168" fontId="7" fillId="3" borderId="77" xfId="0" applyNumberFormat="1" applyFont="1" applyFill="1" applyBorder="1"/>
    <xf numFmtId="164" fontId="7" fillId="3" borderId="76" xfId="20884" applyNumberFormat="1" applyFont="1" applyFill="1" applyBorder="1"/>
    <xf numFmtId="10" fontId="6" fillId="61" borderId="70" xfId="1" applyNumberFormat="1" applyFont="1" applyFill="1" applyBorder="1" applyAlignment="1">
      <alignment horizontal="center"/>
    </xf>
    <xf numFmtId="41" fontId="8" fillId="61" borderId="1" xfId="0" applyNumberFormat="1" applyFont="1" applyFill="1" applyBorder="1"/>
    <xf numFmtId="0" fontId="9" fillId="2" borderId="87" xfId="0" applyFont="1" applyFill="1" applyBorder="1" applyAlignment="1">
      <alignment horizontal="center" vertical="center" wrapText="1"/>
    </xf>
    <xf numFmtId="41" fontId="8" fillId="63" borderId="88" xfId="0" applyNumberFormat="1" applyFont="1" applyFill="1" applyBorder="1"/>
    <xf numFmtId="41" fontId="8" fillId="61" borderId="88" xfId="0" applyNumberFormat="1" applyFont="1" applyFill="1" applyBorder="1"/>
    <xf numFmtId="41" fontId="9" fillId="63" borderId="88" xfId="0" applyNumberFormat="1" applyFont="1" applyFill="1" applyBorder="1"/>
    <xf numFmtId="41" fontId="8" fillId="64" borderId="89" xfId="0" applyNumberFormat="1" applyFont="1" applyFill="1" applyBorder="1"/>
    <xf numFmtId="41" fontId="100" fillId="64" borderId="89" xfId="0" applyNumberFormat="1" applyFont="1" applyFill="1" applyBorder="1"/>
    <xf numFmtId="41" fontId="9" fillId="64" borderId="88" xfId="0" applyNumberFormat="1" applyFont="1" applyFill="1" applyBorder="1"/>
    <xf numFmtId="41" fontId="8" fillId="67" borderId="89" xfId="0" applyNumberFormat="1" applyFont="1" applyFill="1" applyBorder="1"/>
    <xf numFmtId="41" fontId="100" fillId="67" borderId="89" xfId="0" applyNumberFormat="1" applyFont="1" applyFill="1" applyBorder="1"/>
    <xf numFmtId="41" fontId="7" fillId="67" borderId="88" xfId="0" applyNumberFormat="1" applyFont="1" applyFill="1" applyBorder="1"/>
    <xf numFmtId="41" fontId="8" fillId="61" borderId="89" xfId="0" applyNumberFormat="1" applyFont="1" applyFill="1" applyBorder="1"/>
    <xf numFmtId="167" fontId="8" fillId="63" borderId="88" xfId="0" applyNumberFormat="1" applyFont="1" applyFill="1" applyBorder="1"/>
    <xf numFmtId="167" fontId="9" fillId="63" borderId="88" xfId="0" applyNumberFormat="1" applyFont="1" applyFill="1" applyBorder="1"/>
    <xf numFmtId="167" fontId="8" fillId="64" borderId="89" xfId="0" applyNumberFormat="1" applyFont="1" applyFill="1" applyBorder="1"/>
    <xf numFmtId="167" fontId="100" fillId="64" borderId="89" xfId="0" applyNumberFormat="1" applyFont="1" applyFill="1" applyBorder="1"/>
    <xf numFmtId="167" fontId="9" fillId="64" borderId="88" xfId="0" applyNumberFormat="1" applyFont="1" applyFill="1" applyBorder="1"/>
    <xf numFmtId="167" fontId="8" fillId="67" borderId="89" xfId="0" applyNumberFormat="1" applyFont="1" applyFill="1" applyBorder="1"/>
    <xf numFmtId="167" fontId="100" fillId="67" borderId="89" xfId="0" applyNumberFormat="1" applyFont="1" applyFill="1" applyBorder="1"/>
    <xf numFmtId="167" fontId="7" fillId="67" borderId="88" xfId="0" applyNumberFormat="1" applyFont="1" applyFill="1" applyBorder="1"/>
    <xf numFmtId="167" fontId="8" fillId="61" borderId="89" xfId="0" applyNumberFormat="1" applyFont="1" applyFill="1" applyBorder="1"/>
    <xf numFmtId="9" fontId="8" fillId="61" borderId="59" xfId="1" applyFont="1" applyFill="1" applyBorder="1"/>
    <xf numFmtId="9" fontId="8" fillId="61" borderId="1" xfId="1" applyFont="1" applyFill="1" applyBorder="1"/>
    <xf numFmtId="3" fontId="8" fillId="61" borderId="59" xfId="0" applyNumberFormat="1" applyFont="1" applyFill="1" applyBorder="1"/>
    <xf numFmtId="168" fontId="8" fillId="61" borderId="1" xfId="0" applyNumberFormat="1" applyFont="1" applyFill="1" applyBorder="1"/>
    <xf numFmtId="168" fontId="8" fillId="61" borderId="75" xfId="0" applyNumberFormat="1" applyFont="1" applyFill="1" applyBorder="1"/>
    <xf numFmtId="167" fontId="8" fillId="61" borderId="1" xfId="0" applyNumberFormat="1" applyFont="1" applyFill="1" applyBorder="1"/>
    <xf numFmtId="167" fontId="8" fillId="61" borderId="88" xfId="0" applyNumberFormat="1" applyFont="1" applyFill="1" applyBorder="1"/>
    <xf numFmtId="4" fontId="8" fillId="61" borderId="59" xfId="0" applyNumberFormat="1" applyFont="1" applyFill="1" applyBorder="1"/>
    <xf numFmtId="43" fontId="8" fillId="61" borderId="1" xfId="0" applyNumberFormat="1" applyFont="1" applyFill="1" applyBorder="1"/>
    <xf numFmtId="0" fontId="7" fillId="2" borderId="87" xfId="0" applyFont="1" applyFill="1" applyBorder="1" applyAlignment="1">
      <alignment horizontal="center" vertical="center" wrapText="1"/>
    </xf>
    <xf numFmtId="168" fontId="8" fillId="63" borderId="88" xfId="0" applyNumberFormat="1" applyFont="1" applyFill="1" applyBorder="1"/>
    <xf numFmtId="168" fontId="8" fillId="61" borderId="88" xfId="0" applyNumberFormat="1" applyFont="1" applyFill="1" applyBorder="1"/>
    <xf numFmtId="168" fontId="9" fillId="63" borderId="88" xfId="0" applyNumberFormat="1" applyFont="1" applyFill="1" applyBorder="1"/>
    <xf numFmtId="168" fontId="8" fillId="64" borderId="89" xfId="0" applyNumberFormat="1" applyFont="1" applyFill="1" applyBorder="1"/>
    <xf numFmtId="168" fontId="9" fillId="64" borderId="88" xfId="0" applyNumberFormat="1" applyFont="1" applyFill="1" applyBorder="1"/>
    <xf numFmtId="168" fontId="8" fillId="67" borderId="89" xfId="0" applyNumberFormat="1" applyFont="1" applyFill="1" applyBorder="1"/>
    <xf numFmtId="168" fontId="7" fillId="67" borderId="88" xfId="0" applyNumberFormat="1" applyFont="1" applyFill="1" applyBorder="1"/>
    <xf numFmtId="43" fontId="7" fillId="62" borderId="89" xfId="0" applyNumberFormat="1" applyFont="1" applyFill="1" applyBorder="1"/>
    <xf numFmtId="43" fontId="8" fillId="62" borderId="89" xfId="0" applyNumberFormat="1" applyFont="1" applyFill="1" applyBorder="1"/>
    <xf numFmtId="168" fontId="7" fillId="3" borderId="90" xfId="0" applyNumberFormat="1" applyFont="1" applyFill="1" applyBorder="1"/>
    <xf numFmtId="9" fontId="8" fillId="63" borderId="88" xfId="1" applyFont="1" applyFill="1" applyBorder="1"/>
    <xf numFmtId="9" fontId="8" fillId="61" borderId="88" xfId="1" applyFont="1" applyFill="1" applyBorder="1"/>
    <xf numFmtId="9" fontId="9" fillId="63" borderId="88" xfId="1" applyFont="1" applyFill="1" applyBorder="1"/>
    <xf numFmtId="9" fontId="8" fillId="64" borderId="89" xfId="1" applyFont="1" applyFill="1" applyBorder="1"/>
    <xf numFmtId="9" fontId="9" fillId="64" borderId="88" xfId="1" applyFont="1" applyFill="1" applyBorder="1"/>
    <xf numFmtId="9" fontId="8" fillId="67" borderId="89" xfId="1" applyFont="1" applyFill="1" applyBorder="1"/>
    <xf numFmtId="9" fontId="7" fillId="67" borderId="88" xfId="1" applyFont="1" applyFill="1" applyBorder="1"/>
    <xf numFmtId="9" fontId="7" fillId="62" borderId="89" xfId="1" applyFont="1" applyFill="1" applyBorder="1"/>
    <xf numFmtId="9" fontId="8" fillId="62" borderId="89" xfId="1" applyFont="1" applyFill="1" applyBorder="1"/>
    <xf numFmtId="167" fontId="7" fillId="64" borderId="89" xfId="0" applyNumberFormat="1" applyFont="1" applyFill="1" applyBorder="1"/>
    <xf numFmtId="43" fontId="8" fillId="63" borderId="88" xfId="0" applyNumberFormat="1" applyFont="1" applyFill="1" applyBorder="1"/>
    <xf numFmtId="43" fontId="8" fillId="61" borderId="88" xfId="0" applyNumberFormat="1" applyFont="1" applyFill="1" applyBorder="1"/>
    <xf numFmtId="43" fontId="9" fillId="63" borderId="88" xfId="0" applyNumberFormat="1" applyFont="1" applyFill="1" applyBorder="1"/>
    <xf numFmtId="43" fontId="8" fillId="64" borderId="89" xfId="0" applyNumberFormat="1" applyFont="1" applyFill="1" applyBorder="1"/>
    <xf numFmtId="43" fontId="9" fillId="64" borderId="88" xfId="0" applyNumberFormat="1" applyFont="1" applyFill="1" applyBorder="1"/>
    <xf numFmtId="43" fontId="8" fillId="67" borderId="89" xfId="0" applyNumberFormat="1" applyFont="1" applyFill="1" applyBorder="1"/>
    <xf numFmtId="43" fontId="7" fillId="67" borderId="88" xfId="0" applyNumberFormat="1" applyFont="1" applyFill="1" applyBorder="1"/>
    <xf numFmtId="43" fontId="7" fillId="3" borderId="90" xfId="0" applyNumberFormat="1" applyFont="1" applyFill="1" applyBorder="1"/>
    <xf numFmtId="0" fontId="116" fillId="0" borderId="0" xfId="0" applyFont="1"/>
    <xf numFmtId="42" fontId="8" fillId="63" borderId="88" xfId="0" applyNumberFormat="1" applyFont="1" applyFill="1" applyBorder="1"/>
    <xf numFmtId="42" fontId="9" fillId="63" borderId="88" xfId="0" applyNumberFormat="1" applyFont="1" applyFill="1" applyBorder="1"/>
    <xf numFmtId="42" fontId="8" fillId="64" borderId="89" xfId="0" applyNumberFormat="1" applyFont="1" applyFill="1" applyBorder="1"/>
    <xf numFmtId="42" fontId="9" fillId="64" borderId="88" xfId="0" applyNumberFormat="1" applyFont="1" applyFill="1" applyBorder="1"/>
    <xf numFmtId="42" fontId="8" fillId="67" borderId="89" xfId="0" applyNumberFormat="1" applyFont="1" applyFill="1" applyBorder="1"/>
    <xf numFmtId="42" fontId="8" fillId="67" borderId="88" xfId="0" applyNumberFormat="1" applyFont="1" applyFill="1" applyBorder="1"/>
    <xf numFmtId="42" fontId="7" fillId="67" borderId="88" xfId="0" applyNumberFormat="1" applyFont="1" applyFill="1" applyBorder="1"/>
    <xf numFmtId="42" fontId="8" fillId="66" borderId="89" xfId="0" applyNumberFormat="1" applyFont="1" applyFill="1" applyBorder="1"/>
    <xf numFmtId="42" fontId="7" fillId="66" borderId="89" xfId="0" applyNumberFormat="1" applyFont="1" applyFill="1" applyBorder="1"/>
    <xf numFmtId="42" fontId="7" fillId="3" borderId="90" xfId="0" applyNumberFormat="1" applyFont="1" applyFill="1" applyBorder="1"/>
    <xf numFmtId="42" fontId="9" fillId="67" borderId="88" xfId="0" applyNumberFormat="1" applyFont="1" applyFill="1" applyBorder="1"/>
    <xf numFmtId="9" fontId="8" fillId="66" borderId="89" xfId="1" applyFont="1" applyFill="1" applyBorder="1"/>
    <xf numFmtId="9" fontId="7" fillId="66" borderId="89" xfId="1" applyFont="1" applyFill="1" applyBorder="1"/>
    <xf numFmtId="42" fontId="8" fillId="61" borderId="74" xfId="0" applyNumberFormat="1" applyFont="1" applyFill="1" applyBorder="1"/>
    <xf numFmtId="42" fontId="8" fillId="61" borderId="1" xfId="0" applyNumberFormat="1" applyFont="1" applyFill="1" applyBorder="1"/>
    <xf numFmtId="42" fontId="8" fillId="61" borderId="59" xfId="0" applyNumberFormat="1" applyFont="1" applyFill="1" applyBorder="1"/>
    <xf numFmtId="42" fontId="8" fillId="61" borderId="88" xfId="0" applyNumberFormat="1" applyFont="1" applyFill="1" applyBorder="1"/>
    <xf numFmtId="42" fontId="18" fillId="63" borderId="88" xfId="0" applyNumberFormat="1" applyFont="1" applyFill="1" applyBorder="1"/>
    <xf numFmtId="42" fontId="18" fillId="61" borderId="88" xfId="0" applyNumberFormat="1" applyFont="1" applyFill="1" applyBorder="1"/>
    <xf numFmtId="42" fontId="18" fillId="64" borderId="89" xfId="0" applyNumberFormat="1" applyFont="1" applyFill="1" applyBorder="1"/>
    <xf numFmtId="42" fontId="18" fillId="2" borderId="89" xfId="0" applyNumberFormat="1" applyFont="1" applyFill="1" applyBorder="1"/>
    <xf numFmtId="42" fontId="18" fillId="67" borderId="89" xfId="0" applyNumberFormat="1" applyFont="1" applyFill="1" applyBorder="1"/>
    <xf numFmtId="42" fontId="18" fillId="67" borderId="88" xfId="0" applyNumberFormat="1" applyFont="1" applyFill="1" applyBorder="1"/>
    <xf numFmtId="42" fontId="18" fillId="66" borderId="89" xfId="0" applyNumberFormat="1" applyFont="1" applyFill="1" applyBorder="1"/>
    <xf numFmtId="42" fontId="10" fillId="0" borderId="88" xfId="0" applyNumberFormat="1" applyFont="1" applyBorder="1"/>
    <xf numFmtId="42" fontId="8" fillId="0" borderId="88" xfId="0" applyNumberFormat="1" applyFont="1" applyBorder="1"/>
    <xf numFmtId="42" fontId="8" fillId="3" borderId="90" xfId="0" applyNumberFormat="1" applyFont="1" applyFill="1" applyBorder="1"/>
    <xf numFmtId="0" fontId="40" fillId="0" borderId="3" xfId="0" applyFont="1" applyBorder="1" applyAlignment="1">
      <alignment horizontal="left"/>
    </xf>
    <xf numFmtId="0" fontId="40" fillId="0" borderId="91" xfId="0" applyFont="1" applyBorder="1" applyAlignment="1">
      <alignment horizontal="left"/>
    </xf>
    <xf numFmtId="0" fontId="40" fillId="0" borderId="48" xfId="0" applyFont="1" applyBorder="1" applyAlignment="1">
      <alignment horizontal="left"/>
    </xf>
    <xf numFmtId="0" fontId="10" fillId="67" borderId="63" xfId="0" applyFont="1" applyFill="1" applyBorder="1" applyAlignment="1">
      <alignment horizontal="left" vertical="top" wrapText="1"/>
    </xf>
    <xf numFmtId="3" fontId="10" fillId="67" borderId="36" xfId="0" applyNumberFormat="1" applyFont="1" applyFill="1" applyBorder="1" applyAlignment="1">
      <alignment horizontal="left" indent="2"/>
    </xf>
    <xf numFmtId="3" fontId="10" fillId="67" borderId="36" xfId="0" applyNumberFormat="1" applyFont="1" applyFill="1" applyBorder="1"/>
    <xf numFmtId="3" fontId="10" fillId="67" borderId="68" xfId="0" applyNumberFormat="1" applyFont="1" applyFill="1" applyBorder="1" applyAlignment="1">
      <alignment wrapText="1"/>
    </xf>
    <xf numFmtId="3" fontId="10" fillId="67" borderId="36" xfId="0" applyNumberFormat="1" applyFont="1" applyFill="1" applyBorder="1" applyAlignment="1">
      <alignment wrapText="1"/>
    </xf>
    <xf numFmtId="3" fontId="10" fillId="67" borderId="69" xfId="0" applyNumberFormat="1" applyFont="1" applyFill="1" applyBorder="1"/>
    <xf numFmtId="3" fontId="10" fillId="67" borderId="36" xfId="0" applyNumberFormat="1" applyFont="1" applyFill="1" applyBorder="1" applyAlignment="1">
      <alignment horizontal="left" wrapText="1" indent="2"/>
    </xf>
    <xf numFmtId="164" fontId="8" fillId="63" borderId="89" xfId="20884" applyNumberFormat="1" applyFont="1" applyFill="1" applyBorder="1"/>
    <xf numFmtId="164" fontId="8" fillId="63" borderId="88" xfId="20884" applyNumberFormat="1" applyFont="1" applyFill="1" applyBorder="1"/>
    <xf numFmtId="164" fontId="9" fillId="63" borderId="88" xfId="20884" applyNumberFormat="1" applyFont="1" applyFill="1" applyBorder="1"/>
    <xf numFmtId="164" fontId="8" fillId="64" borderId="89" xfId="20884" applyNumberFormat="1" applyFont="1" applyFill="1" applyBorder="1"/>
    <xf numFmtId="164" fontId="9" fillId="64" borderId="88" xfId="20884" applyNumberFormat="1" applyFont="1" applyFill="1" applyBorder="1"/>
    <xf numFmtId="164" fontId="8" fillId="67" borderId="89" xfId="20884" applyNumberFormat="1" applyFont="1" applyFill="1" applyBorder="1"/>
    <xf numFmtId="164" fontId="7" fillId="67" borderId="88" xfId="20884" applyNumberFormat="1" applyFont="1" applyFill="1" applyBorder="1"/>
    <xf numFmtId="164" fontId="7" fillId="66" borderId="89" xfId="20884" applyNumberFormat="1" applyFont="1" applyFill="1" applyBorder="1"/>
    <xf numFmtId="164" fontId="8" fillId="66" borderId="89" xfId="20884" applyNumberFormat="1" applyFont="1" applyFill="1" applyBorder="1"/>
    <xf numFmtId="164" fontId="7" fillId="3" borderId="90" xfId="20884" applyNumberFormat="1" applyFont="1" applyFill="1" applyBorder="1"/>
    <xf numFmtId="164" fontId="8" fillId="67" borderId="88" xfId="20884" applyNumberFormat="1" applyFont="1" applyFill="1" applyBorder="1"/>
    <xf numFmtId="164" fontId="8" fillId="66" borderId="89" xfId="0" applyNumberFormat="1" applyFont="1" applyFill="1" applyBorder="1"/>
    <xf numFmtId="164" fontId="7" fillId="66" borderId="89" xfId="0" applyNumberFormat="1" applyFont="1" applyFill="1" applyBorder="1"/>
    <xf numFmtId="164" fontId="7" fillId="3" borderId="90" xfId="0" applyNumberFormat="1" applyFont="1" applyFill="1" applyBorder="1"/>
    <xf numFmtId="164" fontId="9" fillId="63" borderId="89" xfId="20884" applyNumberFormat="1" applyFont="1" applyFill="1" applyBorder="1"/>
    <xf numFmtId="164" fontId="10" fillId="67" borderId="89" xfId="20884" applyNumberFormat="1" applyFont="1" applyFill="1" applyBorder="1"/>
    <xf numFmtId="0" fontId="41" fillId="0" borderId="3" xfId="0" applyFont="1" applyBorder="1" applyAlignment="1">
      <alignment horizontal="left"/>
    </xf>
    <xf numFmtId="0" fontId="41" fillId="0" borderId="91" xfId="0" applyFont="1" applyBorder="1" applyAlignment="1">
      <alignment horizontal="left"/>
    </xf>
    <xf numFmtId="164" fontId="9" fillId="67" borderId="88" xfId="20884" applyNumberFormat="1" applyFont="1" applyFill="1" applyBorder="1"/>
    <xf numFmtId="39" fontId="6" fillId="63" borderId="86" xfId="0" applyNumberFormat="1" applyFont="1" applyFill="1" applyBorder="1"/>
    <xf numFmtId="9" fontId="6" fillId="63" borderId="86" xfId="1" applyFont="1" applyFill="1" applyBorder="1"/>
    <xf numFmtId="42" fontId="8" fillId="64" borderId="86" xfId="0" applyNumberFormat="1" applyFont="1" applyFill="1" applyBorder="1"/>
    <xf numFmtId="42" fontId="8" fillId="2" borderId="86" xfId="0" applyNumberFormat="1" applyFont="1" applyFill="1" applyBorder="1"/>
    <xf numFmtId="42" fontId="8" fillId="67" borderId="86" xfId="0" applyNumberFormat="1" applyFont="1" applyFill="1" applyBorder="1"/>
    <xf numFmtId="42" fontId="8" fillId="66" borderId="86" xfId="0" applyNumberFormat="1" applyFont="1" applyFill="1" applyBorder="1"/>
    <xf numFmtId="9" fontId="8" fillId="64" borderId="86" xfId="1" applyFont="1" applyFill="1" applyBorder="1"/>
    <xf numFmtId="9" fontId="8" fillId="67" borderId="86" xfId="1" applyFont="1" applyFill="1" applyBorder="1"/>
    <xf numFmtId="9" fontId="8" fillId="66" borderId="86" xfId="1" applyFont="1" applyFill="1" applyBorder="1"/>
    <xf numFmtId="9" fontId="7" fillId="66" borderId="86" xfId="1" applyFont="1" applyFill="1" applyBorder="1"/>
    <xf numFmtId="41" fontId="8" fillId="64" borderId="86" xfId="0" applyNumberFormat="1" applyFont="1" applyFill="1" applyBorder="1"/>
    <xf numFmtId="41" fontId="100" fillId="64" borderId="86" xfId="0" applyNumberFormat="1" applyFont="1" applyFill="1" applyBorder="1"/>
    <xf numFmtId="41" fontId="8" fillId="67" borderId="86" xfId="0" applyNumberFormat="1" applyFont="1" applyFill="1" applyBorder="1"/>
    <xf numFmtId="41" fontId="100" fillId="67" borderId="86" xfId="0" applyNumberFormat="1" applyFont="1" applyFill="1" applyBorder="1"/>
    <xf numFmtId="41" fontId="8" fillId="61" borderId="86" xfId="0" applyNumberFormat="1" applyFont="1" applyFill="1" applyBorder="1"/>
    <xf numFmtId="168" fontId="8" fillId="64" borderId="86" xfId="0" applyNumberFormat="1" applyFont="1" applyFill="1" applyBorder="1"/>
    <xf numFmtId="168" fontId="8" fillId="67" borderId="86" xfId="0" applyNumberFormat="1" applyFont="1" applyFill="1" applyBorder="1"/>
    <xf numFmtId="168" fontId="8" fillId="61" borderId="86" xfId="0" applyNumberFormat="1" applyFont="1" applyFill="1" applyBorder="1"/>
    <xf numFmtId="168" fontId="7" fillId="62" borderId="86" xfId="0" applyNumberFormat="1" applyFont="1" applyFill="1" applyBorder="1"/>
    <xf numFmtId="168" fontId="8" fillId="62" borderId="86" xfId="0" applyNumberFormat="1" applyFont="1" applyFill="1" applyBorder="1"/>
    <xf numFmtId="9" fontId="8" fillId="61" borderId="86" xfId="1" applyFont="1" applyFill="1" applyBorder="1"/>
    <xf numFmtId="9" fontId="7" fillId="62" borderId="86" xfId="1" applyFont="1" applyFill="1" applyBorder="1"/>
    <xf numFmtId="9" fontId="8" fillId="62" borderId="86" xfId="1" applyFont="1" applyFill="1" applyBorder="1"/>
    <xf numFmtId="167" fontId="8" fillId="64" borderId="86" xfId="0" applyNumberFormat="1" applyFont="1" applyFill="1" applyBorder="1"/>
    <xf numFmtId="167" fontId="100" fillId="64" borderId="86" xfId="0" applyNumberFormat="1" applyFont="1" applyFill="1" applyBorder="1"/>
    <xf numFmtId="167" fontId="8" fillId="67" borderId="86" xfId="0" applyNumberFormat="1" applyFont="1" applyFill="1" applyBorder="1"/>
    <xf numFmtId="167" fontId="100" fillId="67" borderId="86" xfId="0" applyNumberFormat="1" applyFont="1" applyFill="1" applyBorder="1"/>
    <xf numFmtId="167" fontId="8" fillId="61" borderId="86" xfId="0" applyNumberFormat="1" applyFont="1" applyFill="1" applyBorder="1"/>
    <xf numFmtId="167" fontId="7" fillId="64" borderId="86" xfId="0" applyNumberFormat="1" applyFont="1" applyFill="1" applyBorder="1"/>
    <xf numFmtId="43" fontId="8" fillId="64" borderId="86" xfId="0" applyNumberFormat="1" applyFont="1" applyFill="1" applyBorder="1"/>
    <xf numFmtId="43" fontId="8" fillId="67" borderId="86" xfId="0" applyNumberFormat="1" applyFont="1" applyFill="1" applyBorder="1"/>
    <xf numFmtId="43" fontId="8" fillId="61" borderId="86" xfId="0" applyNumberFormat="1" applyFont="1" applyFill="1" applyBorder="1"/>
    <xf numFmtId="43" fontId="7" fillId="62" borderId="86" xfId="0" applyNumberFormat="1" applyFont="1" applyFill="1" applyBorder="1"/>
    <xf numFmtId="43" fontId="8" fillId="62" borderId="86" xfId="0" applyNumberFormat="1" applyFont="1" applyFill="1" applyBorder="1"/>
    <xf numFmtId="164" fontId="7" fillId="66" borderId="86" xfId="20884" applyNumberFormat="1" applyFont="1" applyFill="1" applyBorder="1"/>
    <xf numFmtId="164" fontId="8" fillId="66" borderId="86" xfId="20884" applyNumberFormat="1" applyFont="1" applyFill="1" applyBorder="1"/>
    <xf numFmtId="39" fontId="6" fillId="63" borderId="86" xfId="0" applyNumberFormat="1" applyFont="1" applyFill="1" applyBorder="1" applyAlignment="1">
      <alignment horizontal="right"/>
    </xf>
    <xf numFmtId="39" fontId="79" fillId="63" borderId="86" xfId="0" applyNumberFormat="1" applyFont="1" applyFill="1" applyBorder="1"/>
    <xf numFmtId="39" fontId="6" fillId="64" borderId="86" xfId="0" applyNumberFormat="1" applyFont="1" applyFill="1" applyBorder="1"/>
    <xf numFmtId="39" fontId="6" fillId="64" borderId="86" xfId="0" applyNumberFormat="1" applyFont="1" applyFill="1" applyBorder="1" applyAlignment="1">
      <alignment horizontal="right"/>
    </xf>
    <xf numFmtId="39" fontId="79" fillId="64" borderId="86" xfId="0" applyNumberFormat="1" applyFont="1" applyFill="1" applyBorder="1"/>
    <xf numFmtId="39" fontId="6" fillId="67" borderId="86" xfId="0" applyNumberFormat="1" applyFont="1" applyFill="1" applyBorder="1"/>
    <xf numFmtId="39" fontId="6" fillId="67" borderId="86" xfId="0" applyNumberFormat="1" applyFont="1" applyFill="1" applyBorder="1" applyAlignment="1">
      <alignment horizontal="right"/>
    </xf>
    <xf numFmtId="9" fontId="6" fillId="63" borderId="86" xfId="1" applyFont="1" applyFill="1" applyBorder="1" applyAlignment="1">
      <alignment horizontal="right"/>
    </xf>
    <xf numFmtId="9" fontId="79" fillId="63" borderId="86" xfId="1" applyFont="1" applyFill="1" applyBorder="1"/>
    <xf numFmtId="9" fontId="6" fillId="64" borderId="86" xfId="1" applyFont="1" applyFill="1" applyBorder="1"/>
    <xf numFmtId="9" fontId="79" fillId="64" borderId="86" xfId="1" applyFont="1" applyFill="1" applyBorder="1"/>
    <xf numFmtId="9" fontId="6" fillId="67" borderId="86" xfId="1" applyFont="1" applyFill="1" applyBorder="1"/>
    <xf numFmtId="9" fontId="120" fillId="63" borderId="86" xfId="1" applyFont="1" applyFill="1" applyBorder="1" applyAlignment="1">
      <alignment horizontal="center"/>
    </xf>
    <xf numFmtId="9" fontId="120" fillId="63" borderId="75" xfId="1" applyFont="1" applyFill="1" applyBorder="1" applyAlignment="1">
      <alignment horizontal="center"/>
    </xf>
    <xf numFmtId="9" fontId="121" fillId="63" borderId="86" xfId="1" applyFont="1" applyFill="1" applyBorder="1" applyAlignment="1">
      <alignment horizontal="center"/>
    </xf>
    <xf numFmtId="9" fontId="121" fillId="63" borderId="75" xfId="1" applyFont="1" applyFill="1" applyBorder="1" applyAlignment="1">
      <alignment horizontal="center"/>
    </xf>
    <xf numFmtId="9" fontId="120" fillId="64" borderId="86" xfId="1" applyFont="1" applyFill="1" applyBorder="1" applyAlignment="1">
      <alignment horizontal="center"/>
    </xf>
    <xf numFmtId="9" fontId="120" fillId="64" borderId="75" xfId="1" applyFont="1" applyFill="1" applyBorder="1" applyAlignment="1">
      <alignment horizontal="center"/>
    </xf>
    <xf numFmtId="9" fontId="121" fillId="64" borderId="86" xfId="1" applyFont="1" applyFill="1" applyBorder="1" applyAlignment="1">
      <alignment horizontal="center"/>
    </xf>
    <xf numFmtId="9" fontId="121" fillId="64" borderId="75" xfId="1" applyFont="1" applyFill="1" applyBorder="1" applyAlignment="1">
      <alignment horizontal="center"/>
    </xf>
    <xf numFmtId="9" fontId="122" fillId="67" borderId="1" xfId="1" applyFont="1" applyFill="1" applyBorder="1" applyAlignment="1">
      <alignment horizontal="center"/>
    </xf>
    <xf numFmtId="9" fontId="120" fillId="67" borderId="75" xfId="1" applyFont="1" applyFill="1" applyBorder="1" applyAlignment="1">
      <alignment horizontal="center"/>
    </xf>
    <xf numFmtId="9" fontId="120" fillId="67" borderId="86" xfId="1" applyFont="1" applyFill="1" applyBorder="1" applyAlignment="1">
      <alignment horizontal="center"/>
    </xf>
    <xf numFmtId="9" fontId="120" fillId="67" borderId="73" xfId="1" applyFont="1" applyFill="1" applyBorder="1" applyAlignment="1">
      <alignment horizontal="center"/>
    </xf>
    <xf numFmtId="9" fontId="121" fillId="67" borderId="1" xfId="1" applyFont="1" applyFill="1" applyBorder="1" applyAlignment="1">
      <alignment horizontal="center"/>
    </xf>
    <xf numFmtId="9" fontId="121" fillId="67" borderId="73" xfId="1" applyFont="1" applyFill="1" applyBorder="1" applyAlignment="1">
      <alignment horizontal="center"/>
    </xf>
    <xf numFmtId="9" fontId="121" fillId="3" borderId="76" xfId="1" applyFont="1" applyFill="1" applyBorder="1" applyAlignment="1">
      <alignment horizontal="center"/>
    </xf>
    <xf numFmtId="9" fontId="121" fillId="3" borderId="77" xfId="1" applyFont="1" applyFill="1" applyBorder="1" applyAlignment="1">
      <alignment horizontal="center"/>
    </xf>
    <xf numFmtId="39" fontId="120" fillId="63" borderId="86" xfId="0" applyNumberFormat="1" applyFont="1" applyFill="1" applyBorder="1" applyAlignment="1">
      <alignment horizontal="center"/>
    </xf>
    <xf numFmtId="39" fontId="120" fillId="63" borderId="75" xfId="0" applyNumberFormat="1" applyFont="1" applyFill="1" applyBorder="1" applyAlignment="1">
      <alignment horizontal="center"/>
    </xf>
    <xf numFmtId="39" fontId="120" fillId="64" borderId="86" xfId="0" applyNumberFormat="1" applyFont="1" applyFill="1" applyBorder="1" applyAlignment="1">
      <alignment horizontal="center"/>
    </xf>
    <xf numFmtId="39" fontId="120" fillId="64" borderId="75" xfId="0" applyNumberFormat="1" applyFont="1" applyFill="1" applyBorder="1" applyAlignment="1">
      <alignment horizontal="center"/>
    </xf>
    <xf numFmtId="39" fontId="122" fillId="67" borderId="1" xfId="0" applyNumberFormat="1" applyFont="1" applyFill="1" applyBorder="1" applyAlignment="1">
      <alignment horizontal="center"/>
    </xf>
    <xf numFmtId="39" fontId="120" fillId="67" borderId="75" xfId="0" applyNumberFormat="1" applyFont="1" applyFill="1" applyBorder="1" applyAlignment="1">
      <alignment horizontal="center"/>
    </xf>
    <xf numFmtId="39" fontId="120" fillId="67" borderId="86" xfId="0" applyNumberFormat="1" applyFont="1" applyFill="1" applyBorder="1" applyAlignment="1">
      <alignment horizontal="center"/>
    </xf>
    <xf numFmtId="39" fontId="120" fillId="67" borderId="73" xfId="0" applyNumberFormat="1" applyFont="1" applyFill="1" applyBorder="1" applyAlignment="1">
      <alignment horizontal="center"/>
    </xf>
    <xf numFmtId="39" fontId="121" fillId="67" borderId="1" xfId="0" applyNumberFormat="1" applyFont="1" applyFill="1" applyBorder="1" applyAlignment="1">
      <alignment horizontal="center"/>
    </xf>
    <xf numFmtId="39" fontId="121" fillId="67" borderId="73" xfId="0" applyNumberFormat="1" applyFont="1" applyFill="1" applyBorder="1" applyAlignment="1">
      <alignment horizontal="center"/>
    </xf>
    <xf numFmtId="39" fontId="121" fillId="3" borderId="76" xfId="0" applyNumberFormat="1" applyFont="1" applyFill="1" applyBorder="1" applyAlignment="1">
      <alignment horizontal="center"/>
    </xf>
    <xf numFmtId="39" fontId="121" fillId="3" borderId="77" xfId="0" applyNumberFormat="1" applyFont="1" applyFill="1" applyBorder="1" applyAlignment="1">
      <alignment horizontal="center"/>
    </xf>
    <xf numFmtId="164" fontId="8" fillId="61" borderId="59" xfId="20884" applyNumberFormat="1" applyFont="1" applyFill="1" applyBorder="1"/>
    <xf numFmtId="164" fontId="8" fillId="61" borderId="1" xfId="20884" applyNumberFormat="1" applyFont="1" applyFill="1" applyBorder="1"/>
    <xf numFmtId="164" fontId="8" fillId="61" borderId="88" xfId="20884" applyNumberFormat="1" applyFont="1" applyFill="1" applyBorder="1"/>
    <xf numFmtId="164" fontId="8" fillId="61" borderId="86" xfId="20884" applyNumberFormat="1" applyFont="1" applyFill="1" applyBorder="1"/>
    <xf numFmtId="164" fontId="8" fillId="61" borderId="89" xfId="20884" applyNumberFormat="1" applyFont="1" applyFill="1" applyBorder="1"/>
    <xf numFmtId="164" fontId="8" fillId="61" borderId="74" xfId="20884" applyNumberFormat="1" applyFont="1" applyFill="1" applyBorder="1"/>
    <xf numFmtId="39" fontId="6" fillId="61" borderId="59" xfId="0" applyNumberFormat="1" applyFont="1" applyFill="1" applyBorder="1"/>
    <xf numFmtId="39" fontId="6" fillId="61" borderId="86" xfId="0" applyNumberFormat="1" applyFont="1" applyFill="1" applyBorder="1"/>
    <xf numFmtId="39" fontId="6" fillId="61" borderId="75" xfId="0" applyNumberFormat="1" applyFont="1" applyFill="1" applyBorder="1"/>
    <xf numFmtId="39" fontId="83" fillId="61" borderId="1" xfId="0" applyNumberFormat="1" applyFont="1" applyFill="1" applyBorder="1" applyAlignment="1">
      <alignment horizontal="right"/>
    </xf>
    <xf numFmtId="39" fontId="6" fillId="61" borderId="86" xfId="0" applyNumberFormat="1" applyFont="1" applyFill="1" applyBorder="1" applyAlignment="1">
      <alignment horizontal="right"/>
    </xf>
    <xf numFmtId="9" fontId="6" fillId="61" borderId="59" xfId="1" applyFont="1" applyFill="1" applyBorder="1"/>
    <xf numFmtId="9" fontId="6" fillId="61" borderId="86" xfId="1" applyFont="1" applyFill="1" applyBorder="1"/>
    <xf numFmtId="9" fontId="6" fillId="61" borderId="75" xfId="1" applyFont="1" applyFill="1" applyBorder="1"/>
    <xf numFmtId="0" fontId="1" fillId="0" borderId="92" xfId="0" applyFont="1" applyBorder="1"/>
    <xf numFmtId="0" fontId="1" fillId="0" borderId="92" xfId="0" applyFont="1" applyBorder="1" applyAlignment="1">
      <alignment horizontal="center"/>
    </xf>
    <xf numFmtId="0" fontId="0" fillId="0" borderId="92" xfId="0" applyBorder="1"/>
    <xf numFmtId="0" fontId="0" fillId="0" borderId="93" xfId="0" applyBorder="1"/>
    <xf numFmtId="9" fontId="7" fillId="3" borderId="94" xfId="1" applyFont="1" applyFill="1" applyBorder="1" applyAlignment="1">
      <alignment horizontal="right"/>
    </xf>
    <xf numFmtId="9" fontId="7" fillId="3" borderId="95" xfId="1" applyFont="1" applyFill="1" applyBorder="1" applyAlignment="1">
      <alignment horizontal="right"/>
    </xf>
    <xf numFmtId="0" fontId="0" fillId="3" borderId="92" xfId="0" applyFill="1" applyBorder="1"/>
    <xf numFmtId="0" fontId="15" fillId="3" borderId="92" xfId="0" applyFont="1" applyFill="1" applyBorder="1" applyAlignment="1">
      <alignment horizontal="left"/>
    </xf>
    <xf numFmtId="0" fontId="15" fillId="3" borderId="93" xfId="0" applyFont="1" applyFill="1" applyBorder="1" applyAlignment="1">
      <alignment horizontal="left"/>
    </xf>
    <xf numFmtId="0" fontId="84" fillId="3" borderId="92" xfId="0" applyFont="1" applyFill="1" applyBorder="1"/>
    <xf numFmtId="0" fontId="41" fillId="3" borderId="92" xfId="0" applyFont="1" applyFill="1" applyBorder="1" applyAlignment="1">
      <alignment horizontal="left"/>
    </xf>
    <xf numFmtId="0" fontId="99" fillId="3" borderId="93" xfId="0" applyFont="1" applyFill="1" applyBorder="1" applyAlignment="1">
      <alignment horizontal="left"/>
    </xf>
    <xf numFmtId="0" fontId="80" fillId="0" borderId="92" xfId="0" applyFont="1" applyBorder="1"/>
    <xf numFmtId="42" fontId="10" fillId="3" borderId="94" xfId="0" applyNumberFormat="1" applyFont="1" applyFill="1" applyBorder="1"/>
    <xf numFmtId="42" fontId="10" fillId="3" borderId="95" xfId="0" applyNumberFormat="1" applyFont="1" applyFill="1" applyBorder="1"/>
    <xf numFmtId="42" fontId="10" fillId="3" borderId="96" xfId="0" applyNumberFormat="1" applyFont="1" applyFill="1" applyBorder="1"/>
    <xf numFmtId="0" fontId="88" fillId="0" borderId="92" xfId="0" applyFont="1" applyBorder="1"/>
    <xf numFmtId="0" fontId="87" fillId="0" borderId="92" xfId="0" applyFont="1" applyBorder="1" applyAlignment="1">
      <alignment horizontal="left"/>
    </xf>
    <xf numFmtId="0" fontId="15" fillId="0" borderId="92" xfId="0" applyFont="1" applyBorder="1" applyAlignment="1">
      <alignment horizontal="left"/>
    </xf>
    <xf numFmtId="0" fontId="15" fillId="0" borderId="93" xfId="0" applyFont="1" applyBorder="1" applyAlignment="1">
      <alignment horizontal="left"/>
    </xf>
    <xf numFmtId="0" fontId="0" fillId="3" borderId="93" xfId="0" applyFill="1" applyBorder="1"/>
    <xf numFmtId="0" fontId="40" fillId="0" borderId="93" xfId="0" applyFont="1" applyBorder="1" applyAlignment="1">
      <alignment horizontal="left"/>
    </xf>
    <xf numFmtId="0" fontId="40" fillId="0" borderId="92" xfId="0" applyFont="1" applyBorder="1" applyAlignment="1">
      <alignment horizontal="left"/>
    </xf>
    <xf numFmtId="0" fontId="96" fillId="0" borderId="0" xfId="0" applyFont="1" applyAlignment="1">
      <alignment horizontal="left"/>
    </xf>
    <xf numFmtId="0" fontId="126" fillId="2" borderId="71" xfId="0" applyFont="1" applyFill="1" applyBorder="1" applyAlignment="1">
      <alignment horizontal="center" vertical="center" wrapText="1"/>
    </xf>
    <xf numFmtId="0" fontId="126" fillId="2" borderId="72" xfId="0" applyFont="1" applyFill="1" applyBorder="1" applyAlignment="1">
      <alignment horizontal="center" vertical="center" wrapText="1"/>
    </xf>
    <xf numFmtId="39" fontId="6" fillId="61" borderId="59" xfId="0" applyNumberFormat="1" applyFont="1" applyFill="1" applyBorder="1" applyAlignment="1">
      <alignment horizontal="right"/>
    </xf>
    <xf numFmtId="39" fontId="6" fillId="61" borderId="75" xfId="0" applyNumberFormat="1" applyFont="1" applyFill="1" applyBorder="1" applyAlignment="1">
      <alignment horizontal="right"/>
    </xf>
    <xf numFmtId="39" fontId="6" fillId="67" borderId="59" xfId="0" applyNumberFormat="1" applyFont="1" applyFill="1" applyBorder="1" applyAlignment="1">
      <alignment horizontal="right"/>
    </xf>
    <xf numFmtId="39" fontId="6" fillId="67" borderId="75" xfId="0" applyNumberFormat="1" applyFont="1" applyFill="1" applyBorder="1" applyAlignment="1">
      <alignment horizontal="right"/>
    </xf>
    <xf numFmtId="39" fontId="6" fillId="67" borderId="74" xfId="0" applyNumberFormat="1" applyFont="1" applyFill="1" applyBorder="1" applyAlignment="1">
      <alignment horizontal="right"/>
    </xf>
    <xf numFmtId="39" fontId="6" fillId="67" borderId="1" xfId="0" applyNumberFormat="1" applyFont="1" applyFill="1" applyBorder="1" applyAlignment="1">
      <alignment horizontal="right"/>
    </xf>
    <xf numFmtId="39" fontId="6" fillId="67" borderId="73" xfId="0" applyNumberFormat="1" applyFont="1" applyFill="1" applyBorder="1" applyAlignment="1">
      <alignment horizontal="right"/>
    </xf>
    <xf numFmtId="164" fontId="18" fillId="63" borderId="89" xfId="20884" applyNumberFormat="1" applyFont="1" applyFill="1" applyBorder="1"/>
    <xf numFmtId="164" fontId="18" fillId="64" borderId="89" xfId="20884" applyNumberFormat="1" applyFont="1" applyFill="1" applyBorder="1"/>
    <xf numFmtId="164" fontId="18" fillId="67" borderId="89" xfId="20884" applyNumberFormat="1" applyFont="1" applyFill="1" applyBorder="1"/>
    <xf numFmtId="164" fontId="18" fillId="66" borderId="89" xfId="0" applyNumberFormat="1" applyFont="1" applyFill="1" applyBorder="1"/>
    <xf numFmtId="164" fontId="127" fillId="0" borderId="0" xfId="20884" applyNumberFormat="1" applyFont="1" applyFill="1" applyBorder="1"/>
    <xf numFmtId="39" fontId="6" fillId="61" borderId="74" xfId="0" applyNumberFormat="1" applyFont="1" applyFill="1" applyBorder="1"/>
    <xf numFmtId="39" fontId="6" fillId="61" borderId="1" xfId="0" applyNumberFormat="1" applyFont="1" applyFill="1" applyBorder="1"/>
    <xf numFmtId="39" fontId="6" fillId="61" borderId="73" xfId="0" applyNumberFormat="1" applyFont="1" applyFill="1" applyBorder="1"/>
    <xf numFmtId="9" fontId="6" fillId="61" borderId="74" xfId="1" applyFont="1" applyFill="1" applyBorder="1"/>
    <xf numFmtId="9" fontId="6" fillId="61" borderId="1" xfId="1" applyFont="1" applyFill="1" applyBorder="1"/>
    <xf numFmtId="9" fontId="83" fillId="61" borderId="1" xfId="1" applyFont="1" applyFill="1" applyBorder="1" applyAlignment="1">
      <alignment horizontal="right"/>
    </xf>
    <xf numFmtId="9" fontId="6" fillId="61" borderId="73" xfId="1" applyFont="1" applyFill="1" applyBorder="1"/>
    <xf numFmtId="39" fontId="120" fillId="61" borderId="86" xfId="0" applyNumberFormat="1" applyFont="1" applyFill="1" applyBorder="1" applyAlignment="1">
      <alignment horizontal="center"/>
    </xf>
    <xf numFmtId="39" fontId="120" fillId="61" borderId="75" xfId="0" applyNumberFormat="1" applyFont="1" applyFill="1" applyBorder="1" applyAlignment="1">
      <alignment horizontal="center"/>
    </xf>
    <xf numFmtId="39" fontId="122" fillId="61" borderId="1" xfId="0" applyNumberFormat="1" applyFont="1" applyFill="1" applyBorder="1" applyAlignment="1">
      <alignment horizontal="center"/>
    </xf>
    <xf numFmtId="9" fontId="120" fillId="61" borderId="86" xfId="1" applyFont="1" applyFill="1" applyBorder="1" applyAlignment="1">
      <alignment horizontal="center"/>
    </xf>
    <xf numFmtId="9" fontId="120" fillId="61" borderId="75" xfId="1" applyFont="1" applyFill="1" applyBorder="1" applyAlignment="1">
      <alignment horizontal="center"/>
    </xf>
    <xf numFmtId="9" fontId="122" fillId="61" borderId="1" xfId="1" applyFont="1" applyFill="1" applyBorder="1" applyAlignment="1">
      <alignment horizontal="center"/>
    </xf>
    <xf numFmtId="42" fontId="40" fillId="0" borderId="97" xfId="0" applyNumberFormat="1" applyFont="1" applyBorder="1" applyAlignment="1">
      <alignment horizontal="left"/>
    </xf>
    <xf numFmtId="0" fontId="84" fillId="0" borderId="98" xfId="0" applyFont="1" applyBorder="1" applyAlignment="1">
      <alignment horizontal="left"/>
    </xf>
    <xf numFmtId="0" fontId="84" fillId="0" borderId="99" xfId="0" applyFont="1" applyBorder="1" applyAlignment="1">
      <alignment horizontal="left"/>
    </xf>
    <xf numFmtId="0" fontId="41" fillId="0" borderId="100" xfId="0" applyFont="1" applyBorder="1" applyAlignment="1">
      <alignment horizontal="left"/>
    </xf>
    <xf numFmtId="0" fontId="7" fillId="2" borderId="84" xfId="0" applyFont="1" applyFill="1" applyBorder="1" applyAlignment="1">
      <alignment horizontal="center" vertical="center" wrapText="1"/>
    </xf>
    <xf numFmtId="42" fontId="8" fillId="63" borderId="81" xfId="0" applyNumberFormat="1" applyFont="1" applyFill="1" applyBorder="1"/>
    <xf numFmtId="42" fontId="9" fillId="63" borderId="81" xfId="0" applyNumberFormat="1" applyFont="1" applyFill="1" applyBorder="1"/>
    <xf numFmtId="42" fontId="8" fillId="64" borderId="82" xfId="0" applyNumberFormat="1" applyFont="1" applyFill="1" applyBorder="1"/>
    <xf numFmtId="42" fontId="8" fillId="61" borderId="82" xfId="0" applyNumberFormat="1" applyFont="1" applyFill="1" applyBorder="1"/>
    <xf numFmtId="42" fontId="8" fillId="2" borderId="82" xfId="0" applyNumberFormat="1" applyFont="1" applyFill="1" applyBorder="1"/>
    <xf numFmtId="42" fontId="9" fillId="64" borderId="81" xfId="0" applyNumberFormat="1" applyFont="1" applyFill="1" applyBorder="1"/>
    <xf numFmtId="42" fontId="8" fillId="67" borderId="82" xfId="0" applyNumberFormat="1" applyFont="1" applyFill="1" applyBorder="1"/>
    <xf numFmtId="42" fontId="8" fillId="67" borderId="81" xfId="0" applyNumberFormat="1" applyFont="1" applyFill="1" applyBorder="1"/>
    <xf numFmtId="42" fontId="7" fillId="67" borderId="81" xfId="0" applyNumberFormat="1" applyFont="1" applyFill="1" applyBorder="1"/>
    <xf numFmtId="42" fontId="8" fillId="66" borderId="82" xfId="0" applyNumberFormat="1" applyFont="1" applyFill="1" applyBorder="1"/>
    <xf numFmtId="42" fontId="7" fillId="66" borderId="82" xfId="0" applyNumberFormat="1" applyFont="1" applyFill="1" applyBorder="1"/>
    <xf numFmtId="42" fontId="7" fillId="3" borderId="39" xfId="0" applyNumberFormat="1" applyFont="1" applyFill="1" applyBorder="1"/>
    <xf numFmtId="42" fontId="9" fillId="63" borderId="82" xfId="0" applyNumberFormat="1" applyFont="1" applyFill="1" applyBorder="1"/>
    <xf numFmtId="42" fontId="9" fillId="67" borderId="81" xfId="0" applyNumberFormat="1" applyFont="1" applyFill="1" applyBorder="1"/>
    <xf numFmtId="9" fontId="8" fillId="63" borderId="81" xfId="1" applyFont="1" applyFill="1" applyBorder="1"/>
    <xf numFmtId="9" fontId="9" fillId="63" borderId="81" xfId="1" applyFont="1" applyFill="1" applyBorder="1"/>
    <xf numFmtId="9" fontId="8" fillId="64" borderId="82" xfId="1" applyFont="1" applyFill="1" applyBorder="1"/>
    <xf numFmtId="9" fontId="8" fillId="61" borderId="82" xfId="1" applyFont="1" applyFill="1" applyBorder="1"/>
    <xf numFmtId="9" fontId="9" fillId="64" borderId="81" xfId="1" applyFont="1" applyFill="1" applyBorder="1"/>
    <xf numFmtId="9" fontId="8" fillId="67" borderId="82" xfId="1" applyFont="1" applyFill="1" applyBorder="1"/>
    <xf numFmtId="9" fontId="7" fillId="67" borderId="81" xfId="1" applyFont="1" applyFill="1" applyBorder="1"/>
    <xf numFmtId="9" fontId="8" fillId="66" borderId="82" xfId="1" applyFont="1" applyFill="1" applyBorder="1"/>
    <xf numFmtId="9" fontId="7" fillId="66" borderId="82" xfId="1" applyFont="1" applyFill="1" applyBorder="1"/>
    <xf numFmtId="9" fontId="7" fillId="3" borderId="93" xfId="1" applyFont="1" applyFill="1" applyBorder="1" applyAlignment="1">
      <alignment horizontal="right"/>
    </xf>
    <xf numFmtId="42" fontId="8" fillId="61" borderId="86" xfId="0" applyNumberFormat="1" applyFont="1" applyFill="1" applyBorder="1"/>
    <xf numFmtId="42" fontId="9" fillId="63" borderId="86" xfId="0" applyNumberFormat="1" applyFont="1" applyFill="1" applyBorder="1"/>
    <xf numFmtId="42" fontId="9" fillId="67" borderId="1" xfId="0" applyNumberFormat="1" applyFont="1" applyFill="1" applyBorder="1"/>
    <xf numFmtId="9" fontId="7" fillId="62" borderId="82" xfId="1" applyFont="1" applyFill="1" applyBorder="1"/>
    <xf numFmtId="9" fontId="8" fillId="62" borderId="82" xfId="1" applyFont="1" applyFill="1" applyBorder="1"/>
    <xf numFmtId="43" fontId="7" fillId="62" borderId="82" xfId="0" applyNumberFormat="1" applyFont="1" applyFill="1" applyBorder="1"/>
    <xf numFmtId="43" fontId="8" fillId="62" borderId="82" xfId="0" applyNumberFormat="1" applyFont="1" applyFill="1" applyBorder="1"/>
    <xf numFmtId="41" fontId="8" fillId="63" borderId="81" xfId="0" applyNumberFormat="1" applyFont="1" applyFill="1" applyBorder="1"/>
    <xf numFmtId="41" fontId="9" fillId="63" borderId="81" xfId="0" applyNumberFormat="1" applyFont="1" applyFill="1" applyBorder="1"/>
    <xf numFmtId="41" fontId="8" fillId="64" borderId="82" xfId="0" applyNumberFormat="1" applyFont="1" applyFill="1" applyBorder="1"/>
    <xf numFmtId="41" fontId="8" fillId="61" borderId="82" xfId="0" applyNumberFormat="1" applyFont="1" applyFill="1" applyBorder="1"/>
    <xf numFmtId="41" fontId="9" fillId="64" borderId="81" xfId="0" applyNumberFormat="1" applyFont="1" applyFill="1" applyBorder="1"/>
    <xf numFmtId="41" fontId="8" fillId="67" borderId="82" xfId="0" applyNumberFormat="1" applyFont="1" applyFill="1" applyBorder="1"/>
    <xf numFmtId="0" fontId="9" fillId="2" borderId="84" xfId="0" applyFont="1" applyFill="1" applyBorder="1" applyAlignment="1">
      <alignment horizontal="center" vertical="center" wrapText="1"/>
    </xf>
    <xf numFmtId="41" fontId="100" fillId="64" borderId="82" xfId="0" applyNumberFormat="1" applyFont="1" applyFill="1" applyBorder="1"/>
    <xf numFmtId="41" fontId="100" fillId="61" borderId="82" xfId="0" applyNumberFormat="1" applyFont="1" applyFill="1" applyBorder="1"/>
    <xf numFmtId="41" fontId="10" fillId="67" borderId="82" xfId="0" applyNumberFormat="1" applyFont="1" applyFill="1" applyBorder="1"/>
    <xf numFmtId="41" fontId="10" fillId="61" borderId="82" xfId="0" applyNumberFormat="1" applyFont="1" applyFill="1" applyBorder="1"/>
    <xf numFmtId="41" fontId="9" fillId="67" borderId="81" xfId="0" applyNumberFormat="1" applyFont="1" applyFill="1" applyBorder="1"/>
    <xf numFmtId="41" fontId="100" fillId="61" borderId="86" xfId="0" applyNumberFormat="1" applyFont="1" applyFill="1" applyBorder="1"/>
    <xf numFmtId="41" fontId="10" fillId="67" borderId="86" xfId="0" applyNumberFormat="1" applyFont="1" applyFill="1" applyBorder="1"/>
    <xf numFmtId="41" fontId="10" fillId="61" borderId="86" xfId="0" applyNumberFormat="1" applyFont="1" applyFill="1" applyBorder="1"/>
    <xf numFmtId="41" fontId="9" fillId="67" borderId="1" xfId="0" applyNumberFormat="1" applyFont="1" applyFill="1" applyBorder="1"/>
    <xf numFmtId="167" fontId="8" fillId="63" borderId="81" xfId="0" applyNumberFormat="1" applyFont="1" applyFill="1" applyBorder="1"/>
    <xf numFmtId="167" fontId="9" fillId="63" borderId="81" xfId="0" applyNumberFormat="1" applyFont="1" applyFill="1" applyBorder="1"/>
    <xf numFmtId="167" fontId="8" fillId="64" borderId="82" xfId="0" applyNumberFormat="1" applyFont="1" applyFill="1" applyBorder="1"/>
    <xf numFmtId="167" fontId="8" fillId="61" borderId="82" xfId="0" applyNumberFormat="1" applyFont="1" applyFill="1" applyBorder="1"/>
    <xf numFmtId="167" fontId="100" fillId="64" borderId="82" xfId="0" applyNumberFormat="1" applyFont="1" applyFill="1" applyBorder="1"/>
    <xf numFmtId="167" fontId="8" fillId="67" borderId="82" xfId="0" applyNumberFormat="1" applyFont="1" applyFill="1" applyBorder="1"/>
    <xf numFmtId="167" fontId="7" fillId="67" borderId="81" xfId="0" applyNumberFormat="1" applyFont="1" applyFill="1" applyBorder="1"/>
    <xf numFmtId="167" fontId="7" fillId="64" borderId="82" xfId="0" applyNumberFormat="1" applyFont="1" applyFill="1" applyBorder="1"/>
    <xf numFmtId="43" fontId="8" fillId="63" borderId="81" xfId="0" applyNumberFormat="1" applyFont="1" applyFill="1" applyBorder="1"/>
    <xf numFmtId="43" fontId="9" fillId="63" borderId="81" xfId="0" applyNumberFormat="1" applyFont="1" applyFill="1" applyBorder="1"/>
    <xf numFmtId="43" fontId="8" fillId="64" borderId="82" xfId="0" applyNumberFormat="1" applyFont="1" applyFill="1" applyBorder="1"/>
    <xf numFmtId="43" fontId="8" fillId="61" borderId="82" xfId="0" applyNumberFormat="1" applyFont="1" applyFill="1" applyBorder="1"/>
    <xf numFmtId="43" fontId="9" fillId="64" borderId="81" xfId="0" applyNumberFormat="1" applyFont="1" applyFill="1" applyBorder="1"/>
    <xf numFmtId="43" fontId="8" fillId="67" borderId="82" xfId="0" applyNumberFormat="1" applyFont="1" applyFill="1" applyBorder="1"/>
    <xf numFmtId="43" fontId="7" fillId="67" borderId="81" xfId="0" applyNumberFormat="1" applyFont="1" applyFill="1" applyBorder="1"/>
    <xf numFmtId="43" fontId="7" fillId="3" borderId="39" xfId="0" applyNumberFormat="1" applyFont="1" applyFill="1" applyBorder="1"/>
    <xf numFmtId="167" fontId="100" fillId="61" borderId="86" xfId="0" applyNumberFormat="1" applyFont="1" applyFill="1" applyBorder="1"/>
    <xf numFmtId="167" fontId="10" fillId="67" borderId="86" xfId="0" applyNumberFormat="1" applyFont="1" applyFill="1" applyBorder="1"/>
    <xf numFmtId="167" fontId="10" fillId="61" borderId="86" xfId="0" applyNumberFormat="1" applyFont="1" applyFill="1" applyBorder="1"/>
    <xf numFmtId="42" fontId="10" fillId="66" borderId="89" xfId="0" applyNumberFormat="1" applyFont="1" applyFill="1" applyBorder="1"/>
    <xf numFmtId="42" fontId="18" fillId="66" borderId="86" xfId="0" applyNumberFormat="1" applyFont="1" applyFill="1" applyBorder="1"/>
    <xf numFmtId="42" fontId="18" fillId="67" borderId="1" xfId="0" applyNumberFormat="1" applyFont="1" applyFill="1" applyBorder="1"/>
    <xf numFmtId="42" fontId="18" fillId="67" borderId="86" xfId="0" applyNumberFormat="1" applyFont="1" applyFill="1" applyBorder="1"/>
    <xf numFmtId="42" fontId="18" fillId="64" borderId="86" xfId="0" applyNumberFormat="1" applyFont="1" applyFill="1" applyBorder="1"/>
    <xf numFmtId="42" fontId="18" fillId="2" borderId="86" xfId="0" applyNumberFormat="1" applyFont="1" applyFill="1" applyBorder="1"/>
    <xf numFmtId="42" fontId="18" fillId="63" borderId="1" xfId="0" applyNumberFormat="1" applyFont="1" applyFill="1" applyBorder="1"/>
    <xf numFmtId="41" fontId="8" fillId="63" borderId="81" xfId="0" applyNumberFormat="1" applyFont="1" applyFill="1" applyBorder="1" applyAlignment="1">
      <alignment horizontal="right"/>
    </xf>
    <xf numFmtId="41" fontId="9" fillId="63" borderId="81" xfId="0" applyNumberFormat="1" applyFont="1" applyFill="1" applyBorder="1" applyAlignment="1">
      <alignment horizontal="right"/>
    </xf>
    <xf numFmtId="41" fontId="8" fillId="64" borderId="82" xfId="0" applyNumberFormat="1" applyFont="1" applyFill="1" applyBorder="1" applyAlignment="1">
      <alignment horizontal="right"/>
    </xf>
    <xf numFmtId="41" fontId="9" fillId="64" borderId="81" xfId="0" applyNumberFormat="1" applyFont="1" applyFill="1" applyBorder="1" applyAlignment="1">
      <alignment horizontal="right"/>
    </xf>
    <xf numFmtId="41" fontId="8" fillId="67" borderId="82" xfId="0" applyNumberFormat="1" applyFont="1" applyFill="1" applyBorder="1" applyAlignment="1">
      <alignment horizontal="right"/>
    </xf>
    <xf numFmtId="41" fontId="7" fillId="67" borderId="81" xfId="0" applyNumberFormat="1" applyFont="1" applyFill="1" applyBorder="1" applyAlignment="1">
      <alignment horizontal="right"/>
    </xf>
    <xf numFmtId="41" fontId="8" fillId="61" borderId="82" xfId="0" applyNumberFormat="1" applyFont="1" applyFill="1" applyBorder="1" applyAlignment="1">
      <alignment horizontal="right"/>
    </xf>
    <xf numFmtId="41" fontId="7" fillId="3" borderId="39" xfId="0" applyNumberFormat="1" applyFont="1" applyFill="1" applyBorder="1" applyAlignment="1">
      <alignment horizontal="right"/>
    </xf>
    <xf numFmtId="41" fontId="8" fillId="63" borderId="75" xfId="0" applyNumberFormat="1" applyFont="1" applyFill="1" applyBorder="1"/>
    <xf numFmtId="168" fontId="8" fillId="61" borderId="89" xfId="0" applyNumberFormat="1" applyFont="1" applyFill="1" applyBorder="1"/>
    <xf numFmtId="167" fontId="7" fillId="0" borderId="76" xfId="0" applyNumberFormat="1" applyFont="1" applyBorder="1"/>
    <xf numFmtId="167" fontId="100" fillId="67" borderId="82" xfId="0" applyNumberFormat="1" applyFont="1" applyFill="1" applyBorder="1"/>
    <xf numFmtId="4" fontId="100" fillId="64" borderId="59" xfId="0" applyNumberFormat="1" applyFont="1" applyFill="1" applyBorder="1"/>
    <xf numFmtId="43" fontId="100" fillId="64" borderId="86" xfId="0" applyNumberFormat="1" applyFont="1" applyFill="1" applyBorder="1"/>
    <xf numFmtId="43" fontId="100" fillId="64" borderId="89" xfId="0" applyNumberFormat="1" applyFont="1" applyFill="1" applyBorder="1"/>
    <xf numFmtId="43" fontId="100" fillId="64" borderId="82" xfId="0" applyNumberFormat="1" applyFont="1" applyFill="1" applyBorder="1"/>
    <xf numFmtId="4" fontId="100" fillId="67" borderId="59" xfId="0" applyNumberFormat="1" applyFont="1" applyFill="1" applyBorder="1"/>
    <xf numFmtId="43" fontId="100" fillId="67" borderId="86" xfId="0" applyNumberFormat="1" applyFont="1" applyFill="1" applyBorder="1"/>
    <xf numFmtId="43" fontId="100" fillId="67" borderId="89" xfId="0" applyNumberFormat="1" applyFont="1" applyFill="1" applyBorder="1"/>
    <xf numFmtId="43" fontId="100" fillId="67" borderId="82" xfId="0" applyNumberFormat="1" applyFont="1" applyFill="1" applyBorder="1"/>
    <xf numFmtId="9" fontId="100" fillId="64" borderId="59" xfId="1" applyFont="1" applyFill="1" applyBorder="1"/>
    <xf numFmtId="9" fontId="100" fillId="64" borderId="86" xfId="1" applyFont="1" applyFill="1" applyBorder="1"/>
    <xf numFmtId="9" fontId="100" fillId="64" borderId="89" xfId="1" applyFont="1" applyFill="1" applyBorder="1"/>
    <xf numFmtId="9" fontId="100" fillId="67" borderId="59" xfId="1" applyFont="1" applyFill="1" applyBorder="1"/>
    <xf numFmtId="9" fontId="100" fillId="67" borderId="86" xfId="1" applyFont="1" applyFill="1" applyBorder="1"/>
    <xf numFmtId="9" fontId="100" fillId="67" borderId="89" xfId="1" applyFont="1" applyFill="1" applyBorder="1"/>
    <xf numFmtId="9" fontId="100" fillId="67" borderId="82" xfId="1" applyFont="1" applyFill="1" applyBorder="1"/>
    <xf numFmtId="3" fontId="100" fillId="64" borderId="59" xfId="0" applyNumberFormat="1" applyFont="1" applyFill="1" applyBorder="1"/>
    <xf numFmtId="168" fontId="100" fillId="64" borderId="86" xfId="0" applyNumberFormat="1" applyFont="1" applyFill="1" applyBorder="1"/>
    <xf numFmtId="168" fontId="100" fillId="64" borderId="89" xfId="0" applyNumberFormat="1" applyFont="1" applyFill="1" applyBorder="1"/>
    <xf numFmtId="168" fontId="100" fillId="64" borderId="75" xfId="0" applyNumberFormat="1" applyFont="1" applyFill="1" applyBorder="1"/>
    <xf numFmtId="3" fontId="100" fillId="67" borderId="59" xfId="0" applyNumberFormat="1" applyFont="1" applyFill="1" applyBorder="1"/>
    <xf numFmtId="168" fontId="100" fillId="67" borderId="86" xfId="0" applyNumberFormat="1" applyFont="1" applyFill="1" applyBorder="1"/>
    <xf numFmtId="168" fontId="100" fillId="67" borderId="89" xfId="0" applyNumberFormat="1" applyFont="1" applyFill="1" applyBorder="1"/>
    <xf numFmtId="168" fontId="100" fillId="61" borderId="89" xfId="0" applyNumberFormat="1" applyFont="1" applyFill="1" applyBorder="1"/>
    <xf numFmtId="168" fontId="100" fillId="61" borderId="75" xfId="0" applyNumberFormat="1" applyFont="1" applyFill="1" applyBorder="1"/>
    <xf numFmtId="9" fontId="100" fillId="61" borderId="86" xfId="1" applyFont="1" applyFill="1" applyBorder="1"/>
    <xf numFmtId="167" fontId="10" fillId="67" borderId="89" xfId="0" applyNumberFormat="1" applyFont="1" applyFill="1" applyBorder="1"/>
    <xf numFmtId="3" fontId="85" fillId="67" borderId="21" xfId="0" applyNumberFormat="1" applyFont="1" applyFill="1" applyBorder="1" applyAlignment="1">
      <alignment vertical="top" wrapText="1"/>
    </xf>
    <xf numFmtId="42" fontId="18" fillId="0" borderId="74" xfId="0" applyNumberFormat="1" applyFont="1" applyBorder="1"/>
    <xf numFmtId="9" fontId="8" fillId="0" borderId="0" xfId="1" applyFont="1" applyAlignment="1">
      <alignment wrapText="1"/>
    </xf>
    <xf numFmtId="3" fontId="7" fillId="64" borderId="21" xfId="0" applyNumberFormat="1" applyFont="1" applyFill="1" applyBorder="1" applyAlignment="1">
      <alignment vertical="top"/>
    </xf>
    <xf numFmtId="0" fontId="7" fillId="2" borderId="67" xfId="0" applyFont="1" applyFill="1" applyBorder="1" applyAlignment="1">
      <alignment horizontal="center" vertical="center" wrapText="1"/>
    </xf>
    <xf numFmtId="17" fontId="8" fillId="0" borderId="67" xfId="0" applyNumberFormat="1" applyFont="1" applyBorder="1" applyAlignment="1">
      <alignment horizontal="center"/>
    </xf>
    <xf numFmtId="0" fontId="7" fillId="2" borderId="64" xfId="0" applyFont="1" applyFill="1" applyBorder="1" applyAlignment="1">
      <alignment horizontal="center" vertical="center" wrapText="1"/>
    </xf>
    <xf numFmtId="17" fontId="8" fillId="0" borderId="64" xfId="0" applyNumberFormat="1" applyFont="1" applyBorder="1" applyAlignment="1">
      <alignment horizontal="center"/>
    </xf>
    <xf numFmtId="0" fontId="7" fillId="2" borderId="56" xfId="0" applyFont="1" applyFill="1" applyBorder="1" applyAlignment="1">
      <alignment horizontal="center" vertical="center" wrapText="1"/>
    </xf>
    <xf numFmtId="17" fontId="8" fillId="0" borderId="56" xfId="0" applyNumberFormat="1" applyFont="1" applyBorder="1" applyAlignment="1">
      <alignment horizontal="center"/>
    </xf>
    <xf numFmtId="0" fontId="7" fillId="2" borderId="101" xfId="0" applyFont="1" applyFill="1" applyBorder="1" applyAlignment="1">
      <alignment horizontal="center" vertical="center" wrapText="1"/>
    </xf>
    <xf numFmtId="17" fontId="8" fillId="0" borderId="101" xfId="0" applyNumberFormat="1" applyFont="1" applyBorder="1" applyAlignment="1">
      <alignment horizontal="center"/>
    </xf>
    <xf numFmtId="164" fontId="8" fillId="63" borderId="81" xfId="20884" applyNumberFormat="1" applyFont="1" applyFill="1" applyBorder="1"/>
    <xf numFmtId="164" fontId="9" fillId="63" borderId="82" xfId="20884" applyNumberFormat="1" applyFont="1" applyFill="1" applyBorder="1"/>
    <xf numFmtId="164" fontId="8" fillId="64" borderId="82" xfId="20884" applyNumberFormat="1" applyFont="1" applyFill="1" applyBorder="1"/>
    <xf numFmtId="164" fontId="8" fillId="61" borderId="82" xfId="20884" applyNumberFormat="1" applyFont="1" applyFill="1" applyBorder="1"/>
    <xf numFmtId="164" fontId="9" fillId="64" borderId="81" xfId="20884" applyNumberFormat="1" applyFont="1" applyFill="1" applyBorder="1"/>
    <xf numFmtId="164" fontId="8" fillId="67" borderId="82" xfId="20884" applyNumberFormat="1" applyFont="1" applyFill="1" applyBorder="1"/>
    <xf numFmtId="164" fontId="10" fillId="67" borderId="82" xfId="20884" applyNumberFormat="1" applyFont="1" applyFill="1" applyBorder="1"/>
    <xf numFmtId="164" fontId="7" fillId="67" borderId="81" xfId="20884" applyNumberFormat="1" applyFont="1" applyFill="1" applyBorder="1"/>
    <xf numFmtId="164" fontId="8" fillId="66" borderId="82" xfId="0" applyNumberFormat="1" applyFont="1" applyFill="1" applyBorder="1"/>
    <xf numFmtId="164" fontId="7" fillId="66" borderId="82" xfId="0" applyNumberFormat="1" applyFont="1" applyFill="1" applyBorder="1"/>
    <xf numFmtId="164" fontId="7" fillId="3" borderId="39" xfId="0" applyNumberFormat="1" applyFont="1" applyFill="1" applyBorder="1"/>
    <xf numFmtId="164" fontId="9" fillId="63" borderId="81" xfId="20884" applyNumberFormat="1" applyFont="1" applyFill="1" applyBorder="1"/>
    <xf numFmtId="164" fontId="8" fillId="67" borderId="81" xfId="20884" applyNumberFormat="1" applyFont="1" applyFill="1" applyBorder="1"/>
    <xf numFmtId="164" fontId="8" fillId="63" borderId="82" xfId="20884" applyNumberFormat="1" applyFont="1" applyFill="1" applyBorder="1"/>
    <xf numFmtId="164" fontId="7" fillId="66" borderId="82" xfId="20884" applyNumberFormat="1" applyFont="1" applyFill="1" applyBorder="1"/>
    <xf numFmtId="164" fontId="8" fillId="66" borderId="82" xfId="20884" applyNumberFormat="1" applyFont="1" applyFill="1" applyBorder="1"/>
    <xf numFmtId="164" fontId="7" fillId="3" borderId="39" xfId="20884" applyNumberFormat="1" applyFont="1" applyFill="1" applyBorder="1"/>
    <xf numFmtId="164" fontId="9" fillId="63" borderId="86" xfId="20884" applyNumberFormat="1" applyFont="1" applyFill="1" applyBorder="1"/>
    <xf numFmtId="164" fontId="7" fillId="66" borderId="86" xfId="0" applyNumberFormat="1" applyFont="1" applyFill="1" applyBorder="1"/>
    <xf numFmtId="164" fontId="7" fillId="3" borderId="76" xfId="0" applyNumberFormat="1" applyFont="1" applyFill="1" applyBorder="1"/>
    <xf numFmtId="164" fontId="9" fillId="67" borderId="81" xfId="20884" applyNumberFormat="1" applyFont="1" applyFill="1" applyBorder="1"/>
    <xf numFmtId="164" fontId="10" fillId="61" borderId="86" xfId="20884" applyNumberFormat="1" applyFont="1" applyFill="1" applyBorder="1"/>
    <xf numFmtId="164" fontId="129" fillId="0" borderId="0" xfId="20884" applyNumberFormat="1" applyFont="1" applyFill="1" applyBorder="1"/>
    <xf numFmtId="3" fontId="10" fillId="67" borderId="22" xfId="0" applyNumberFormat="1" applyFont="1" applyFill="1" applyBorder="1" applyAlignment="1">
      <alignment horizontal="left" vertical="center" wrapText="1" indent="1"/>
    </xf>
    <xf numFmtId="0" fontId="10" fillId="67" borderId="36" xfId="0" applyFont="1" applyFill="1" applyBorder="1"/>
    <xf numFmtId="0" fontId="10" fillId="67" borderId="6" xfId="0" applyFont="1" applyFill="1" applyBorder="1" applyAlignment="1">
      <alignment horizontal="left" vertical="center"/>
    </xf>
    <xf numFmtId="3" fontId="10" fillId="67" borderId="68" xfId="0" applyNumberFormat="1" applyFont="1" applyFill="1" applyBorder="1"/>
    <xf numFmtId="0" fontId="92" fillId="0" borderId="0" xfId="0" applyFont="1"/>
    <xf numFmtId="3" fontId="10" fillId="67" borderId="62" xfId="0" applyNumberFormat="1" applyFont="1" applyFill="1" applyBorder="1" applyAlignment="1">
      <alignment wrapText="1"/>
    </xf>
    <xf numFmtId="39" fontId="121" fillId="63" borderId="86" xfId="0" applyNumberFormat="1" applyFont="1" applyFill="1" applyBorder="1" applyAlignment="1">
      <alignment horizontal="center"/>
    </xf>
    <xf numFmtId="39" fontId="121" fillId="63" borderId="75" xfId="0" applyNumberFormat="1" applyFont="1" applyFill="1" applyBorder="1" applyAlignment="1">
      <alignment horizontal="center"/>
    </xf>
    <xf numFmtId="39" fontId="121" fillId="64" borderId="86" xfId="0" applyNumberFormat="1" applyFont="1" applyFill="1" applyBorder="1" applyAlignment="1">
      <alignment horizontal="center"/>
    </xf>
    <xf numFmtId="39" fontId="121" fillId="64" borderId="75" xfId="0" applyNumberFormat="1" applyFont="1" applyFill="1" applyBorder="1" applyAlignment="1">
      <alignment horizontal="center"/>
    </xf>
    <xf numFmtId="164" fontId="10" fillId="64" borderId="89" xfId="20884" applyNumberFormat="1" applyFont="1" applyFill="1" applyBorder="1"/>
    <xf numFmtId="164" fontId="10" fillId="66" borderId="89" xfId="0" applyNumberFormat="1" applyFont="1" applyFill="1" applyBorder="1"/>
    <xf numFmtId="164" fontId="10" fillId="61" borderId="59" xfId="20884" applyNumberFormat="1" applyFont="1" applyFill="1" applyBorder="1"/>
    <xf numFmtId="164" fontId="10" fillId="61" borderId="74" xfId="20884" applyNumberFormat="1" applyFont="1" applyFill="1" applyBorder="1"/>
    <xf numFmtId="164" fontId="10" fillId="61" borderId="1" xfId="20884" applyNumberFormat="1" applyFont="1" applyFill="1" applyBorder="1"/>
    <xf numFmtId="9" fontId="8" fillId="61" borderId="74" xfId="1" applyFont="1" applyFill="1" applyBorder="1"/>
    <xf numFmtId="164" fontId="18" fillId="61" borderId="89" xfId="20884" applyNumberFormat="1" applyFont="1" applyFill="1" applyBorder="1"/>
    <xf numFmtId="164" fontId="18" fillId="63" borderId="86" xfId="20884" applyNumberFormat="1" applyFont="1" applyFill="1" applyBorder="1"/>
    <xf numFmtId="164" fontId="18" fillId="64" borderId="86" xfId="20884" applyNumberFormat="1" applyFont="1" applyFill="1" applyBorder="1"/>
    <xf numFmtId="164" fontId="18" fillId="67" borderId="86" xfId="20884" applyNumberFormat="1" applyFont="1" applyFill="1" applyBorder="1"/>
    <xf numFmtId="164" fontId="18" fillId="66" borderId="86" xfId="0" applyNumberFormat="1" applyFont="1" applyFill="1" applyBorder="1"/>
    <xf numFmtId="0" fontId="130" fillId="0" borderId="0" xfId="0" applyFont="1"/>
    <xf numFmtId="41" fontId="10" fillId="67" borderId="89" xfId="0" applyNumberFormat="1" applyFont="1" applyFill="1" applyBorder="1"/>
    <xf numFmtId="0" fontId="40" fillId="3" borderId="2" xfId="0" applyFont="1" applyFill="1" applyBorder="1" applyAlignment="1">
      <alignment vertical="center" wrapText="1"/>
    </xf>
    <xf numFmtId="0" fontId="40" fillId="3" borderId="6" xfId="0" applyFont="1" applyFill="1" applyBorder="1" applyAlignment="1">
      <alignment vertical="center" wrapText="1"/>
    </xf>
    <xf numFmtId="0" fontId="40" fillId="3" borderId="5" xfId="0" applyFont="1" applyFill="1" applyBorder="1" applyAlignment="1">
      <alignment vertical="center" wrapText="1"/>
    </xf>
    <xf numFmtId="0" fontId="7" fillId="0" borderId="63" xfId="0" applyFont="1" applyBorder="1"/>
    <xf numFmtId="164" fontId="9" fillId="0" borderId="58" xfId="0" applyNumberFormat="1" applyFont="1" applyBorder="1"/>
    <xf numFmtId="164" fontId="9" fillId="0" borderId="76" xfId="0" applyNumberFormat="1" applyFont="1" applyBorder="1"/>
    <xf numFmtId="164" fontId="7" fillId="0" borderId="90" xfId="0" applyNumberFormat="1" applyFont="1" applyBorder="1"/>
    <xf numFmtId="42" fontId="7" fillId="0" borderId="76" xfId="0" applyNumberFormat="1" applyFont="1" applyBorder="1"/>
    <xf numFmtId="42" fontId="7" fillId="0" borderId="39" xfId="0" applyNumberFormat="1" applyFont="1" applyBorder="1"/>
    <xf numFmtId="0" fontId="112" fillId="0" borderId="0" xfId="0" applyFont="1"/>
    <xf numFmtId="0" fontId="114" fillId="0" borderId="0" xfId="0" applyFont="1"/>
    <xf numFmtId="0" fontId="127" fillId="0" borderId="0" xfId="0" applyFont="1"/>
    <xf numFmtId="0" fontId="129" fillId="0" borderId="0" xfId="0" applyFont="1"/>
    <xf numFmtId="41" fontId="7" fillId="0" borderId="58" xfId="0" applyNumberFormat="1" applyFont="1" applyBorder="1"/>
    <xf numFmtId="41" fontId="7" fillId="0" borderId="76" xfId="0" applyNumberFormat="1" applyFont="1" applyBorder="1"/>
    <xf numFmtId="41" fontId="7" fillId="0" borderId="90" xfId="0" applyNumberFormat="1" applyFont="1" applyBorder="1"/>
    <xf numFmtId="41" fontId="7" fillId="0" borderId="39" xfId="0" applyNumberFormat="1" applyFont="1" applyBorder="1"/>
    <xf numFmtId="3" fontId="7" fillId="0" borderId="42" xfId="0" applyNumberFormat="1" applyFont="1" applyBorder="1"/>
    <xf numFmtId="3" fontId="7" fillId="0" borderId="94" xfId="0" applyNumberFormat="1" applyFont="1" applyBorder="1"/>
    <xf numFmtId="3" fontId="7" fillId="0" borderId="95" xfId="0" applyNumberFormat="1" applyFont="1" applyBorder="1"/>
    <xf numFmtId="3" fontId="7" fillId="0" borderId="96" xfId="0" applyNumberFormat="1" applyFont="1" applyBorder="1"/>
    <xf numFmtId="42" fontId="7" fillId="0" borderId="58" xfId="0" applyNumberFormat="1" applyFont="1" applyBorder="1"/>
    <xf numFmtId="42" fontId="7" fillId="0" borderId="90" xfId="0" applyNumberFormat="1" applyFont="1" applyBorder="1"/>
    <xf numFmtId="167" fontId="7" fillId="0" borderId="58" xfId="0" applyNumberFormat="1" applyFont="1" applyBorder="1"/>
    <xf numFmtId="167" fontId="7" fillId="0" borderId="90" xfId="0" applyNumberFormat="1" applyFont="1" applyBorder="1"/>
    <xf numFmtId="167" fontId="7" fillId="0" borderId="42" xfId="0" applyNumberFormat="1" applyFont="1" applyBorder="1"/>
    <xf numFmtId="167" fontId="7" fillId="0" borderId="94" xfId="0" applyNumberFormat="1" applyFont="1" applyBorder="1"/>
    <xf numFmtId="167" fontId="7" fillId="0" borderId="95" xfId="0" applyNumberFormat="1" applyFont="1" applyBorder="1"/>
    <xf numFmtId="167" fontId="7" fillId="0" borderId="93" xfId="0" applyNumberFormat="1" applyFont="1" applyBorder="1"/>
    <xf numFmtId="0" fontId="9" fillId="64" borderId="78" xfId="0" applyFont="1" applyFill="1" applyBorder="1" applyAlignment="1">
      <alignment horizontal="left" indent="1"/>
    </xf>
    <xf numFmtId="164" fontId="8" fillId="63" borderId="75" xfId="20884" applyNumberFormat="1" applyFont="1" applyFill="1" applyBorder="1"/>
    <xf numFmtId="164" fontId="9" fillId="63" borderId="73" xfId="20884" applyNumberFormat="1" applyFont="1" applyFill="1" applyBorder="1"/>
    <xf numFmtId="164" fontId="8" fillId="64" borderId="75" xfId="20884" applyNumberFormat="1" applyFont="1" applyFill="1" applyBorder="1"/>
    <xf numFmtId="164" fontId="8" fillId="61" borderId="75" xfId="20884" applyNumberFormat="1" applyFont="1" applyFill="1" applyBorder="1"/>
    <xf numFmtId="164" fontId="9" fillId="64" borderId="73" xfId="20884" applyNumberFormat="1" applyFont="1" applyFill="1" applyBorder="1"/>
    <xf numFmtId="164" fontId="10" fillId="61" borderId="75" xfId="20884" applyNumberFormat="1" applyFont="1" applyFill="1" applyBorder="1"/>
    <xf numFmtId="164" fontId="10" fillId="67" borderId="75" xfId="20884" applyNumberFormat="1" applyFont="1" applyFill="1" applyBorder="1"/>
    <xf numFmtId="164" fontId="9" fillId="67" borderId="73" xfId="20884" applyNumberFormat="1" applyFont="1" applyFill="1" applyBorder="1"/>
    <xf numFmtId="164" fontId="8" fillId="66" borderId="75" xfId="0" applyNumberFormat="1" applyFont="1" applyFill="1" applyBorder="1"/>
    <xf numFmtId="42" fontId="7" fillId="66" borderId="75" xfId="0" applyNumberFormat="1" applyFont="1" applyFill="1" applyBorder="1"/>
    <xf numFmtId="42" fontId="7" fillId="3" borderId="77" xfId="0" applyNumberFormat="1" applyFont="1" applyFill="1" applyBorder="1"/>
    <xf numFmtId="164" fontId="8" fillId="67" borderId="75" xfId="20884" applyNumberFormat="1" applyFont="1" applyFill="1" applyBorder="1"/>
    <xf numFmtId="164" fontId="7" fillId="67" borderId="73" xfId="20884" applyNumberFormat="1" applyFont="1" applyFill="1" applyBorder="1"/>
    <xf numFmtId="0" fontId="123" fillId="0" borderId="0" xfId="0" applyFont="1"/>
    <xf numFmtId="0" fontId="123" fillId="0" borderId="0" xfId="0" applyFont="1" applyAlignment="1">
      <alignment horizontal="left"/>
    </xf>
    <xf numFmtId="9" fontId="8" fillId="64" borderId="82" xfId="1" applyFont="1" applyFill="1" applyBorder="1" applyAlignment="1">
      <alignment horizontal="right"/>
    </xf>
    <xf numFmtId="9" fontId="8" fillId="67" borderId="82" xfId="1" applyFont="1" applyFill="1" applyBorder="1" applyAlignment="1">
      <alignment horizontal="right"/>
    </xf>
    <xf numFmtId="9" fontId="8" fillId="64" borderId="75" xfId="1" applyFont="1" applyFill="1" applyBorder="1"/>
    <xf numFmtId="9" fontId="9" fillId="64" borderId="73" xfId="1" applyFont="1" applyFill="1" applyBorder="1"/>
    <xf numFmtId="9" fontId="8" fillId="61" borderId="75" xfId="1" applyFont="1" applyFill="1" applyBorder="1"/>
    <xf numFmtId="9" fontId="8" fillId="67" borderId="75" xfId="1" applyFont="1" applyFill="1" applyBorder="1"/>
    <xf numFmtId="9" fontId="100" fillId="61" borderId="75" xfId="1" applyFont="1" applyFill="1" applyBorder="1"/>
    <xf numFmtId="39" fontId="132" fillId="67" borderId="86" xfId="0" applyNumberFormat="1" applyFont="1" applyFill="1" applyBorder="1" applyAlignment="1">
      <alignment horizontal="right"/>
    </xf>
    <xf numFmtId="39" fontId="132" fillId="64" borderId="75" xfId="0" applyNumberFormat="1" applyFont="1" applyFill="1" applyBorder="1" applyAlignment="1">
      <alignment horizontal="right"/>
    </xf>
    <xf numFmtId="39" fontId="132" fillId="67" borderId="75" xfId="0" applyNumberFormat="1" applyFont="1" applyFill="1" applyBorder="1" applyAlignment="1">
      <alignment horizontal="right"/>
    </xf>
    <xf numFmtId="39" fontId="132" fillId="64" borderId="86" xfId="0" applyNumberFormat="1" applyFont="1" applyFill="1" applyBorder="1" applyAlignment="1">
      <alignment horizontal="right"/>
    </xf>
    <xf numFmtId="42" fontId="79" fillId="0" borderId="0" xfId="0" applyNumberFormat="1" applyFont="1"/>
    <xf numFmtId="0" fontId="0" fillId="64" borderId="5" xfId="0" applyFill="1" applyBorder="1" applyAlignment="1">
      <alignment wrapText="1"/>
    </xf>
    <xf numFmtId="0" fontId="0" fillId="64" borderId="92" xfId="0" applyFill="1" applyBorder="1" applyAlignment="1">
      <alignment wrapText="1"/>
    </xf>
    <xf numFmtId="0" fontId="0" fillId="64" borderId="93" xfId="0" applyFill="1" applyBorder="1" applyAlignment="1">
      <alignment wrapText="1"/>
    </xf>
    <xf numFmtId="0" fontId="6" fillId="0" borderId="57" xfId="0" applyFont="1" applyBorder="1" applyAlignment="1">
      <alignment horizontal="center"/>
    </xf>
    <xf numFmtId="0" fontId="6" fillId="3" borderId="57" xfId="0" applyFont="1" applyFill="1" applyBorder="1" applyAlignment="1">
      <alignment horizontal="center"/>
    </xf>
    <xf numFmtId="0" fontId="6" fillId="0" borderId="6" xfId="0" applyFont="1" applyBorder="1" applyAlignment="1">
      <alignment horizontal="left" vertical="top" wrapText="1" indent="2"/>
    </xf>
    <xf numFmtId="0" fontId="6" fillId="0" borderId="0" xfId="0" applyFont="1" applyAlignment="1">
      <alignment horizontal="left" vertical="top" wrapText="1" indent="2"/>
    </xf>
    <xf numFmtId="0" fontId="6" fillId="0" borderId="7" xfId="0" applyFont="1" applyBorder="1" applyAlignment="1">
      <alignment horizontal="left" vertical="top" wrapText="1" indent="2"/>
    </xf>
    <xf numFmtId="0" fontId="6" fillId="0" borderId="5" xfId="0" applyFont="1" applyBorder="1" applyAlignment="1">
      <alignment horizontal="left" vertical="top" wrapText="1" indent="2"/>
    </xf>
    <xf numFmtId="0" fontId="6" fillId="0" borderId="92" xfId="0" applyFont="1" applyBorder="1" applyAlignment="1">
      <alignment horizontal="left" vertical="top" wrapText="1" indent="2"/>
    </xf>
    <xf numFmtId="0" fontId="6" fillId="0" borderId="93" xfId="0" applyFont="1" applyBorder="1" applyAlignment="1">
      <alignment horizontal="left" vertical="top" wrapText="1" indent="2"/>
    </xf>
    <xf numFmtId="0" fontId="6" fillId="3" borderId="38" xfId="0" applyFont="1" applyFill="1" applyBorder="1" applyAlignment="1">
      <alignment horizontal="center"/>
    </xf>
    <xf numFmtId="0" fontId="6" fillId="0" borderId="6" xfId="0" applyFont="1" applyBorder="1" applyAlignment="1">
      <alignment horizontal="left" wrapText="1" indent="2"/>
    </xf>
    <xf numFmtId="0" fontId="6" fillId="0" borderId="0" xfId="0" applyFont="1" applyAlignment="1">
      <alignment horizontal="left" indent="2"/>
    </xf>
    <xf numFmtId="0" fontId="6" fillId="0" borderId="7" xfId="0" applyFont="1" applyBorder="1" applyAlignment="1">
      <alignment horizontal="left" indent="2"/>
    </xf>
    <xf numFmtId="0" fontId="105" fillId="0" borderId="0" xfId="0" applyFont="1" applyAlignment="1">
      <alignment horizontal="left" wrapText="1"/>
    </xf>
    <xf numFmtId="0" fontId="105" fillId="0" borderId="0" xfId="0" applyFont="1" applyAlignment="1">
      <alignment horizontal="left" vertical="top"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105" fillId="0" borderId="0" xfId="0" applyFont="1" applyAlignment="1">
      <alignment horizontal="left"/>
    </xf>
    <xf numFmtId="0" fontId="116" fillId="0" borderId="0" xfId="0" applyFont="1" applyAlignment="1">
      <alignment horizontal="left" vertical="top" wrapText="1"/>
    </xf>
    <xf numFmtId="0" fontId="1" fillId="0" borderId="0" xfId="0" applyFont="1" applyAlignment="1">
      <alignment horizontal="center"/>
    </xf>
    <xf numFmtId="0" fontId="1" fillId="0" borderId="25" xfId="0" applyFont="1" applyBorder="1" applyAlignment="1">
      <alignment horizontal="center"/>
    </xf>
    <xf numFmtId="0" fontId="80" fillId="0" borderId="22" xfId="0" applyFont="1" applyBorder="1" applyAlignment="1">
      <alignment horizontal="center" vertical="center" wrapText="1"/>
    </xf>
    <xf numFmtId="0" fontId="80" fillId="0" borderId="23" xfId="0" applyFont="1" applyBorder="1" applyAlignment="1">
      <alignment horizontal="center" vertical="center" wrapText="1"/>
    </xf>
    <xf numFmtId="0" fontId="104" fillId="0" borderId="0" xfId="0" applyFont="1" applyAlignment="1">
      <alignment horizontal="left" vertical="top" wrapText="1"/>
    </xf>
    <xf numFmtId="0" fontId="90" fillId="0" borderId="0" xfId="0" applyFont="1" applyAlignment="1">
      <alignment horizontal="left" wrapText="1"/>
    </xf>
    <xf numFmtId="0" fontId="118" fillId="0" borderId="0" xfId="0" applyFont="1" applyAlignment="1">
      <alignment horizontal="left"/>
    </xf>
    <xf numFmtId="0" fontId="117" fillId="0" borderId="0" xfId="0" applyFont="1" applyAlignment="1">
      <alignment horizontal="left"/>
    </xf>
    <xf numFmtId="0" fontId="123" fillId="0" borderId="0" xfId="0" applyFont="1" applyAlignment="1">
      <alignment horizontal="left" wrapText="1"/>
    </xf>
    <xf numFmtId="0" fontId="1" fillId="2" borderId="67" xfId="0" applyFont="1" applyFill="1" applyBorder="1" applyAlignment="1">
      <alignment horizontal="center" vertical="center"/>
    </xf>
    <xf numFmtId="0" fontId="0" fillId="0" borderId="64" xfId="0" applyBorder="1" applyAlignment="1">
      <alignment horizontal="center" vertical="center"/>
    </xf>
    <xf numFmtId="0" fontId="0" fillId="0" borderId="56" xfId="0" applyBorder="1" applyAlignment="1">
      <alignment horizontal="center" vertical="center"/>
    </xf>
    <xf numFmtId="0" fontId="87" fillId="0" borderId="21" xfId="0" applyFont="1" applyBorder="1" applyAlignment="1">
      <alignment horizontal="center" vertical="center" wrapText="1"/>
    </xf>
    <xf numFmtId="0" fontId="88" fillId="0" borderId="22" xfId="0" applyFont="1" applyBorder="1" applyAlignment="1">
      <alignment horizontal="center" vertical="center" wrapText="1"/>
    </xf>
    <xf numFmtId="0" fontId="88" fillId="0" borderId="23" xfId="0" applyFont="1" applyBorder="1" applyAlignment="1">
      <alignment horizontal="center" vertical="center" wrapText="1"/>
    </xf>
    <xf numFmtId="0" fontId="1" fillId="0" borderId="0" xfId="0" applyFont="1" applyAlignment="1">
      <alignment horizontal="left" wrapText="1"/>
    </xf>
    <xf numFmtId="0" fontId="13" fillId="0" borderId="0" xfId="0" applyFont="1" applyAlignment="1">
      <alignment horizontal="left"/>
    </xf>
    <xf numFmtId="0" fontId="15" fillId="0" borderId="21" xfId="0" applyFont="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0" xfId="0" applyFont="1" applyAlignment="1">
      <alignment horizontal="center" vertical="center" wrapText="1"/>
    </xf>
    <xf numFmtId="0" fontId="40" fillId="0" borderId="7"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92" xfId="0" applyFont="1" applyBorder="1" applyAlignment="1">
      <alignment horizontal="center" vertical="center" wrapText="1"/>
    </xf>
    <xf numFmtId="0" fontId="40" fillId="0" borderId="93" xfId="0" applyFont="1" applyBorder="1" applyAlignment="1">
      <alignment horizontal="center" vertical="center" wrapText="1"/>
    </xf>
    <xf numFmtId="3" fontId="10" fillId="67" borderId="22" xfId="0" applyNumberFormat="1" applyFont="1" applyFill="1" applyBorder="1" applyAlignment="1">
      <alignment horizontal="left" vertical="center" wrapText="1" indent="1"/>
    </xf>
    <xf numFmtId="3" fontId="10" fillId="64" borderId="22" xfId="0" applyNumberFormat="1" applyFont="1" applyFill="1" applyBorder="1" applyAlignment="1">
      <alignment horizontal="left" vertical="center" wrapText="1" indent="1"/>
    </xf>
    <xf numFmtId="3" fontId="10" fillId="64" borderId="23" xfId="0" applyNumberFormat="1" applyFont="1" applyFill="1" applyBorder="1" applyAlignment="1">
      <alignment horizontal="left" vertical="center" wrapText="1" indent="1"/>
    </xf>
    <xf numFmtId="3" fontId="10" fillId="67" borderId="22" xfId="0" applyNumberFormat="1" applyFont="1" applyFill="1" applyBorder="1" applyAlignment="1">
      <alignment horizontal="left" vertical="top" wrapText="1" indent="1"/>
    </xf>
    <xf numFmtId="0" fontId="0" fillId="67" borderId="22" xfId="0" applyFill="1" applyBorder="1" applyAlignment="1">
      <alignment horizontal="left" vertical="top" wrapText="1" indent="1"/>
    </xf>
    <xf numFmtId="0" fontId="0" fillId="67" borderId="23" xfId="0" applyFill="1" applyBorder="1" applyAlignment="1">
      <alignment horizontal="left" wrapText="1" indent="1"/>
    </xf>
    <xf numFmtId="0" fontId="7" fillId="2" borderId="67" xfId="0" applyFont="1" applyFill="1" applyBorder="1" applyAlignment="1">
      <alignment horizontal="center" vertical="center"/>
    </xf>
    <xf numFmtId="0" fontId="7" fillId="2" borderId="56" xfId="0" applyFont="1" applyFill="1" applyBorder="1" applyAlignment="1">
      <alignment horizontal="center" vertical="center"/>
    </xf>
    <xf numFmtId="0" fontId="8" fillId="64" borderId="22" xfId="0" applyFont="1" applyFill="1" applyBorder="1" applyAlignment="1">
      <alignment horizontal="left" vertical="center" wrapText="1" indent="1"/>
    </xf>
    <xf numFmtId="0" fontId="8" fillId="64" borderId="23" xfId="0" applyFont="1" applyFill="1" applyBorder="1" applyAlignment="1">
      <alignment horizontal="left" vertical="center" wrapText="1" indent="1"/>
    </xf>
    <xf numFmtId="3" fontId="10" fillId="67" borderId="23" xfId="0" applyNumberFormat="1" applyFont="1" applyFill="1" applyBorder="1" applyAlignment="1">
      <alignment horizontal="left" vertical="top" wrapText="1" indent="1"/>
    </xf>
    <xf numFmtId="3" fontId="8" fillId="67" borderId="85" xfId="0" applyNumberFormat="1" applyFont="1" applyFill="1" applyBorder="1" applyAlignment="1">
      <alignment horizontal="left" vertical="top" wrapText="1"/>
    </xf>
    <xf numFmtId="3" fontId="8" fillId="67" borderId="78" xfId="0" applyNumberFormat="1" applyFont="1" applyFill="1" applyBorder="1" applyAlignment="1">
      <alignment horizontal="left" vertical="top" wrapText="1"/>
    </xf>
    <xf numFmtId="3" fontId="10" fillId="67" borderId="23" xfId="0" applyNumberFormat="1" applyFont="1" applyFill="1" applyBorder="1" applyAlignment="1">
      <alignment horizontal="left" vertical="center" wrapText="1" indent="1"/>
    </xf>
    <xf numFmtId="0" fontId="8" fillId="67" borderId="22" xfId="0" applyFont="1" applyFill="1" applyBorder="1" applyAlignment="1">
      <alignment horizontal="left" vertical="center"/>
    </xf>
    <xf numFmtId="0" fontId="8" fillId="67" borderId="23" xfId="0" applyFont="1" applyFill="1" applyBorder="1" applyAlignment="1">
      <alignment horizontal="left" vertical="center"/>
    </xf>
    <xf numFmtId="3" fontId="8" fillId="67" borderId="22" xfId="0" applyNumberFormat="1" applyFont="1" applyFill="1" applyBorder="1" applyAlignment="1">
      <alignment horizontal="left" vertical="top" wrapText="1"/>
    </xf>
    <xf numFmtId="3" fontId="10" fillId="64" borderId="22" xfId="0" applyNumberFormat="1" applyFont="1" applyFill="1" applyBorder="1" applyAlignment="1">
      <alignment horizontal="left" vertical="top" wrapText="1" indent="1"/>
    </xf>
    <xf numFmtId="3" fontId="10" fillId="64" borderId="23" xfId="0" applyNumberFormat="1" applyFont="1" applyFill="1" applyBorder="1" applyAlignment="1">
      <alignment horizontal="left" vertical="top" wrapText="1" indent="1"/>
    </xf>
    <xf numFmtId="3" fontId="10" fillId="67" borderId="85" xfId="0" applyNumberFormat="1" applyFont="1" applyFill="1" applyBorder="1" applyAlignment="1">
      <alignment horizontal="left" vertical="top" wrapText="1" indent="1"/>
    </xf>
    <xf numFmtId="3" fontId="10" fillId="67" borderId="78" xfId="0" applyNumberFormat="1" applyFont="1" applyFill="1" applyBorder="1" applyAlignment="1">
      <alignment horizontal="left" vertical="top" wrapText="1" indent="1"/>
    </xf>
    <xf numFmtId="3" fontId="8" fillId="67" borderId="21" xfId="0" applyNumberFormat="1" applyFont="1" applyFill="1" applyBorder="1" applyAlignment="1">
      <alignment horizontal="left" wrapText="1"/>
    </xf>
    <xf numFmtId="3" fontId="8" fillId="67" borderId="78" xfId="0" applyNumberFormat="1" applyFont="1" applyFill="1" applyBorder="1" applyAlignment="1">
      <alignment horizontal="left" wrapText="1"/>
    </xf>
    <xf numFmtId="3" fontId="10" fillId="67" borderId="85" xfId="0" applyNumberFormat="1" applyFont="1" applyFill="1" applyBorder="1" applyAlignment="1">
      <alignment horizontal="left" vertical="center" wrapText="1"/>
    </xf>
    <xf numFmtId="3" fontId="10" fillId="67" borderId="22" xfId="0" applyNumberFormat="1" applyFont="1" applyFill="1" applyBorder="1" applyAlignment="1">
      <alignment horizontal="left" vertical="center" wrapText="1"/>
    </xf>
    <xf numFmtId="3" fontId="10" fillId="67" borderId="21" xfId="0" applyNumberFormat="1" applyFont="1" applyFill="1" applyBorder="1" applyAlignment="1">
      <alignment horizontal="left" vertical="top" wrapText="1"/>
    </xf>
    <xf numFmtId="3" fontId="10" fillId="67" borderId="78" xfId="0" applyNumberFormat="1" applyFont="1" applyFill="1" applyBorder="1" applyAlignment="1">
      <alignment horizontal="left" vertical="top" wrapText="1"/>
    </xf>
    <xf numFmtId="3" fontId="10" fillId="67" borderId="85" xfId="0" applyNumberFormat="1" applyFont="1" applyFill="1" applyBorder="1" applyAlignment="1">
      <alignment horizontal="left" vertical="top" wrapText="1"/>
    </xf>
    <xf numFmtId="3" fontId="10" fillId="67" borderId="22" xfId="0" applyNumberFormat="1" applyFont="1" applyFill="1" applyBorder="1" applyAlignment="1">
      <alignment horizontal="left" vertical="top" wrapText="1"/>
    </xf>
    <xf numFmtId="3" fontId="10" fillId="67" borderId="23" xfId="0" applyNumberFormat="1" applyFont="1" applyFill="1" applyBorder="1" applyAlignment="1">
      <alignment horizontal="left" vertical="top" wrapText="1"/>
    </xf>
    <xf numFmtId="3" fontId="10" fillId="67" borderId="85" xfId="0" applyNumberFormat="1" applyFont="1" applyFill="1" applyBorder="1" applyAlignment="1">
      <alignment horizontal="left" wrapText="1"/>
    </xf>
    <xf numFmtId="3" fontId="10" fillId="67" borderId="78" xfId="0" applyNumberFormat="1" applyFont="1" applyFill="1" applyBorder="1" applyAlignment="1">
      <alignment horizontal="left" wrapText="1"/>
    </xf>
    <xf numFmtId="0" fontId="14" fillId="0" borderId="0" xfId="0" applyFont="1" applyAlignment="1">
      <alignment horizontal="left"/>
    </xf>
  </cellXfs>
  <cellStyles count="20885">
    <cellStyle name="20% - Accent1" xfId="20" builtinId="30" customBuiltin="1"/>
    <cellStyle name="20% - Accent1 10 2" xfId="178" xr:uid="{00000000-0005-0000-0000-000001000000}"/>
    <cellStyle name="20% - Accent1 10 3" xfId="179" xr:uid="{00000000-0005-0000-0000-000002000000}"/>
    <cellStyle name="20% - Accent1 11 2" xfId="180" xr:uid="{00000000-0005-0000-0000-000003000000}"/>
    <cellStyle name="20% - Accent1 11 3" xfId="181" xr:uid="{00000000-0005-0000-0000-000004000000}"/>
    <cellStyle name="20% - Accent1 12 2" xfId="182" xr:uid="{00000000-0005-0000-0000-000005000000}"/>
    <cellStyle name="20% - Accent1 12 3" xfId="183" xr:uid="{00000000-0005-0000-0000-000006000000}"/>
    <cellStyle name="20% - Accent1 13 2" xfId="184" xr:uid="{00000000-0005-0000-0000-000007000000}"/>
    <cellStyle name="20% - Accent1 13 3" xfId="185" xr:uid="{00000000-0005-0000-0000-000008000000}"/>
    <cellStyle name="20% - Accent1 14 2" xfId="186" xr:uid="{00000000-0005-0000-0000-000009000000}"/>
    <cellStyle name="20% - Accent1 14 3" xfId="187" xr:uid="{00000000-0005-0000-0000-00000A000000}"/>
    <cellStyle name="20% - Accent1 15" xfId="188" xr:uid="{00000000-0005-0000-0000-00000B000000}"/>
    <cellStyle name="20% - Accent1 15 2" xfId="189" xr:uid="{00000000-0005-0000-0000-00000C000000}"/>
    <cellStyle name="20% - Accent1 15 3" xfId="190" xr:uid="{00000000-0005-0000-0000-00000D000000}"/>
    <cellStyle name="20% - Accent1 15 4" xfId="191" xr:uid="{00000000-0005-0000-0000-00000E000000}"/>
    <cellStyle name="20% - Accent1 15 5" xfId="192" xr:uid="{00000000-0005-0000-0000-00000F000000}"/>
    <cellStyle name="20% - Accent1 15 6" xfId="193" xr:uid="{00000000-0005-0000-0000-000010000000}"/>
    <cellStyle name="20% - Accent1 15 7" xfId="194" xr:uid="{00000000-0005-0000-0000-000011000000}"/>
    <cellStyle name="20% - Accent1 16" xfId="195" xr:uid="{00000000-0005-0000-0000-000012000000}"/>
    <cellStyle name="20% - Accent1 17" xfId="196" xr:uid="{00000000-0005-0000-0000-000013000000}"/>
    <cellStyle name="20% - Accent1 18" xfId="197" xr:uid="{00000000-0005-0000-0000-000014000000}"/>
    <cellStyle name="20% - Accent1 19" xfId="198" xr:uid="{00000000-0005-0000-0000-000015000000}"/>
    <cellStyle name="20% - Accent1 2" xfId="199" xr:uid="{00000000-0005-0000-0000-000016000000}"/>
    <cellStyle name="20% - Accent1 2 2" xfId="200" xr:uid="{00000000-0005-0000-0000-000017000000}"/>
    <cellStyle name="20% - Accent1 2 3" xfId="201" xr:uid="{00000000-0005-0000-0000-000018000000}"/>
    <cellStyle name="20% - Accent1 20" xfId="202" xr:uid="{00000000-0005-0000-0000-000019000000}"/>
    <cellStyle name="20% - Accent1 21" xfId="203" xr:uid="{00000000-0005-0000-0000-00001A000000}"/>
    <cellStyle name="20% - Accent1 22" xfId="204" xr:uid="{00000000-0005-0000-0000-00001B000000}"/>
    <cellStyle name="20% - Accent1 3" xfId="205" xr:uid="{00000000-0005-0000-0000-00001C000000}"/>
    <cellStyle name="20% - Accent1 3 2" xfId="206" xr:uid="{00000000-0005-0000-0000-00001D000000}"/>
    <cellStyle name="20% - Accent1 3 3" xfId="207" xr:uid="{00000000-0005-0000-0000-00001E000000}"/>
    <cellStyle name="20% - Accent1 4" xfId="208" xr:uid="{00000000-0005-0000-0000-00001F000000}"/>
    <cellStyle name="20% - Accent1 4 2" xfId="209" xr:uid="{00000000-0005-0000-0000-000020000000}"/>
    <cellStyle name="20% - Accent1 4 3" xfId="210" xr:uid="{00000000-0005-0000-0000-000021000000}"/>
    <cellStyle name="20% - Accent1 5 2" xfId="211" xr:uid="{00000000-0005-0000-0000-000022000000}"/>
    <cellStyle name="20% - Accent1 5 3" xfId="212" xr:uid="{00000000-0005-0000-0000-000023000000}"/>
    <cellStyle name="20% - Accent1 6 2" xfId="213" xr:uid="{00000000-0005-0000-0000-000024000000}"/>
    <cellStyle name="20% - Accent1 6 3" xfId="214" xr:uid="{00000000-0005-0000-0000-000025000000}"/>
    <cellStyle name="20% - Accent1 7 2" xfId="215" xr:uid="{00000000-0005-0000-0000-000026000000}"/>
    <cellStyle name="20% - Accent1 7 3" xfId="216" xr:uid="{00000000-0005-0000-0000-000027000000}"/>
    <cellStyle name="20% - Accent1 8 2" xfId="217" xr:uid="{00000000-0005-0000-0000-000028000000}"/>
    <cellStyle name="20% - Accent1 8 3" xfId="218" xr:uid="{00000000-0005-0000-0000-000029000000}"/>
    <cellStyle name="20% - Accent1 9 2" xfId="219" xr:uid="{00000000-0005-0000-0000-00002A000000}"/>
    <cellStyle name="20% - Accent1 9 3" xfId="220" xr:uid="{00000000-0005-0000-0000-00002B000000}"/>
    <cellStyle name="20% - Accent2" xfId="24" builtinId="34" customBuiltin="1"/>
    <cellStyle name="20% - Accent2 10 2" xfId="221" xr:uid="{00000000-0005-0000-0000-00002D000000}"/>
    <cellStyle name="20% - Accent2 10 3" xfId="222" xr:uid="{00000000-0005-0000-0000-00002E000000}"/>
    <cellStyle name="20% - Accent2 11 2" xfId="223" xr:uid="{00000000-0005-0000-0000-00002F000000}"/>
    <cellStyle name="20% - Accent2 11 3" xfId="224" xr:uid="{00000000-0005-0000-0000-000030000000}"/>
    <cellStyle name="20% - Accent2 12 2" xfId="225" xr:uid="{00000000-0005-0000-0000-000031000000}"/>
    <cellStyle name="20% - Accent2 12 3" xfId="226" xr:uid="{00000000-0005-0000-0000-000032000000}"/>
    <cellStyle name="20% - Accent2 13 2" xfId="227" xr:uid="{00000000-0005-0000-0000-000033000000}"/>
    <cellStyle name="20% - Accent2 13 3" xfId="228" xr:uid="{00000000-0005-0000-0000-000034000000}"/>
    <cellStyle name="20% - Accent2 14 2" xfId="229" xr:uid="{00000000-0005-0000-0000-000035000000}"/>
    <cellStyle name="20% - Accent2 14 3" xfId="230" xr:uid="{00000000-0005-0000-0000-000036000000}"/>
    <cellStyle name="20% - Accent2 15" xfId="231" xr:uid="{00000000-0005-0000-0000-000037000000}"/>
    <cellStyle name="20% - Accent2 15 2" xfId="232" xr:uid="{00000000-0005-0000-0000-000038000000}"/>
    <cellStyle name="20% - Accent2 15 3" xfId="233" xr:uid="{00000000-0005-0000-0000-000039000000}"/>
    <cellStyle name="20% - Accent2 15 4" xfId="234" xr:uid="{00000000-0005-0000-0000-00003A000000}"/>
    <cellStyle name="20% - Accent2 15 5" xfId="235" xr:uid="{00000000-0005-0000-0000-00003B000000}"/>
    <cellStyle name="20% - Accent2 15 6" xfId="236" xr:uid="{00000000-0005-0000-0000-00003C000000}"/>
    <cellStyle name="20% - Accent2 15 7" xfId="237" xr:uid="{00000000-0005-0000-0000-00003D000000}"/>
    <cellStyle name="20% - Accent2 16" xfId="238" xr:uid="{00000000-0005-0000-0000-00003E000000}"/>
    <cellStyle name="20% - Accent2 17" xfId="239" xr:uid="{00000000-0005-0000-0000-00003F000000}"/>
    <cellStyle name="20% - Accent2 18" xfId="240" xr:uid="{00000000-0005-0000-0000-000040000000}"/>
    <cellStyle name="20% - Accent2 19" xfId="241" xr:uid="{00000000-0005-0000-0000-000041000000}"/>
    <cellStyle name="20% - Accent2 2" xfId="242" xr:uid="{00000000-0005-0000-0000-000042000000}"/>
    <cellStyle name="20% - Accent2 2 2" xfId="243" xr:uid="{00000000-0005-0000-0000-000043000000}"/>
    <cellStyle name="20% - Accent2 2 3" xfId="244" xr:uid="{00000000-0005-0000-0000-000044000000}"/>
    <cellStyle name="20% - Accent2 20" xfId="245" xr:uid="{00000000-0005-0000-0000-000045000000}"/>
    <cellStyle name="20% - Accent2 21" xfId="246" xr:uid="{00000000-0005-0000-0000-000046000000}"/>
    <cellStyle name="20% - Accent2 22" xfId="247" xr:uid="{00000000-0005-0000-0000-000047000000}"/>
    <cellStyle name="20% - Accent2 3" xfId="248" xr:uid="{00000000-0005-0000-0000-000048000000}"/>
    <cellStyle name="20% - Accent2 3 2" xfId="249" xr:uid="{00000000-0005-0000-0000-000049000000}"/>
    <cellStyle name="20% - Accent2 3 3" xfId="250" xr:uid="{00000000-0005-0000-0000-00004A000000}"/>
    <cellStyle name="20% - Accent2 4" xfId="251" xr:uid="{00000000-0005-0000-0000-00004B000000}"/>
    <cellStyle name="20% - Accent2 4 2" xfId="252" xr:uid="{00000000-0005-0000-0000-00004C000000}"/>
    <cellStyle name="20% - Accent2 4 3" xfId="253" xr:uid="{00000000-0005-0000-0000-00004D000000}"/>
    <cellStyle name="20% - Accent2 5 2" xfId="254" xr:uid="{00000000-0005-0000-0000-00004E000000}"/>
    <cellStyle name="20% - Accent2 5 3" xfId="255" xr:uid="{00000000-0005-0000-0000-00004F000000}"/>
    <cellStyle name="20% - Accent2 6 2" xfId="256" xr:uid="{00000000-0005-0000-0000-000050000000}"/>
    <cellStyle name="20% - Accent2 6 3" xfId="257" xr:uid="{00000000-0005-0000-0000-000051000000}"/>
    <cellStyle name="20% - Accent2 7 2" xfId="258" xr:uid="{00000000-0005-0000-0000-000052000000}"/>
    <cellStyle name="20% - Accent2 7 3" xfId="259" xr:uid="{00000000-0005-0000-0000-000053000000}"/>
    <cellStyle name="20% - Accent2 8 2" xfId="260" xr:uid="{00000000-0005-0000-0000-000054000000}"/>
    <cellStyle name="20% - Accent2 8 3" xfId="261" xr:uid="{00000000-0005-0000-0000-000055000000}"/>
    <cellStyle name="20% - Accent2 9 2" xfId="262" xr:uid="{00000000-0005-0000-0000-000056000000}"/>
    <cellStyle name="20% - Accent2 9 3" xfId="263" xr:uid="{00000000-0005-0000-0000-000057000000}"/>
    <cellStyle name="20% - Accent3" xfId="28" builtinId="38" customBuiltin="1"/>
    <cellStyle name="20% - Accent3 10 2" xfId="264" xr:uid="{00000000-0005-0000-0000-000059000000}"/>
    <cellStyle name="20% - Accent3 10 3" xfId="265" xr:uid="{00000000-0005-0000-0000-00005A000000}"/>
    <cellStyle name="20% - Accent3 11 2" xfId="266" xr:uid="{00000000-0005-0000-0000-00005B000000}"/>
    <cellStyle name="20% - Accent3 11 3" xfId="267" xr:uid="{00000000-0005-0000-0000-00005C000000}"/>
    <cellStyle name="20% - Accent3 12 2" xfId="268" xr:uid="{00000000-0005-0000-0000-00005D000000}"/>
    <cellStyle name="20% - Accent3 12 3" xfId="269" xr:uid="{00000000-0005-0000-0000-00005E000000}"/>
    <cellStyle name="20% - Accent3 13 2" xfId="270" xr:uid="{00000000-0005-0000-0000-00005F000000}"/>
    <cellStyle name="20% - Accent3 13 3" xfId="271" xr:uid="{00000000-0005-0000-0000-000060000000}"/>
    <cellStyle name="20% - Accent3 14 2" xfId="272" xr:uid="{00000000-0005-0000-0000-000061000000}"/>
    <cellStyle name="20% - Accent3 14 3" xfId="273" xr:uid="{00000000-0005-0000-0000-000062000000}"/>
    <cellStyle name="20% - Accent3 15" xfId="274" xr:uid="{00000000-0005-0000-0000-000063000000}"/>
    <cellStyle name="20% - Accent3 15 2" xfId="275" xr:uid="{00000000-0005-0000-0000-000064000000}"/>
    <cellStyle name="20% - Accent3 15 3" xfId="276" xr:uid="{00000000-0005-0000-0000-000065000000}"/>
    <cellStyle name="20% - Accent3 15 4" xfId="277" xr:uid="{00000000-0005-0000-0000-000066000000}"/>
    <cellStyle name="20% - Accent3 15 5" xfId="278" xr:uid="{00000000-0005-0000-0000-000067000000}"/>
    <cellStyle name="20% - Accent3 15 6" xfId="279" xr:uid="{00000000-0005-0000-0000-000068000000}"/>
    <cellStyle name="20% - Accent3 15 7" xfId="280" xr:uid="{00000000-0005-0000-0000-000069000000}"/>
    <cellStyle name="20% - Accent3 16" xfId="281" xr:uid="{00000000-0005-0000-0000-00006A000000}"/>
    <cellStyle name="20% - Accent3 17" xfId="282" xr:uid="{00000000-0005-0000-0000-00006B000000}"/>
    <cellStyle name="20% - Accent3 18" xfId="283" xr:uid="{00000000-0005-0000-0000-00006C000000}"/>
    <cellStyle name="20% - Accent3 19" xfId="284" xr:uid="{00000000-0005-0000-0000-00006D000000}"/>
    <cellStyle name="20% - Accent3 2" xfId="285" xr:uid="{00000000-0005-0000-0000-00006E000000}"/>
    <cellStyle name="20% - Accent3 2 2" xfId="286" xr:uid="{00000000-0005-0000-0000-00006F000000}"/>
    <cellStyle name="20% - Accent3 2 3" xfId="287" xr:uid="{00000000-0005-0000-0000-000070000000}"/>
    <cellStyle name="20% - Accent3 20" xfId="288" xr:uid="{00000000-0005-0000-0000-000071000000}"/>
    <cellStyle name="20% - Accent3 21" xfId="289" xr:uid="{00000000-0005-0000-0000-000072000000}"/>
    <cellStyle name="20% - Accent3 22" xfId="290" xr:uid="{00000000-0005-0000-0000-000073000000}"/>
    <cellStyle name="20% - Accent3 3" xfId="291" xr:uid="{00000000-0005-0000-0000-000074000000}"/>
    <cellStyle name="20% - Accent3 3 2" xfId="292" xr:uid="{00000000-0005-0000-0000-000075000000}"/>
    <cellStyle name="20% - Accent3 3 3" xfId="293" xr:uid="{00000000-0005-0000-0000-000076000000}"/>
    <cellStyle name="20% - Accent3 4" xfId="294" xr:uid="{00000000-0005-0000-0000-000077000000}"/>
    <cellStyle name="20% - Accent3 4 2" xfId="295" xr:uid="{00000000-0005-0000-0000-000078000000}"/>
    <cellStyle name="20% - Accent3 4 3" xfId="296" xr:uid="{00000000-0005-0000-0000-000079000000}"/>
    <cellStyle name="20% - Accent3 5 2" xfId="297" xr:uid="{00000000-0005-0000-0000-00007A000000}"/>
    <cellStyle name="20% - Accent3 5 3" xfId="298" xr:uid="{00000000-0005-0000-0000-00007B000000}"/>
    <cellStyle name="20% - Accent3 6 2" xfId="299" xr:uid="{00000000-0005-0000-0000-00007C000000}"/>
    <cellStyle name="20% - Accent3 6 3" xfId="300" xr:uid="{00000000-0005-0000-0000-00007D000000}"/>
    <cellStyle name="20% - Accent3 7 2" xfId="301" xr:uid="{00000000-0005-0000-0000-00007E000000}"/>
    <cellStyle name="20% - Accent3 7 3" xfId="302" xr:uid="{00000000-0005-0000-0000-00007F000000}"/>
    <cellStyle name="20% - Accent3 8 2" xfId="303" xr:uid="{00000000-0005-0000-0000-000080000000}"/>
    <cellStyle name="20% - Accent3 8 3" xfId="304" xr:uid="{00000000-0005-0000-0000-000081000000}"/>
    <cellStyle name="20% - Accent3 9 2" xfId="305" xr:uid="{00000000-0005-0000-0000-000082000000}"/>
    <cellStyle name="20% - Accent3 9 3" xfId="306" xr:uid="{00000000-0005-0000-0000-000083000000}"/>
    <cellStyle name="20% - Accent4" xfId="32" builtinId="42" customBuiltin="1"/>
    <cellStyle name="20% - Accent4 10 2" xfId="307" xr:uid="{00000000-0005-0000-0000-000085000000}"/>
    <cellStyle name="20% - Accent4 10 3" xfId="308" xr:uid="{00000000-0005-0000-0000-000086000000}"/>
    <cellStyle name="20% - Accent4 11 2" xfId="309" xr:uid="{00000000-0005-0000-0000-000087000000}"/>
    <cellStyle name="20% - Accent4 11 3" xfId="310" xr:uid="{00000000-0005-0000-0000-000088000000}"/>
    <cellStyle name="20% - Accent4 12 2" xfId="311" xr:uid="{00000000-0005-0000-0000-000089000000}"/>
    <cellStyle name="20% - Accent4 12 3" xfId="312" xr:uid="{00000000-0005-0000-0000-00008A000000}"/>
    <cellStyle name="20% - Accent4 13 2" xfId="313" xr:uid="{00000000-0005-0000-0000-00008B000000}"/>
    <cellStyle name="20% - Accent4 13 3" xfId="314" xr:uid="{00000000-0005-0000-0000-00008C000000}"/>
    <cellStyle name="20% - Accent4 14 2" xfId="315" xr:uid="{00000000-0005-0000-0000-00008D000000}"/>
    <cellStyle name="20% - Accent4 14 3" xfId="316" xr:uid="{00000000-0005-0000-0000-00008E000000}"/>
    <cellStyle name="20% - Accent4 15" xfId="317" xr:uid="{00000000-0005-0000-0000-00008F000000}"/>
    <cellStyle name="20% - Accent4 15 2" xfId="318" xr:uid="{00000000-0005-0000-0000-000090000000}"/>
    <cellStyle name="20% - Accent4 15 3" xfId="319" xr:uid="{00000000-0005-0000-0000-000091000000}"/>
    <cellStyle name="20% - Accent4 15 4" xfId="320" xr:uid="{00000000-0005-0000-0000-000092000000}"/>
    <cellStyle name="20% - Accent4 15 5" xfId="321" xr:uid="{00000000-0005-0000-0000-000093000000}"/>
    <cellStyle name="20% - Accent4 15 6" xfId="322" xr:uid="{00000000-0005-0000-0000-000094000000}"/>
    <cellStyle name="20% - Accent4 15 7" xfId="323" xr:uid="{00000000-0005-0000-0000-000095000000}"/>
    <cellStyle name="20% - Accent4 16" xfId="324" xr:uid="{00000000-0005-0000-0000-000096000000}"/>
    <cellStyle name="20% - Accent4 17" xfId="325" xr:uid="{00000000-0005-0000-0000-000097000000}"/>
    <cellStyle name="20% - Accent4 18" xfId="326" xr:uid="{00000000-0005-0000-0000-000098000000}"/>
    <cellStyle name="20% - Accent4 19" xfId="327" xr:uid="{00000000-0005-0000-0000-000099000000}"/>
    <cellStyle name="20% - Accent4 2" xfId="328" xr:uid="{00000000-0005-0000-0000-00009A000000}"/>
    <cellStyle name="20% - Accent4 2 2" xfId="329" xr:uid="{00000000-0005-0000-0000-00009B000000}"/>
    <cellStyle name="20% - Accent4 2 3" xfId="330" xr:uid="{00000000-0005-0000-0000-00009C000000}"/>
    <cellStyle name="20% - Accent4 20" xfId="331" xr:uid="{00000000-0005-0000-0000-00009D000000}"/>
    <cellStyle name="20% - Accent4 21" xfId="332" xr:uid="{00000000-0005-0000-0000-00009E000000}"/>
    <cellStyle name="20% - Accent4 22" xfId="333" xr:uid="{00000000-0005-0000-0000-00009F000000}"/>
    <cellStyle name="20% - Accent4 3" xfId="334" xr:uid="{00000000-0005-0000-0000-0000A0000000}"/>
    <cellStyle name="20% - Accent4 3 2" xfId="335" xr:uid="{00000000-0005-0000-0000-0000A1000000}"/>
    <cellStyle name="20% - Accent4 3 3" xfId="336" xr:uid="{00000000-0005-0000-0000-0000A2000000}"/>
    <cellStyle name="20% - Accent4 4" xfId="337" xr:uid="{00000000-0005-0000-0000-0000A3000000}"/>
    <cellStyle name="20% - Accent4 4 2" xfId="338" xr:uid="{00000000-0005-0000-0000-0000A4000000}"/>
    <cellStyle name="20% - Accent4 4 3" xfId="339" xr:uid="{00000000-0005-0000-0000-0000A5000000}"/>
    <cellStyle name="20% - Accent4 5 2" xfId="340" xr:uid="{00000000-0005-0000-0000-0000A6000000}"/>
    <cellStyle name="20% - Accent4 5 3" xfId="341" xr:uid="{00000000-0005-0000-0000-0000A7000000}"/>
    <cellStyle name="20% - Accent4 6 2" xfId="342" xr:uid="{00000000-0005-0000-0000-0000A8000000}"/>
    <cellStyle name="20% - Accent4 6 3" xfId="343" xr:uid="{00000000-0005-0000-0000-0000A9000000}"/>
    <cellStyle name="20% - Accent4 7 2" xfId="344" xr:uid="{00000000-0005-0000-0000-0000AA000000}"/>
    <cellStyle name="20% - Accent4 7 3" xfId="345" xr:uid="{00000000-0005-0000-0000-0000AB000000}"/>
    <cellStyle name="20% - Accent4 8 2" xfId="346" xr:uid="{00000000-0005-0000-0000-0000AC000000}"/>
    <cellStyle name="20% - Accent4 8 3" xfId="347" xr:uid="{00000000-0005-0000-0000-0000AD000000}"/>
    <cellStyle name="20% - Accent4 9 2" xfId="348" xr:uid="{00000000-0005-0000-0000-0000AE000000}"/>
    <cellStyle name="20% - Accent4 9 3" xfId="349" xr:uid="{00000000-0005-0000-0000-0000AF000000}"/>
    <cellStyle name="20% - Accent5" xfId="36" builtinId="46" customBuiltin="1"/>
    <cellStyle name="20% - Accent5 10 2" xfId="350" xr:uid="{00000000-0005-0000-0000-0000B1000000}"/>
    <cellStyle name="20% - Accent5 10 3" xfId="351" xr:uid="{00000000-0005-0000-0000-0000B2000000}"/>
    <cellStyle name="20% - Accent5 11 2" xfId="352" xr:uid="{00000000-0005-0000-0000-0000B3000000}"/>
    <cellStyle name="20% - Accent5 11 3" xfId="353" xr:uid="{00000000-0005-0000-0000-0000B4000000}"/>
    <cellStyle name="20% - Accent5 12 2" xfId="354" xr:uid="{00000000-0005-0000-0000-0000B5000000}"/>
    <cellStyle name="20% - Accent5 12 3" xfId="355" xr:uid="{00000000-0005-0000-0000-0000B6000000}"/>
    <cellStyle name="20% - Accent5 13 2" xfId="356" xr:uid="{00000000-0005-0000-0000-0000B7000000}"/>
    <cellStyle name="20% - Accent5 13 3" xfId="357" xr:uid="{00000000-0005-0000-0000-0000B8000000}"/>
    <cellStyle name="20% - Accent5 14 2" xfId="358" xr:uid="{00000000-0005-0000-0000-0000B9000000}"/>
    <cellStyle name="20% - Accent5 14 3" xfId="359" xr:uid="{00000000-0005-0000-0000-0000BA000000}"/>
    <cellStyle name="20% - Accent5 15" xfId="360" xr:uid="{00000000-0005-0000-0000-0000BB000000}"/>
    <cellStyle name="20% - Accent5 15 2" xfId="361" xr:uid="{00000000-0005-0000-0000-0000BC000000}"/>
    <cellStyle name="20% - Accent5 15 3" xfId="362" xr:uid="{00000000-0005-0000-0000-0000BD000000}"/>
    <cellStyle name="20% - Accent5 15 4" xfId="363" xr:uid="{00000000-0005-0000-0000-0000BE000000}"/>
    <cellStyle name="20% - Accent5 15 5" xfId="364" xr:uid="{00000000-0005-0000-0000-0000BF000000}"/>
    <cellStyle name="20% - Accent5 15 6" xfId="365" xr:uid="{00000000-0005-0000-0000-0000C0000000}"/>
    <cellStyle name="20% - Accent5 15 7" xfId="366" xr:uid="{00000000-0005-0000-0000-0000C1000000}"/>
    <cellStyle name="20% - Accent5 16" xfId="367" xr:uid="{00000000-0005-0000-0000-0000C2000000}"/>
    <cellStyle name="20% - Accent5 17" xfId="368" xr:uid="{00000000-0005-0000-0000-0000C3000000}"/>
    <cellStyle name="20% - Accent5 18" xfId="369" xr:uid="{00000000-0005-0000-0000-0000C4000000}"/>
    <cellStyle name="20% - Accent5 19" xfId="370" xr:uid="{00000000-0005-0000-0000-0000C5000000}"/>
    <cellStyle name="20% - Accent5 2" xfId="371" xr:uid="{00000000-0005-0000-0000-0000C6000000}"/>
    <cellStyle name="20% - Accent5 2 2" xfId="372" xr:uid="{00000000-0005-0000-0000-0000C7000000}"/>
    <cellStyle name="20% - Accent5 2 3" xfId="373" xr:uid="{00000000-0005-0000-0000-0000C8000000}"/>
    <cellStyle name="20% - Accent5 20" xfId="374" xr:uid="{00000000-0005-0000-0000-0000C9000000}"/>
    <cellStyle name="20% - Accent5 21" xfId="375" xr:uid="{00000000-0005-0000-0000-0000CA000000}"/>
    <cellStyle name="20% - Accent5 22" xfId="376" xr:uid="{00000000-0005-0000-0000-0000CB000000}"/>
    <cellStyle name="20% - Accent5 3" xfId="377" xr:uid="{00000000-0005-0000-0000-0000CC000000}"/>
    <cellStyle name="20% - Accent5 3 2" xfId="378" xr:uid="{00000000-0005-0000-0000-0000CD000000}"/>
    <cellStyle name="20% - Accent5 3 3" xfId="379" xr:uid="{00000000-0005-0000-0000-0000CE000000}"/>
    <cellStyle name="20% - Accent5 4" xfId="380" xr:uid="{00000000-0005-0000-0000-0000CF000000}"/>
    <cellStyle name="20% - Accent5 4 2" xfId="381" xr:uid="{00000000-0005-0000-0000-0000D0000000}"/>
    <cellStyle name="20% - Accent5 4 3" xfId="382" xr:uid="{00000000-0005-0000-0000-0000D1000000}"/>
    <cellStyle name="20% - Accent5 5 2" xfId="383" xr:uid="{00000000-0005-0000-0000-0000D2000000}"/>
    <cellStyle name="20% - Accent5 5 3" xfId="384" xr:uid="{00000000-0005-0000-0000-0000D3000000}"/>
    <cellStyle name="20% - Accent5 6 2" xfId="385" xr:uid="{00000000-0005-0000-0000-0000D4000000}"/>
    <cellStyle name="20% - Accent5 6 3" xfId="386" xr:uid="{00000000-0005-0000-0000-0000D5000000}"/>
    <cellStyle name="20% - Accent5 7 2" xfId="387" xr:uid="{00000000-0005-0000-0000-0000D6000000}"/>
    <cellStyle name="20% - Accent5 7 3" xfId="388" xr:uid="{00000000-0005-0000-0000-0000D7000000}"/>
    <cellStyle name="20% - Accent5 8 2" xfId="389" xr:uid="{00000000-0005-0000-0000-0000D8000000}"/>
    <cellStyle name="20% - Accent5 8 3" xfId="390" xr:uid="{00000000-0005-0000-0000-0000D9000000}"/>
    <cellStyle name="20% - Accent5 9 2" xfId="391" xr:uid="{00000000-0005-0000-0000-0000DA000000}"/>
    <cellStyle name="20% - Accent5 9 3" xfId="392" xr:uid="{00000000-0005-0000-0000-0000DB000000}"/>
    <cellStyle name="20% - Accent6" xfId="40" builtinId="50" customBuiltin="1"/>
    <cellStyle name="20% - Accent6 10 2" xfId="393" xr:uid="{00000000-0005-0000-0000-0000DD000000}"/>
    <cellStyle name="20% - Accent6 10 3" xfId="394" xr:uid="{00000000-0005-0000-0000-0000DE000000}"/>
    <cellStyle name="20% - Accent6 11 2" xfId="395" xr:uid="{00000000-0005-0000-0000-0000DF000000}"/>
    <cellStyle name="20% - Accent6 11 3" xfId="396" xr:uid="{00000000-0005-0000-0000-0000E0000000}"/>
    <cellStyle name="20% - Accent6 12 2" xfId="397" xr:uid="{00000000-0005-0000-0000-0000E1000000}"/>
    <cellStyle name="20% - Accent6 12 3" xfId="398" xr:uid="{00000000-0005-0000-0000-0000E2000000}"/>
    <cellStyle name="20% - Accent6 13 2" xfId="399" xr:uid="{00000000-0005-0000-0000-0000E3000000}"/>
    <cellStyle name="20% - Accent6 13 3" xfId="400" xr:uid="{00000000-0005-0000-0000-0000E4000000}"/>
    <cellStyle name="20% - Accent6 14 2" xfId="401" xr:uid="{00000000-0005-0000-0000-0000E5000000}"/>
    <cellStyle name="20% - Accent6 14 3" xfId="402" xr:uid="{00000000-0005-0000-0000-0000E6000000}"/>
    <cellStyle name="20% - Accent6 15" xfId="403" xr:uid="{00000000-0005-0000-0000-0000E7000000}"/>
    <cellStyle name="20% - Accent6 15 2" xfId="404" xr:uid="{00000000-0005-0000-0000-0000E8000000}"/>
    <cellStyle name="20% - Accent6 15 3" xfId="405" xr:uid="{00000000-0005-0000-0000-0000E9000000}"/>
    <cellStyle name="20% - Accent6 15 4" xfId="406" xr:uid="{00000000-0005-0000-0000-0000EA000000}"/>
    <cellStyle name="20% - Accent6 15 5" xfId="407" xr:uid="{00000000-0005-0000-0000-0000EB000000}"/>
    <cellStyle name="20% - Accent6 15 6" xfId="408" xr:uid="{00000000-0005-0000-0000-0000EC000000}"/>
    <cellStyle name="20% - Accent6 15 7" xfId="409" xr:uid="{00000000-0005-0000-0000-0000ED000000}"/>
    <cellStyle name="20% - Accent6 16" xfId="410" xr:uid="{00000000-0005-0000-0000-0000EE000000}"/>
    <cellStyle name="20% - Accent6 17" xfId="411" xr:uid="{00000000-0005-0000-0000-0000EF000000}"/>
    <cellStyle name="20% - Accent6 18" xfId="412" xr:uid="{00000000-0005-0000-0000-0000F0000000}"/>
    <cellStyle name="20% - Accent6 19" xfId="413" xr:uid="{00000000-0005-0000-0000-0000F1000000}"/>
    <cellStyle name="20% - Accent6 2" xfId="414" xr:uid="{00000000-0005-0000-0000-0000F2000000}"/>
    <cellStyle name="20% - Accent6 2 2" xfId="415" xr:uid="{00000000-0005-0000-0000-0000F3000000}"/>
    <cellStyle name="20% - Accent6 2 3" xfId="416" xr:uid="{00000000-0005-0000-0000-0000F4000000}"/>
    <cellStyle name="20% - Accent6 20" xfId="417" xr:uid="{00000000-0005-0000-0000-0000F5000000}"/>
    <cellStyle name="20% - Accent6 21" xfId="418" xr:uid="{00000000-0005-0000-0000-0000F6000000}"/>
    <cellStyle name="20% - Accent6 22" xfId="419" xr:uid="{00000000-0005-0000-0000-0000F7000000}"/>
    <cellStyle name="20% - Accent6 3" xfId="420" xr:uid="{00000000-0005-0000-0000-0000F8000000}"/>
    <cellStyle name="20% - Accent6 3 2" xfId="421" xr:uid="{00000000-0005-0000-0000-0000F9000000}"/>
    <cellStyle name="20% - Accent6 3 3" xfId="422" xr:uid="{00000000-0005-0000-0000-0000FA000000}"/>
    <cellStyle name="20% - Accent6 4" xfId="423" xr:uid="{00000000-0005-0000-0000-0000FB000000}"/>
    <cellStyle name="20% - Accent6 4 2" xfId="424" xr:uid="{00000000-0005-0000-0000-0000FC000000}"/>
    <cellStyle name="20% - Accent6 4 3" xfId="425" xr:uid="{00000000-0005-0000-0000-0000FD000000}"/>
    <cellStyle name="20% - Accent6 5 2" xfId="426" xr:uid="{00000000-0005-0000-0000-0000FE000000}"/>
    <cellStyle name="20% - Accent6 5 3" xfId="427" xr:uid="{00000000-0005-0000-0000-0000FF000000}"/>
    <cellStyle name="20% - Accent6 6 2" xfId="428" xr:uid="{00000000-0005-0000-0000-000000010000}"/>
    <cellStyle name="20% - Accent6 6 3" xfId="429" xr:uid="{00000000-0005-0000-0000-000001010000}"/>
    <cellStyle name="20% - Accent6 7 2" xfId="430" xr:uid="{00000000-0005-0000-0000-000002010000}"/>
    <cellStyle name="20% - Accent6 7 3" xfId="431" xr:uid="{00000000-0005-0000-0000-000003010000}"/>
    <cellStyle name="20% - Accent6 8 2" xfId="432" xr:uid="{00000000-0005-0000-0000-000004010000}"/>
    <cellStyle name="20% - Accent6 8 3" xfId="433" xr:uid="{00000000-0005-0000-0000-000005010000}"/>
    <cellStyle name="20% - Accent6 9 2" xfId="434" xr:uid="{00000000-0005-0000-0000-000006010000}"/>
    <cellStyle name="20% - Accent6 9 3" xfId="435" xr:uid="{00000000-0005-0000-0000-000007010000}"/>
    <cellStyle name="40% - Accent1" xfId="21" builtinId="31" customBuiltin="1"/>
    <cellStyle name="40% - Accent1 10 2" xfId="436" xr:uid="{00000000-0005-0000-0000-000009010000}"/>
    <cellStyle name="40% - Accent1 10 3" xfId="437" xr:uid="{00000000-0005-0000-0000-00000A010000}"/>
    <cellStyle name="40% - Accent1 11 2" xfId="438" xr:uid="{00000000-0005-0000-0000-00000B010000}"/>
    <cellStyle name="40% - Accent1 11 3" xfId="439" xr:uid="{00000000-0005-0000-0000-00000C010000}"/>
    <cellStyle name="40% - Accent1 12 2" xfId="440" xr:uid="{00000000-0005-0000-0000-00000D010000}"/>
    <cellStyle name="40% - Accent1 12 3" xfId="441" xr:uid="{00000000-0005-0000-0000-00000E010000}"/>
    <cellStyle name="40% - Accent1 13 2" xfId="442" xr:uid="{00000000-0005-0000-0000-00000F010000}"/>
    <cellStyle name="40% - Accent1 13 3" xfId="443" xr:uid="{00000000-0005-0000-0000-000010010000}"/>
    <cellStyle name="40% - Accent1 14 2" xfId="444" xr:uid="{00000000-0005-0000-0000-000011010000}"/>
    <cellStyle name="40% - Accent1 14 3" xfId="445" xr:uid="{00000000-0005-0000-0000-000012010000}"/>
    <cellStyle name="40% - Accent1 15" xfId="446" xr:uid="{00000000-0005-0000-0000-000013010000}"/>
    <cellStyle name="40% - Accent1 15 2" xfId="447" xr:uid="{00000000-0005-0000-0000-000014010000}"/>
    <cellStyle name="40% - Accent1 15 3" xfId="448" xr:uid="{00000000-0005-0000-0000-000015010000}"/>
    <cellStyle name="40% - Accent1 15 4" xfId="449" xr:uid="{00000000-0005-0000-0000-000016010000}"/>
    <cellStyle name="40% - Accent1 15 5" xfId="450" xr:uid="{00000000-0005-0000-0000-000017010000}"/>
    <cellStyle name="40% - Accent1 15 6" xfId="451" xr:uid="{00000000-0005-0000-0000-000018010000}"/>
    <cellStyle name="40% - Accent1 15 7" xfId="452" xr:uid="{00000000-0005-0000-0000-000019010000}"/>
    <cellStyle name="40% - Accent1 16" xfId="453" xr:uid="{00000000-0005-0000-0000-00001A010000}"/>
    <cellStyle name="40% - Accent1 17" xfId="454" xr:uid="{00000000-0005-0000-0000-00001B010000}"/>
    <cellStyle name="40% - Accent1 18" xfId="455" xr:uid="{00000000-0005-0000-0000-00001C010000}"/>
    <cellStyle name="40% - Accent1 19" xfId="456" xr:uid="{00000000-0005-0000-0000-00001D010000}"/>
    <cellStyle name="40% - Accent1 2" xfId="457" xr:uid="{00000000-0005-0000-0000-00001E010000}"/>
    <cellStyle name="40% - Accent1 2 2" xfId="458" xr:uid="{00000000-0005-0000-0000-00001F010000}"/>
    <cellStyle name="40% - Accent1 2 3" xfId="459" xr:uid="{00000000-0005-0000-0000-000020010000}"/>
    <cellStyle name="40% - Accent1 20" xfId="460" xr:uid="{00000000-0005-0000-0000-000021010000}"/>
    <cellStyle name="40% - Accent1 21" xfId="461" xr:uid="{00000000-0005-0000-0000-000022010000}"/>
    <cellStyle name="40% - Accent1 22" xfId="462" xr:uid="{00000000-0005-0000-0000-000023010000}"/>
    <cellStyle name="40% - Accent1 3" xfId="463" xr:uid="{00000000-0005-0000-0000-000024010000}"/>
    <cellStyle name="40% - Accent1 3 2" xfId="464" xr:uid="{00000000-0005-0000-0000-000025010000}"/>
    <cellStyle name="40% - Accent1 3 3" xfId="465" xr:uid="{00000000-0005-0000-0000-000026010000}"/>
    <cellStyle name="40% - Accent1 4" xfId="466" xr:uid="{00000000-0005-0000-0000-000027010000}"/>
    <cellStyle name="40% - Accent1 4 2" xfId="467" xr:uid="{00000000-0005-0000-0000-000028010000}"/>
    <cellStyle name="40% - Accent1 4 3" xfId="468" xr:uid="{00000000-0005-0000-0000-000029010000}"/>
    <cellStyle name="40% - Accent1 5 2" xfId="469" xr:uid="{00000000-0005-0000-0000-00002A010000}"/>
    <cellStyle name="40% - Accent1 5 3" xfId="470" xr:uid="{00000000-0005-0000-0000-00002B010000}"/>
    <cellStyle name="40% - Accent1 6 2" xfId="471" xr:uid="{00000000-0005-0000-0000-00002C010000}"/>
    <cellStyle name="40% - Accent1 6 3" xfId="472" xr:uid="{00000000-0005-0000-0000-00002D010000}"/>
    <cellStyle name="40% - Accent1 7 2" xfId="473" xr:uid="{00000000-0005-0000-0000-00002E010000}"/>
    <cellStyle name="40% - Accent1 7 3" xfId="474" xr:uid="{00000000-0005-0000-0000-00002F010000}"/>
    <cellStyle name="40% - Accent1 8 2" xfId="475" xr:uid="{00000000-0005-0000-0000-000030010000}"/>
    <cellStyle name="40% - Accent1 8 3" xfId="476" xr:uid="{00000000-0005-0000-0000-000031010000}"/>
    <cellStyle name="40% - Accent1 9 2" xfId="477" xr:uid="{00000000-0005-0000-0000-000032010000}"/>
    <cellStyle name="40% - Accent1 9 3" xfId="478" xr:uid="{00000000-0005-0000-0000-000033010000}"/>
    <cellStyle name="40% - Accent2" xfId="25" builtinId="35" customBuiltin="1"/>
    <cellStyle name="40% - Accent2 10 2" xfId="479" xr:uid="{00000000-0005-0000-0000-000035010000}"/>
    <cellStyle name="40% - Accent2 10 3" xfId="480" xr:uid="{00000000-0005-0000-0000-000036010000}"/>
    <cellStyle name="40% - Accent2 11 2" xfId="481" xr:uid="{00000000-0005-0000-0000-000037010000}"/>
    <cellStyle name="40% - Accent2 11 3" xfId="482" xr:uid="{00000000-0005-0000-0000-000038010000}"/>
    <cellStyle name="40% - Accent2 12 2" xfId="483" xr:uid="{00000000-0005-0000-0000-000039010000}"/>
    <cellStyle name="40% - Accent2 12 3" xfId="484" xr:uid="{00000000-0005-0000-0000-00003A010000}"/>
    <cellStyle name="40% - Accent2 13 2" xfId="485" xr:uid="{00000000-0005-0000-0000-00003B010000}"/>
    <cellStyle name="40% - Accent2 13 3" xfId="486" xr:uid="{00000000-0005-0000-0000-00003C010000}"/>
    <cellStyle name="40% - Accent2 14 2" xfId="487" xr:uid="{00000000-0005-0000-0000-00003D010000}"/>
    <cellStyle name="40% - Accent2 14 3" xfId="488" xr:uid="{00000000-0005-0000-0000-00003E010000}"/>
    <cellStyle name="40% - Accent2 15" xfId="489" xr:uid="{00000000-0005-0000-0000-00003F010000}"/>
    <cellStyle name="40% - Accent2 15 2" xfId="490" xr:uid="{00000000-0005-0000-0000-000040010000}"/>
    <cellStyle name="40% - Accent2 15 3" xfId="491" xr:uid="{00000000-0005-0000-0000-000041010000}"/>
    <cellStyle name="40% - Accent2 15 4" xfId="492" xr:uid="{00000000-0005-0000-0000-000042010000}"/>
    <cellStyle name="40% - Accent2 15 5" xfId="493" xr:uid="{00000000-0005-0000-0000-000043010000}"/>
    <cellStyle name="40% - Accent2 15 6" xfId="494" xr:uid="{00000000-0005-0000-0000-000044010000}"/>
    <cellStyle name="40% - Accent2 15 7" xfId="495" xr:uid="{00000000-0005-0000-0000-000045010000}"/>
    <cellStyle name="40% - Accent2 16" xfId="496" xr:uid="{00000000-0005-0000-0000-000046010000}"/>
    <cellStyle name="40% - Accent2 17" xfId="497" xr:uid="{00000000-0005-0000-0000-000047010000}"/>
    <cellStyle name="40% - Accent2 18" xfId="498" xr:uid="{00000000-0005-0000-0000-000048010000}"/>
    <cellStyle name="40% - Accent2 19" xfId="499" xr:uid="{00000000-0005-0000-0000-000049010000}"/>
    <cellStyle name="40% - Accent2 2" xfId="500" xr:uid="{00000000-0005-0000-0000-00004A010000}"/>
    <cellStyle name="40% - Accent2 2 2" xfId="501" xr:uid="{00000000-0005-0000-0000-00004B010000}"/>
    <cellStyle name="40% - Accent2 2 3" xfId="502" xr:uid="{00000000-0005-0000-0000-00004C010000}"/>
    <cellStyle name="40% - Accent2 20" xfId="503" xr:uid="{00000000-0005-0000-0000-00004D010000}"/>
    <cellStyle name="40% - Accent2 21" xfId="504" xr:uid="{00000000-0005-0000-0000-00004E010000}"/>
    <cellStyle name="40% - Accent2 22" xfId="505" xr:uid="{00000000-0005-0000-0000-00004F010000}"/>
    <cellStyle name="40% - Accent2 3" xfId="506" xr:uid="{00000000-0005-0000-0000-000050010000}"/>
    <cellStyle name="40% - Accent2 3 2" xfId="507" xr:uid="{00000000-0005-0000-0000-000051010000}"/>
    <cellStyle name="40% - Accent2 3 3" xfId="508" xr:uid="{00000000-0005-0000-0000-000052010000}"/>
    <cellStyle name="40% - Accent2 4" xfId="509" xr:uid="{00000000-0005-0000-0000-000053010000}"/>
    <cellStyle name="40% - Accent2 4 2" xfId="510" xr:uid="{00000000-0005-0000-0000-000054010000}"/>
    <cellStyle name="40% - Accent2 4 3" xfId="511" xr:uid="{00000000-0005-0000-0000-000055010000}"/>
    <cellStyle name="40% - Accent2 5 2" xfId="512" xr:uid="{00000000-0005-0000-0000-000056010000}"/>
    <cellStyle name="40% - Accent2 5 3" xfId="513" xr:uid="{00000000-0005-0000-0000-000057010000}"/>
    <cellStyle name="40% - Accent2 6 2" xfId="514" xr:uid="{00000000-0005-0000-0000-000058010000}"/>
    <cellStyle name="40% - Accent2 6 3" xfId="515" xr:uid="{00000000-0005-0000-0000-000059010000}"/>
    <cellStyle name="40% - Accent2 7 2" xfId="516" xr:uid="{00000000-0005-0000-0000-00005A010000}"/>
    <cellStyle name="40% - Accent2 7 3" xfId="517" xr:uid="{00000000-0005-0000-0000-00005B010000}"/>
    <cellStyle name="40% - Accent2 8 2" xfId="518" xr:uid="{00000000-0005-0000-0000-00005C010000}"/>
    <cellStyle name="40% - Accent2 8 3" xfId="519" xr:uid="{00000000-0005-0000-0000-00005D010000}"/>
    <cellStyle name="40% - Accent2 9 2" xfId="520" xr:uid="{00000000-0005-0000-0000-00005E010000}"/>
    <cellStyle name="40% - Accent2 9 3" xfId="521" xr:uid="{00000000-0005-0000-0000-00005F010000}"/>
    <cellStyle name="40% - Accent3" xfId="29" builtinId="39" customBuiltin="1"/>
    <cellStyle name="40% - Accent3 10 2" xfId="522" xr:uid="{00000000-0005-0000-0000-000061010000}"/>
    <cellStyle name="40% - Accent3 10 3" xfId="523" xr:uid="{00000000-0005-0000-0000-000062010000}"/>
    <cellStyle name="40% - Accent3 11 2" xfId="524" xr:uid="{00000000-0005-0000-0000-000063010000}"/>
    <cellStyle name="40% - Accent3 11 3" xfId="525" xr:uid="{00000000-0005-0000-0000-000064010000}"/>
    <cellStyle name="40% - Accent3 12 2" xfId="526" xr:uid="{00000000-0005-0000-0000-000065010000}"/>
    <cellStyle name="40% - Accent3 12 3" xfId="527" xr:uid="{00000000-0005-0000-0000-000066010000}"/>
    <cellStyle name="40% - Accent3 13 2" xfId="528" xr:uid="{00000000-0005-0000-0000-000067010000}"/>
    <cellStyle name="40% - Accent3 13 3" xfId="529" xr:uid="{00000000-0005-0000-0000-000068010000}"/>
    <cellStyle name="40% - Accent3 14 2" xfId="530" xr:uid="{00000000-0005-0000-0000-000069010000}"/>
    <cellStyle name="40% - Accent3 14 3" xfId="531" xr:uid="{00000000-0005-0000-0000-00006A010000}"/>
    <cellStyle name="40% - Accent3 15" xfId="532" xr:uid="{00000000-0005-0000-0000-00006B010000}"/>
    <cellStyle name="40% - Accent3 15 2" xfId="533" xr:uid="{00000000-0005-0000-0000-00006C010000}"/>
    <cellStyle name="40% - Accent3 15 3" xfId="534" xr:uid="{00000000-0005-0000-0000-00006D010000}"/>
    <cellStyle name="40% - Accent3 15 4" xfId="535" xr:uid="{00000000-0005-0000-0000-00006E010000}"/>
    <cellStyle name="40% - Accent3 15 5" xfId="536" xr:uid="{00000000-0005-0000-0000-00006F010000}"/>
    <cellStyle name="40% - Accent3 15 6" xfId="537" xr:uid="{00000000-0005-0000-0000-000070010000}"/>
    <cellStyle name="40% - Accent3 15 7" xfId="538" xr:uid="{00000000-0005-0000-0000-000071010000}"/>
    <cellStyle name="40% - Accent3 16" xfId="539" xr:uid="{00000000-0005-0000-0000-000072010000}"/>
    <cellStyle name="40% - Accent3 17" xfId="540" xr:uid="{00000000-0005-0000-0000-000073010000}"/>
    <cellStyle name="40% - Accent3 18" xfId="541" xr:uid="{00000000-0005-0000-0000-000074010000}"/>
    <cellStyle name="40% - Accent3 19" xfId="542" xr:uid="{00000000-0005-0000-0000-000075010000}"/>
    <cellStyle name="40% - Accent3 2" xfId="543" xr:uid="{00000000-0005-0000-0000-000076010000}"/>
    <cellStyle name="40% - Accent3 2 2" xfId="544" xr:uid="{00000000-0005-0000-0000-000077010000}"/>
    <cellStyle name="40% - Accent3 2 3" xfId="545" xr:uid="{00000000-0005-0000-0000-000078010000}"/>
    <cellStyle name="40% - Accent3 20" xfId="546" xr:uid="{00000000-0005-0000-0000-000079010000}"/>
    <cellStyle name="40% - Accent3 21" xfId="547" xr:uid="{00000000-0005-0000-0000-00007A010000}"/>
    <cellStyle name="40% - Accent3 22" xfId="548" xr:uid="{00000000-0005-0000-0000-00007B010000}"/>
    <cellStyle name="40% - Accent3 3" xfId="549" xr:uid="{00000000-0005-0000-0000-00007C010000}"/>
    <cellStyle name="40% - Accent3 3 2" xfId="550" xr:uid="{00000000-0005-0000-0000-00007D010000}"/>
    <cellStyle name="40% - Accent3 3 3" xfId="551" xr:uid="{00000000-0005-0000-0000-00007E010000}"/>
    <cellStyle name="40% - Accent3 4" xfId="552" xr:uid="{00000000-0005-0000-0000-00007F010000}"/>
    <cellStyle name="40% - Accent3 4 2" xfId="553" xr:uid="{00000000-0005-0000-0000-000080010000}"/>
    <cellStyle name="40% - Accent3 4 3" xfId="554" xr:uid="{00000000-0005-0000-0000-000081010000}"/>
    <cellStyle name="40% - Accent3 5 2" xfId="555" xr:uid="{00000000-0005-0000-0000-000082010000}"/>
    <cellStyle name="40% - Accent3 5 3" xfId="556" xr:uid="{00000000-0005-0000-0000-000083010000}"/>
    <cellStyle name="40% - Accent3 6 2" xfId="557" xr:uid="{00000000-0005-0000-0000-000084010000}"/>
    <cellStyle name="40% - Accent3 6 3" xfId="558" xr:uid="{00000000-0005-0000-0000-000085010000}"/>
    <cellStyle name="40% - Accent3 7 2" xfId="559" xr:uid="{00000000-0005-0000-0000-000086010000}"/>
    <cellStyle name="40% - Accent3 7 3" xfId="560" xr:uid="{00000000-0005-0000-0000-000087010000}"/>
    <cellStyle name="40% - Accent3 8 2" xfId="561" xr:uid="{00000000-0005-0000-0000-000088010000}"/>
    <cellStyle name="40% - Accent3 8 3" xfId="562" xr:uid="{00000000-0005-0000-0000-000089010000}"/>
    <cellStyle name="40% - Accent3 9 2" xfId="563" xr:uid="{00000000-0005-0000-0000-00008A010000}"/>
    <cellStyle name="40% - Accent3 9 3" xfId="564" xr:uid="{00000000-0005-0000-0000-00008B010000}"/>
    <cellStyle name="40% - Accent4" xfId="33" builtinId="43" customBuiltin="1"/>
    <cellStyle name="40% - Accent4 10 2" xfId="565" xr:uid="{00000000-0005-0000-0000-00008D010000}"/>
    <cellStyle name="40% - Accent4 10 3" xfId="566" xr:uid="{00000000-0005-0000-0000-00008E010000}"/>
    <cellStyle name="40% - Accent4 11 2" xfId="567" xr:uid="{00000000-0005-0000-0000-00008F010000}"/>
    <cellStyle name="40% - Accent4 11 3" xfId="568" xr:uid="{00000000-0005-0000-0000-000090010000}"/>
    <cellStyle name="40% - Accent4 12 2" xfId="569" xr:uid="{00000000-0005-0000-0000-000091010000}"/>
    <cellStyle name="40% - Accent4 12 3" xfId="570" xr:uid="{00000000-0005-0000-0000-000092010000}"/>
    <cellStyle name="40% - Accent4 13 2" xfId="571" xr:uid="{00000000-0005-0000-0000-000093010000}"/>
    <cellStyle name="40% - Accent4 13 3" xfId="572" xr:uid="{00000000-0005-0000-0000-000094010000}"/>
    <cellStyle name="40% - Accent4 14 2" xfId="573" xr:uid="{00000000-0005-0000-0000-000095010000}"/>
    <cellStyle name="40% - Accent4 14 3" xfId="574" xr:uid="{00000000-0005-0000-0000-000096010000}"/>
    <cellStyle name="40% - Accent4 15" xfId="575" xr:uid="{00000000-0005-0000-0000-000097010000}"/>
    <cellStyle name="40% - Accent4 15 2" xfId="576" xr:uid="{00000000-0005-0000-0000-000098010000}"/>
    <cellStyle name="40% - Accent4 15 3" xfId="577" xr:uid="{00000000-0005-0000-0000-000099010000}"/>
    <cellStyle name="40% - Accent4 15 4" xfId="578" xr:uid="{00000000-0005-0000-0000-00009A010000}"/>
    <cellStyle name="40% - Accent4 15 5" xfId="579" xr:uid="{00000000-0005-0000-0000-00009B010000}"/>
    <cellStyle name="40% - Accent4 15 6" xfId="580" xr:uid="{00000000-0005-0000-0000-00009C010000}"/>
    <cellStyle name="40% - Accent4 15 7" xfId="581" xr:uid="{00000000-0005-0000-0000-00009D010000}"/>
    <cellStyle name="40% - Accent4 16" xfId="582" xr:uid="{00000000-0005-0000-0000-00009E010000}"/>
    <cellStyle name="40% - Accent4 17" xfId="583" xr:uid="{00000000-0005-0000-0000-00009F010000}"/>
    <cellStyle name="40% - Accent4 18" xfId="584" xr:uid="{00000000-0005-0000-0000-0000A0010000}"/>
    <cellStyle name="40% - Accent4 19" xfId="585" xr:uid="{00000000-0005-0000-0000-0000A1010000}"/>
    <cellStyle name="40% - Accent4 2" xfId="586" xr:uid="{00000000-0005-0000-0000-0000A2010000}"/>
    <cellStyle name="40% - Accent4 2 2" xfId="587" xr:uid="{00000000-0005-0000-0000-0000A3010000}"/>
    <cellStyle name="40% - Accent4 2 3" xfId="588" xr:uid="{00000000-0005-0000-0000-0000A4010000}"/>
    <cellStyle name="40% - Accent4 20" xfId="589" xr:uid="{00000000-0005-0000-0000-0000A5010000}"/>
    <cellStyle name="40% - Accent4 21" xfId="590" xr:uid="{00000000-0005-0000-0000-0000A6010000}"/>
    <cellStyle name="40% - Accent4 22" xfId="591" xr:uid="{00000000-0005-0000-0000-0000A7010000}"/>
    <cellStyle name="40% - Accent4 3" xfId="592" xr:uid="{00000000-0005-0000-0000-0000A8010000}"/>
    <cellStyle name="40% - Accent4 3 2" xfId="593" xr:uid="{00000000-0005-0000-0000-0000A9010000}"/>
    <cellStyle name="40% - Accent4 3 3" xfId="594" xr:uid="{00000000-0005-0000-0000-0000AA010000}"/>
    <cellStyle name="40% - Accent4 4" xfId="595" xr:uid="{00000000-0005-0000-0000-0000AB010000}"/>
    <cellStyle name="40% - Accent4 4 2" xfId="596" xr:uid="{00000000-0005-0000-0000-0000AC010000}"/>
    <cellStyle name="40% - Accent4 4 3" xfId="597" xr:uid="{00000000-0005-0000-0000-0000AD010000}"/>
    <cellStyle name="40% - Accent4 5 2" xfId="598" xr:uid="{00000000-0005-0000-0000-0000AE010000}"/>
    <cellStyle name="40% - Accent4 5 3" xfId="599" xr:uid="{00000000-0005-0000-0000-0000AF010000}"/>
    <cellStyle name="40% - Accent4 6 2" xfId="600" xr:uid="{00000000-0005-0000-0000-0000B0010000}"/>
    <cellStyle name="40% - Accent4 6 3" xfId="601" xr:uid="{00000000-0005-0000-0000-0000B1010000}"/>
    <cellStyle name="40% - Accent4 7 2" xfId="602" xr:uid="{00000000-0005-0000-0000-0000B2010000}"/>
    <cellStyle name="40% - Accent4 7 3" xfId="603" xr:uid="{00000000-0005-0000-0000-0000B3010000}"/>
    <cellStyle name="40% - Accent4 8 2" xfId="604" xr:uid="{00000000-0005-0000-0000-0000B4010000}"/>
    <cellStyle name="40% - Accent4 8 3" xfId="605" xr:uid="{00000000-0005-0000-0000-0000B5010000}"/>
    <cellStyle name="40% - Accent4 9 2" xfId="606" xr:uid="{00000000-0005-0000-0000-0000B6010000}"/>
    <cellStyle name="40% - Accent4 9 3" xfId="607" xr:uid="{00000000-0005-0000-0000-0000B7010000}"/>
    <cellStyle name="40% - Accent5" xfId="37" builtinId="47" customBuiltin="1"/>
    <cellStyle name="40% - Accent5 10 2" xfId="608" xr:uid="{00000000-0005-0000-0000-0000B9010000}"/>
    <cellStyle name="40% - Accent5 10 3" xfId="609" xr:uid="{00000000-0005-0000-0000-0000BA010000}"/>
    <cellStyle name="40% - Accent5 11 2" xfId="610" xr:uid="{00000000-0005-0000-0000-0000BB010000}"/>
    <cellStyle name="40% - Accent5 11 3" xfId="611" xr:uid="{00000000-0005-0000-0000-0000BC010000}"/>
    <cellStyle name="40% - Accent5 12 2" xfId="612" xr:uid="{00000000-0005-0000-0000-0000BD010000}"/>
    <cellStyle name="40% - Accent5 12 3" xfId="613" xr:uid="{00000000-0005-0000-0000-0000BE010000}"/>
    <cellStyle name="40% - Accent5 13 2" xfId="614" xr:uid="{00000000-0005-0000-0000-0000BF010000}"/>
    <cellStyle name="40% - Accent5 13 3" xfId="615" xr:uid="{00000000-0005-0000-0000-0000C0010000}"/>
    <cellStyle name="40% - Accent5 14 2" xfId="616" xr:uid="{00000000-0005-0000-0000-0000C1010000}"/>
    <cellStyle name="40% - Accent5 14 3" xfId="617" xr:uid="{00000000-0005-0000-0000-0000C2010000}"/>
    <cellStyle name="40% - Accent5 15" xfId="618" xr:uid="{00000000-0005-0000-0000-0000C3010000}"/>
    <cellStyle name="40% - Accent5 15 2" xfId="619" xr:uid="{00000000-0005-0000-0000-0000C4010000}"/>
    <cellStyle name="40% - Accent5 15 3" xfId="620" xr:uid="{00000000-0005-0000-0000-0000C5010000}"/>
    <cellStyle name="40% - Accent5 15 4" xfId="621" xr:uid="{00000000-0005-0000-0000-0000C6010000}"/>
    <cellStyle name="40% - Accent5 15 5" xfId="622" xr:uid="{00000000-0005-0000-0000-0000C7010000}"/>
    <cellStyle name="40% - Accent5 15 6" xfId="623" xr:uid="{00000000-0005-0000-0000-0000C8010000}"/>
    <cellStyle name="40% - Accent5 15 7" xfId="624" xr:uid="{00000000-0005-0000-0000-0000C9010000}"/>
    <cellStyle name="40% - Accent5 16" xfId="625" xr:uid="{00000000-0005-0000-0000-0000CA010000}"/>
    <cellStyle name="40% - Accent5 17" xfId="626" xr:uid="{00000000-0005-0000-0000-0000CB010000}"/>
    <cellStyle name="40% - Accent5 18" xfId="627" xr:uid="{00000000-0005-0000-0000-0000CC010000}"/>
    <cellStyle name="40% - Accent5 19" xfId="628" xr:uid="{00000000-0005-0000-0000-0000CD010000}"/>
    <cellStyle name="40% - Accent5 2" xfId="629" xr:uid="{00000000-0005-0000-0000-0000CE010000}"/>
    <cellStyle name="40% - Accent5 2 2" xfId="630" xr:uid="{00000000-0005-0000-0000-0000CF010000}"/>
    <cellStyle name="40% - Accent5 2 3" xfId="631" xr:uid="{00000000-0005-0000-0000-0000D0010000}"/>
    <cellStyle name="40% - Accent5 20" xfId="632" xr:uid="{00000000-0005-0000-0000-0000D1010000}"/>
    <cellStyle name="40% - Accent5 21" xfId="633" xr:uid="{00000000-0005-0000-0000-0000D2010000}"/>
    <cellStyle name="40% - Accent5 22" xfId="634" xr:uid="{00000000-0005-0000-0000-0000D3010000}"/>
    <cellStyle name="40% - Accent5 3" xfId="635" xr:uid="{00000000-0005-0000-0000-0000D4010000}"/>
    <cellStyle name="40% - Accent5 3 2" xfId="636" xr:uid="{00000000-0005-0000-0000-0000D5010000}"/>
    <cellStyle name="40% - Accent5 3 3" xfId="637" xr:uid="{00000000-0005-0000-0000-0000D6010000}"/>
    <cellStyle name="40% - Accent5 4" xfId="638" xr:uid="{00000000-0005-0000-0000-0000D7010000}"/>
    <cellStyle name="40% - Accent5 4 2" xfId="639" xr:uid="{00000000-0005-0000-0000-0000D8010000}"/>
    <cellStyle name="40% - Accent5 4 3" xfId="640" xr:uid="{00000000-0005-0000-0000-0000D9010000}"/>
    <cellStyle name="40% - Accent5 5 2" xfId="641" xr:uid="{00000000-0005-0000-0000-0000DA010000}"/>
    <cellStyle name="40% - Accent5 5 3" xfId="642" xr:uid="{00000000-0005-0000-0000-0000DB010000}"/>
    <cellStyle name="40% - Accent5 6 2" xfId="643" xr:uid="{00000000-0005-0000-0000-0000DC010000}"/>
    <cellStyle name="40% - Accent5 6 3" xfId="644" xr:uid="{00000000-0005-0000-0000-0000DD010000}"/>
    <cellStyle name="40% - Accent5 7 2" xfId="645" xr:uid="{00000000-0005-0000-0000-0000DE010000}"/>
    <cellStyle name="40% - Accent5 7 3" xfId="646" xr:uid="{00000000-0005-0000-0000-0000DF010000}"/>
    <cellStyle name="40% - Accent5 8 2" xfId="647" xr:uid="{00000000-0005-0000-0000-0000E0010000}"/>
    <cellStyle name="40% - Accent5 8 3" xfId="648" xr:uid="{00000000-0005-0000-0000-0000E1010000}"/>
    <cellStyle name="40% - Accent5 9 2" xfId="649" xr:uid="{00000000-0005-0000-0000-0000E2010000}"/>
    <cellStyle name="40% - Accent5 9 3" xfId="650" xr:uid="{00000000-0005-0000-0000-0000E3010000}"/>
    <cellStyle name="40% - Accent6" xfId="41" builtinId="51" customBuiltin="1"/>
    <cellStyle name="40% - Accent6 10 2" xfId="651" xr:uid="{00000000-0005-0000-0000-0000E5010000}"/>
    <cellStyle name="40% - Accent6 10 3" xfId="652" xr:uid="{00000000-0005-0000-0000-0000E6010000}"/>
    <cellStyle name="40% - Accent6 11 2" xfId="653" xr:uid="{00000000-0005-0000-0000-0000E7010000}"/>
    <cellStyle name="40% - Accent6 11 3" xfId="654" xr:uid="{00000000-0005-0000-0000-0000E8010000}"/>
    <cellStyle name="40% - Accent6 12 2" xfId="655" xr:uid="{00000000-0005-0000-0000-0000E9010000}"/>
    <cellStyle name="40% - Accent6 12 3" xfId="656" xr:uid="{00000000-0005-0000-0000-0000EA010000}"/>
    <cellStyle name="40% - Accent6 13 2" xfId="657" xr:uid="{00000000-0005-0000-0000-0000EB010000}"/>
    <cellStyle name="40% - Accent6 13 3" xfId="658" xr:uid="{00000000-0005-0000-0000-0000EC010000}"/>
    <cellStyle name="40% - Accent6 14 2" xfId="659" xr:uid="{00000000-0005-0000-0000-0000ED010000}"/>
    <cellStyle name="40% - Accent6 14 3" xfId="660" xr:uid="{00000000-0005-0000-0000-0000EE010000}"/>
    <cellStyle name="40% - Accent6 15" xfId="661" xr:uid="{00000000-0005-0000-0000-0000EF010000}"/>
    <cellStyle name="40% - Accent6 15 2" xfId="662" xr:uid="{00000000-0005-0000-0000-0000F0010000}"/>
    <cellStyle name="40% - Accent6 15 3" xfId="663" xr:uid="{00000000-0005-0000-0000-0000F1010000}"/>
    <cellStyle name="40% - Accent6 15 4" xfId="664" xr:uid="{00000000-0005-0000-0000-0000F2010000}"/>
    <cellStyle name="40% - Accent6 15 5" xfId="665" xr:uid="{00000000-0005-0000-0000-0000F3010000}"/>
    <cellStyle name="40% - Accent6 15 6" xfId="666" xr:uid="{00000000-0005-0000-0000-0000F4010000}"/>
    <cellStyle name="40% - Accent6 15 7" xfId="667" xr:uid="{00000000-0005-0000-0000-0000F5010000}"/>
    <cellStyle name="40% - Accent6 16" xfId="668" xr:uid="{00000000-0005-0000-0000-0000F6010000}"/>
    <cellStyle name="40% - Accent6 17" xfId="669" xr:uid="{00000000-0005-0000-0000-0000F7010000}"/>
    <cellStyle name="40% - Accent6 18" xfId="670" xr:uid="{00000000-0005-0000-0000-0000F8010000}"/>
    <cellStyle name="40% - Accent6 19" xfId="671" xr:uid="{00000000-0005-0000-0000-0000F9010000}"/>
    <cellStyle name="40% - Accent6 2" xfId="672" xr:uid="{00000000-0005-0000-0000-0000FA010000}"/>
    <cellStyle name="40% - Accent6 2 2" xfId="673" xr:uid="{00000000-0005-0000-0000-0000FB010000}"/>
    <cellStyle name="40% - Accent6 2 3" xfId="674" xr:uid="{00000000-0005-0000-0000-0000FC010000}"/>
    <cellStyle name="40% - Accent6 20" xfId="675" xr:uid="{00000000-0005-0000-0000-0000FD010000}"/>
    <cellStyle name="40% - Accent6 21" xfId="676" xr:uid="{00000000-0005-0000-0000-0000FE010000}"/>
    <cellStyle name="40% - Accent6 22" xfId="677" xr:uid="{00000000-0005-0000-0000-0000FF010000}"/>
    <cellStyle name="40% - Accent6 3" xfId="678" xr:uid="{00000000-0005-0000-0000-000000020000}"/>
    <cellStyle name="40% - Accent6 3 2" xfId="679" xr:uid="{00000000-0005-0000-0000-000001020000}"/>
    <cellStyle name="40% - Accent6 3 3" xfId="680" xr:uid="{00000000-0005-0000-0000-000002020000}"/>
    <cellStyle name="40% - Accent6 4" xfId="681" xr:uid="{00000000-0005-0000-0000-000003020000}"/>
    <cellStyle name="40% - Accent6 4 2" xfId="682" xr:uid="{00000000-0005-0000-0000-000004020000}"/>
    <cellStyle name="40% - Accent6 4 3" xfId="683" xr:uid="{00000000-0005-0000-0000-000005020000}"/>
    <cellStyle name="40% - Accent6 5 2" xfId="684" xr:uid="{00000000-0005-0000-0000-000006020000}"/>
    <cellStyle name="40% - Accent6 5 3" xfId="685" xr:uid="{00000000-0005-0000-0000-000007020000}"/>
    <cellStyle name="40% - Accent6 6 2" xfId="686" xr:uid="{00000000-0005-0000-0000-000008020000}"/>
    <cellStyle name="40% - Accent6 6 3" xfId="687" xr:uid="{00000000-0005-0000-0000-000009020000}"/>
    <cellStyle name="40% - Accent6 7 2" xfId="688" xr:uid="{00000000-0005-0000-0000-00000A020000}"/>
    <cellStyle name="40% - Accent6 7 3" xfId="689" xr:uid="{00000000-0005-0000-0000-00000B020000}"/>
    <cellStyle name="40% - Accent6 8 2" xfId="690" xr:uid="{00000000-0005-0000-0000-00000C020000}"/>
    <cellStyle name="40% - Accent6 8 3" xfId="691" xr:uid="{00000000-0005-0000-0000-00000D020000}"/>
    <cellStyle name="40% - Accent6 9 2" xfId="692" xr:uid="{00000000-0005-0000-0000-00000E020000}"/>
    <cellStyle name="40% - Accent6 9 3" xfId="693" xr:uid="{00000000-0005-0000-0000-00000F020000}"/>
    <cellStyle name="60% - Accent1" xfId="22" builtinId="32" customBuiltin="1"/>
    <cellStyle name="60% - Accent1 10 2" xfId="694" xr:uid="{00000000-0005-0000-0000-000011020000}"/>
    <cellStyle name="60% - Accent1 10 3" xfId="695" xr:uid="{00000000-0005-0000-0000-000012020000}"/>
    <cellStyle name="60% - Accent1 11 2" xfId="696" xr:uid="{00000000-0005-0000-0000-000013020000}"/>
    <cellStyle name="60% - Accent1 11 3" xfId="697" xr:uid="{00000000-0005-0000-0000-000014020000}"/>
    <cellStyle name="60% - Accent1 12 2" xfId="698" xr:uid="{00000000-0005-0000-0000-000015020000}"/>
    <cellStyle name="60% - Accent1 12 3" xfId="699" xr:uid="{00000000-0005-0000-0000-000016020000}"/>
    <cellStyle name="60% - Accent1 13 2" xfId="700" xr:uid="{00000000-0005-0000-0000-000017020000}"/>
    <cellStyle name="60% - Accent1 13 3" xfId="701" xr:uid="{00000000-0005-0000-0000-000018020000}"/>
    <cellStyle name="60% - Accent1 14 2" xfId="702" xr:uid="{00000000-0005-0000-0000-000019020000}"/>
    <cellStyle name="60% - Accent1 14 3" xfId="703" xr:uid="{00000000-0005-0000-0000-00001A020000}"/>
    <cellStyle name="60% - Accent1 15" xfId="704" xr:uid="{00000000-0005-0000-0000-00001B020000}"/>
    <cellStyle name="60% - Accent1 15 2" xfId="705" xr:uid="{00000000-0005-0000-0000-00001C020000}"/>
    <cellStyle name="60% - Accent1 15 3" xfId="706" xr:uid="{00000000-0005-0000-0000-00001D020000}"/>
    <cellStyle name="60% - Accent1 15 4" xfId="707" xr:uid="{00000000-0005-0000-0000-00001E020000}"/>
    <cellStyle name="60% - Accent1 15 5" xfId="708" xr:uid="{00000000-0005-0000-0000-00001F020000}"/>
    <cellStyle name="60% - Accent1 15 6" xfId="709" xr:uid="{00000000-0005-0000-0000-000020020000}"/>
    <cellStyle name="60% - Accent1 15 7" xfId="710" xr:uid="{00000000-0005-0000-0000-000021020000}"/>
    <cellStyle name="60% - Accent1 16" xfId="711" xr:uid="{00000000-0005-0000-0000-000022020000}"/>
    <cellStyle name="60% - Accent1 17" xfId="712" xr:uid="{00000000-0005-0000-0000-000023020000}"/>
    <cellStyle name="60% - Accent1 18" xfId="713" xr:uid="{00000000-0005-0000-0000-000024020000}"/>
    <cellStyle name="60% - Accent1 19" xfId="714" xr:uid="{00000000-0005-0000-0000-000025020000}"/>
    <cellStyle name="60% - Accent1 2" xfId="715" xr:uid="{00000000-0005-0000-0000-000026020000}"/>
    <cellStyle name="60% - Accent1 2 2" xfId="716" xr:uid="{00000000-0005-0000-0000-000027020000}"/>
    <cellStyle name="60% - Accent1 2 3" xfId="717" xr:uid="{00000000-0005-0000-0000-000028020000}"/>
    <cellStyle name="60% - Accent1 20" xfId="718" xr:uid="{00000000-0005-0000-0000-000029020000}"/>
    <cellStyle name="60% - Accent1 21" xfId="719" xr:uid="{00000000-0005-0000-0000-00002A020000}"/>
    <cellStyle name="60% - Accent1 22" xfId="720" xr:uid="{00000000-0005-0000-0000-00002B020000}"/>
    <cellStyle name="60% - Accent1 3" xfId="721" xr:uid="{00000000-0005-0000-0000-00002C020000}"/>
    <cellStyle name="60% - Accent1 3 2" xfId="722" xr:uid="{00000000-0005-0000-0000-00002D020000}"/>
    <cellStyle name="60% - Accent1 3 3" xfId="723" xr:uid="{00000000-0005-0000-0000-00002E020000}"/>
    <cellStyle name="60% - Accent1 4 2" xfId="724" xr:uid="{00000000-0005-0000-0000-00002F020000}"/>
    <cellStyle name="60% - Accent1 4 3" xfId="725" xr:uid="{00000000-0005-0000-0000-000030020000}"/>
    <cellStyle name="60% - Accent1 5 2" xfId="726" xr:uid="{00000000-0005-0000-0000-000031020000}"/>
    <cellStyle name="60% - Accent1 5 3" xfId="727" xr:uid="{00000000-0005-0000-0000-000032020000}"/>
    <cellStyle name="60% - Accent1 6 2" xfId="728" xr:uid="{00000000-0005-0000-0000-000033020000}"/>
    <cellStyle name="60% - Accent1 6 3" xfId="729" xr:uid="{00000000-0005-0000-0000-000034020000}"/>
    <cellStyle name="60% - Accent1 7 2" xfId="730" xr:uid="{00000000-0005-0000-0000-000035020000}"/>
    <cellStyle name="60% - Accent1 7 3" xfId="731" xr:uid="{00000000-0005-0000-0000-000036020000}"/>
    <cellStyle name="60% - Accent1 8 2" xfId="732" xr:uid="{00000000-0005-0000-0000-000037020000}"/>
    <cellStyle name="60% - Accent1 8 3" xfId="733" xr:uid="{00000000-0005-0000-0000-000038020000}"/>
    <cellStyle name="60% - Accent1 9 2" xfId="734" xr:uid="{00000000-0005-0000-0000-000039020000}"/>
    <cellStyle name="60% - Accent1 9 3" xfId="735" xr:uid="{00000000-0005-0000-0000-00003A020000}"/>
    <cellStyle name="60% - Accent2" xfId="26" builtinId="36" customBuiltin="1"/>
    <cellStyle name="60% - Accent2 10 2" xfId="736" xr:uid="{00000000-0005-0000-0000-00003C020000}"/>
    <cellStyle name="60% - Accent2 10 3" xfId="737" xr:uid="{00000000-0005-0000-0000-00003D020000}"/>
    <cellStyle name="60% - Accent2 11 2" xfId="738" xr:uid="{00000000-0005-0000-0000-00003E020000}"/>
    <cellStyle name="60% - Accent2 11 3" xfId="739" xr:uid="{00000000-0005-0000-0000-00003F020000}"/>
    <cellStyle name="60% - Accent2 12 2" xfId="740" xr:uid="{00000000-0005-0000-0000-000040020000}"/>
    <cellStyle name="60% - Accent2 12 3" xfId="741" xr:uid="{00000000-0005-0000-0000-000041020000}"/>
    <cellStyle name="60% - Accent2 13 2" xfId="742" xr:uid="{00000000-0005-0000-0000-000042020000}"/>
    <cellStyle name="60% - Accent2 13 3" xfId="743" xr:uid="{00000000-0005-0000-0000-000043020000}"/>
    <cellStyle name="60% - Accent2 14 2" xfId="744" xr:uid="{00000000-0005-0000-0000-000044020000}"/>
    <cellStyle name="60% - Accent2 14 3" xfId="745" xr:uid="{00000000-0005-0000-0000-000045020000}"/>
    <cellStyle name="60% - Accent2 15" xfId="746" xr:uid="{00000000-0005-0000-0000-000046020000}"/>
    <cellStyle name="60% - Accent2 15 2" xfId="747" xr:uid="{00000000-0005-0000-0000-000047020000}"/>
    <cellStyle name="60% - Accent2 15 3" xfId="748" xr:uid="{00000000-0005-0000-0000-000048020000}"/>
    <cellStyle name="60% - Accent2 15 4" xfId="749" xr:uid="{00000000-0005-0000-0000-000049020000}"/>
    <cellStyle name="60% - Accent2 15 5" xfId="750" xr:uid="{00000000-0005-0000-0000-00004A020000}"/>
    <cellStyle name="60% - Accent2 15 6" xfId="751" xr:uid="{00000000-0005-0000-0000-00004B020000}"/>
    <cellStyle name="60% - Accent2 15 7" xfId="752" xr:uid="{00000000-0005-0000-0000-00004C020000}"/>
    <cellStyle name="60% - Accent2 16" xfId="753" xr:uid="{00000000-0005-0000-0000-00004D020000}"/>
    <cellStyle name="60% - Accent2 17" xfId="754" xr:uid="{00000000-0005-0000-0000-00004E020000}"/>
    <cellStyle name="60% - Accent2 18" xfId="755" xr:uid="{00000000-0005-0000-0000-00004F020000}"/>
    <cellStyle name="60% - Accent2 19" xfId="756" xr:uid="{00000000-0005-0000-0000-000050020000}"/>
    <cellStyle name="60% - Accent2 2" xfId="757" xr:uid="{00000000-0005-0000-0000-000051020000}"/>
    <cellStyle name="60% - Accent2 2 2" xfId="758" xr:uid="{00000000-0005-0000-0000-000052020000}"/>
    <cellStyle name="60% - Accent2 2 3" xfId="759" xr:uid="{00000000-0005-0000-0000-000053020000}"/>
    <cellStyle name="60% - Accent2 20" xfId="760" xr:uid="{00000000-0005-0000-0000-000054020000}"/>
    <cellStyle name="60% - Accent2 21" xfId="761" xr:uid="{00000000-0005-0000-0000-000055020000}"/>
    <cellStyle name="60% - Accent2 22" xfId="762" xr:uid="{00000000-0005-0000-0000-000056020000}"/>
    <cellStyle name="60% - Accent2 3" xfId="763" xr:uid="{00000000-0005-0000-0000-000057020000}"/>
    <cellStyle name="60% - Accent2 3 2" xfId="764" xr:uid="{00000000-0005-0000-0000-000058020000}"/>
    <cellStyle name="60% - Accent2 3 3" xfId="765" xr:uid="{00000000-0005-0000-0000-000059020000}"/>
    <cellStyle name="60% - Accent2 4 2" xfId="766" xr:uid="{00000000-0005-0000-0000-00005A020000}"/>
    <cellStyle name="60% - Accent2 4 3" xfId="767" xr:uid="{00000000-0005-0000-0000-00005B020000}"/>
    <cellStyle name="60% - Accent2 5 2" xfId="768" xr:uid="{00000000-0005-0000-0000-00005C020000}"/>
    <cellStyle name="60% - Accent2 5 3" xfId="769" xr:uid="{00000000-0005-0000-0000-00005D020000}"/>
    <cellStyle name="60% - Accent2 6 2" xfId="770" xr:uid="{00000000-0005-0000-0000-00005E020000}"/>
    <cellStyle name="60% - Accent2 6 3" xfId="771" xr:uid="{00000000-0005-0000-0000-00005F020000}"/>
    <cellStyle name="60% - Accent2 7 2" xfId="772" xr:uid="{00000000-0005-0000-0000-000060020000}"/>
    <cellStyle name="60% - Accent2 7 3" xfId="773" xr:uid="{00000000-0005-0000-0000-000061020000}"/>
    <cellStyle name="60% - Accent2 8 2" xfId="774" xr:uid="{00000000-0005-0000-0000-000062020000}"/>
    <cellStyle name="60% - Accent2 8 3" xfId="775" xr:uid="{00000000-0005-0000-0000-000063020000}"/>
    <cellStyle name="60% - Accent2 9 2" xfId="776" xr:uid="{00000000-0005-0000-0000-000064020000}"/>
    <cellStyle name="60% - Accent2 9 3" xfId="777" xr:uid="{00000000-0005-0000-0000-000065020000}"/>
    <cellStyle name="60% - Accent3" xfId="30" builtinId="40" customBuiltin="1"/>
    <cellStyle name="60% - Accent3 10 2" xfId="778" xr:uid="{00000000-0005-0000-0000-000067020000}"/>
    <cellStyle name="60% - Accent3 10 3" xfId="779" xr:uid="{00000000-0005-0000-0000-000068020000}"/>
    <cellStyle name="60% - Accent3 11 2" xfId="780" xr:uid="{00000000-0005-0000-0000-000069020000}"/>
    <cellStyle name="60% - Accent3 11 3" xfId="781" xr:uid="{00000000-0005-0000-0000-00006A020000}"/>
    <cellStyle name="60% - Accent3 12 2" xfId="782" xr:uid="{00000000-0005-0000-0000-00006B020000}"/>
    <cellStyle name="60% - Accent3 12 3" xfId="783" xr:uid="{00000000-0005-0000-0000-00006C020000}"/>
    <cellStyle name="60% - Accent3 13 2" xfId="784" xr:uid="{00000000-0005-0000-0000-00006D020000}"/>
    <cellStyle name="60% - Accent3 13 3" xfId="785" xr:uid="{00000000-0005-0000-0000-00006E020000}"/>
    <cellStyle name="60% - Accent3 14 2" xfId="786" xr:uid="{00000000-0005-0000-0000-00006F020000}"/>
    <cellStyle name="60% - Accent3 14 3" xfId="787" xr:uid="{00000000-0005-0000-0000-000070020000}"/>
    <cellStyle name="60% - Accent3 15" xfId="788" xr:uid="{00000000-0005-0000-0000-000071020000}"/>
    <cellStyle name="60% - Accent3 15 2" xfId="789" xr:uid="{00000000-0005-0000-0000-000072020000}"/>
    <cellStyle name="60% - Accent3 15 3" xfId="790" xr:uid="{00000000-0005-0000-0000-000073020000}"/>
    <cellStyle name="60% - Accent3 15 4" xfId="791" xr:uid="{00000000-0005-0000-0000-000074020000}"/>
    <cellStyle name="60% - Accent3 15 5" xfId="792" xr:uid="{00000000-0005-0000-0000-000075020000}"/>
    <cellStyle name="60% - Accent3 15 6" xfId="793" xr:uid="{00000000-0005-0000-0000-000076020000}"/>
    <cellStyle name="60% - Accent3 15 7" xfId="794" xr:uid="{00000000-0005-0000-0000-000077020000}"/>
    <cellStyle name="60% - Accent3 16" xfId="795" xr:uid="{00000000-0005-0000-0000-000078020000}"/>
    <cellStyle name="60% - Accent3 17" xfId="796" xr:uid="{00000000-0005-0000-0000-000079020000}"/>
    <cellStyle name="60% - Accent3 18" xfId="797" xr:uid="{00000000-0005-0000-0000-00007A020000}"/>
    <cellStyle name="60% - Accent3 19" xfId="798" xr:uid="{00000000-0005-0000-0000-00007B020000}"/>
    <cellStyle name="60% - Accent3 2" xfId="799" xr:uid="{00000000-0005-0000-0000-00007C020000}"/>
    <cellStyle name="60% - Accent3 2 2" xfId="800" xr:uid="{00000000-0005-0000-0000-00007D020000}"/>
    <cellStyle name="60% - Accent3 2 3" xfId="801" xr:uid="{00000000-0005-0000-0000-00007E020000}"/>
    <cellStyle name="60% - Accent3 20" xfId="802" xr:uid="{00000000-0005-0000-0000-00007F020000}"/>
    <cellStyle name="60% - Accent3 21" xfId="803" xr:uid="{00000000-0005-0000-0000-000080020000}"/>
    <cellStyle name="60% - Accent3 22" xfId="804" xr:uid="{00000000-0005-0000-0000-000081020000}"/>
    <cellStyle name="60% - Accent3 3" xfId="805" xr:uid="{00000000-0005-0000-0000-000082020000}"/>
    <cellStyle name="60% - Accent3 3 2" xfId="806" xr:uid="{00000000-0005-0000-0000-000083020000}"/>
    <cellStyle name="60% - Accent3 3 3" xfId="807" xr:uid="{00000000-0005-0000-0000-000084020000}"/>
    <cellStyle name="60% - Accent3 4 2" xfId="808" xr:uid="{00000000-0005-0000-0000-000085020000}"/>
    <cellStyle name="60% - Accent3 4 3" xfId="809" xr:uid="{00000000-0005-0000-0000-000086020000}"/>
    <cellStyle name="60% - Accent3 5 2" xfId="810" xr:uid="{00000000-0005-0000-0000-000087020000}"/>
    <cellStyle name="60% - Accent3 5 3" xfId="811" xr:uid="{00000000-0005-0000-0000-000088020000}"/>
    <cellStyle name="60% - Accent3 6 2" xfId="812" xr:uid="{00000000-0005-0000-0000-000089020000}"/>
    <cellStyle name="60% - Accent3 6 3" xfId="813" xr:uid="{00000000-0005-0000-0000-00008A020000}"/>
    <cellStyle name="60% - Accent3 7 2" xfId="814" xr:uid="{00000000-0005-0000-0000-00008B020000}"/>
    <cellStyle name="60% - Accent3 7 3" xfId="815" xr:uid="{00000000-0005-0000-0000-00008C020000}"/>
    <cellStyle name="60% - Accent3 8 2" xfId="816" xr:uid="{00000000-0005-0000-0000-00008D020000}"/>
    <cellStyle name="60% - Accent3 8 3" xfId="817" xr:uid="{00000000-0005-0000-0000-00008E020000}"/>
    <cellStyle name="60% - Accent3 9 2" xfId="818" xr:uid="{00000000-0005-0000-0000-00008F020000}"/>
    <cellStyle name="60% - Accent3 9 3" xfId="819" xr:uid="{00000000-0005-0000-0000-000090020000}"/>
    <cellStyle name="60% - Accent4" xfId="34" builtinId="44" customBuiltin="1"/>
    <cellStyle name="60% - Accent4 10 2" xfId="820" xr:uid="{00000000-0005-0000-0000-000092020000}"/>
    <cellStyle name="60% - Accent4 10 3" xfId="821" xr:uid="{00000000-0005-0000-0000-000093020000}"/>
    <cellStyle name="60% - Accent4 11 2" xfId="822" xr:uid="{00000000-0005-0000-0000-000094020000}"/>
    <cellStyle name="60% - Accent4 11 3" xfId="823" xr:uid="{00000000-0005-0000-0000-000095020000}"/>
    <cellStyle name="60% - Accent4 12 2" xfId="824" xr:uid="{00000000-0005-0000-0000-000096020000}"/>
    <cellStyle name="60% - Accent4 12 3" xfId="825" xr:uid="{00000000-0005-0000-0000-000097020000}"/>
    <cellStyle name="60% - Accent4 13 2" xfId="826" xr:uid="{00000000-0005-0000-0000-000098020000}"/>
    <cellStyle name="60% - Accent4 13 3" xfId="827" xr:uid="{00000000-0005-0000-0000-000099020000}"/>
    <cellStyle name="60% - Accent4 14 2" xfId="828" xr:uid="{00000000-0005-0000-0000-00009A020000}"/>
    <cellStyle name="60% - Accent4 14 3" xfId="829" xr:uid="{00000000-0005-0000-0000-00009B020000}"/>
    <cellStyle name="60% - Accent4 15" xfId="830" xr:uid="{00000000-0005-0000-0000-00009C020000}"/>
    <cellStyle name="60% - Accent4 15 2" xfId="831" xr:uid="{00000000-0005-0000-0000-00009D020000}"/>
    <cellStyle name="60% - Accent4 15 3" xfId="832" xr:uid="{00000000-0005-0000-0000-00009E020000}"/>
    <cellStyle name="60% - Accent4 15 4" xfId="833" xr:uid="{00000000-0005-0000-0000-00009F020000}"/>
    <cellStyle name="60% - Accent4 15 5" xfId="834" xr:uid="{00000000-0005-0000-0000-0000A0020000}"/>
    <cellStyle name="60% - Accent4 15 6" xfId="835" xr:uid="{00000000-0005-0000-0000-0000A1020000}"/>
    <cellStyle name="60% - Accent4 15 7" xfId="836" xr:uid="{00000000-0005-0000-0000-0000A2020000}"/>
    <cellStyle name="60% - Accent4 16" xfId="837" xr:uid="{00000000-0005-0000-0000-0000A3020000}"/>
    <cellStyle name="60% - Accent4 17" xfId="838" xr:uid="{00000000-0005-0000-0000-0000A4020000}"/>
    <cellStyle name="60% - Accent4 18" xfId="839" xr:uid="{00000000-0005-0000-0000-0000A5020000}"/>
    <cellStyle name="60% - Accent4 19" xfId="840" xr:uid="{00000000-0005-0000-0000-0000A6020000}"/>
    <cellStyle name="60% - Accent4 2" xfId="841" xr:uid="{00000000-0005-0000-0000-0000A7020000}"/>
    <cellStyle name="60% - Accent4 2 2" xfId="842" xr:uid="{00000000-0005-0000-0000-0000A8020000}"/>
    <cellStyle name="60% - Accent4 2 3" xfId="843" xr:uid="{00000000-0005-0000-0000-0000A9020000}"/>
    <cellStyle name="60% - Accent4 20" xfId="844" xr:uid="{00000000-0005-0000-0000-0000AA020000}"/>
    <cellStyle name="60% - Accent4 21" xfId="845" xr:uid="{00000000-0005-0000-0000-0000AB020000}"/>
    <cellStyle name="60% - Accent4 22" xfId="846" xr:uid="{00000000-0005-0000-0000-0000AC020000}"/>
    <cellStyle name="60% - Accent4 3" xfId="847" xr:uid="{00000000-0005-0000-0000-0000AD020000}"/>
    <cellStyle name="60% - Accent4 3 2" xfId="848" xr:uid="{00000000-0005-0000-0000-0000AE020000}"/>
    <cellStyle name="60% - Accent4 3 3" xfId="849" xr:uid="{00000000-0005-0000-0000-0000AF020000}"/>
    <cellStyle name="60% - Accent4 4 2" xfId="850" xr:uid="{00000000-0005-0000-0000-0000B0020000}"/>
    <cellStyle name="60% - Accent4 4 3" xfId="851" xr:uid="{00000000-0005-0000-0000-0000B1020000}"/>
    <cellStyle name="60% - Accent4 5 2" xfId="852" xr:uid="{00000000-0005-0000-0000-0000B2020000}"/>
    <cellStyle name="60% - Accent4 5 3" xfId="853" xr:uid="{00000000-0005-0000-0000-0000B3020000}"/>
    <cellStyle name="60% - Accent4 6 2" xfId="854" xr:uid="{00000000-0005-0000-0000-0000B4020000}"/>
    <cellStyle name="60% - Accent4 6 3" xfId="855" xr:uid="{00000000-0005-0000-0000-0000B5020000}"/>
    <cellStyle name="60% - Accent4 7 2" xfId="856" xr:uid="{00000000-0005-0000-0000-0000B6020000}"/>
    <cellStyle name="60% - Accent4 7 3" xfId="857" xr:uid="{00000000-0005-0000-0000-0000B7020000}"/>
    <cellStyle name="60% - Accent4 8 2" xfId="858" xr:uid="{00000000-0005-0000-0000-0000B8020000}"/>
    <cellStyle name="60% - Accent4 8 3" xfId="859" xr:uid="{00000000-0005-0000-0000-0000B9020000}"/>
    <cellStyle name="60% - Accent4 9 2" xfId="860" xr:uid="{00000000-0005-0000-0000-0000BA020000}"/>
    <cellStyle name="60% - Accent4 9 3" xfId="861" xr:uid="{00000000-0005-0000-0000-0000BB020000}"/>
    <cellStyle name="60% - Accent5" xfId="38" builtinId="48" customBuiltin="1"/>
    <cellStyle name="60% - Accent5 10 2" xfId="862" xr:uid="{00000000-0005-0000-0000-0000BD020000}"/>
    <cellStyle name="60% - Accent5 10 3" xfId="863" xr:uid="{00000000-0005-0000-0000-0000BE020000}"/>
    <cellStyle name="60% - Accent5 11 2" xfId="864" xr:uid="{00000000-0005-0000-0000-0000BF020000}"/>
    <cellStyle name="60% - Accent5 11 3" xfId="865" xr:uid="{00000000-0005-0000-0000-0000C0020000}"/>
    <cellStyle name="60% - Accent5 12 2" xfId="866" xr:uid="{00000000-0005-0000-0000-0000C1020000}"/>
    <cellStyle name="60% - Accent5 12 3" xfId="867" xr:uid="{00000000-0005-0000-0000-0000C2020000}"/>
    <cellStyle name="60% - Accent5 13 2" xfId="868" xr:uid="{00000000-0005-0000-0000-0000C3020000}"/>
    <cellStyle name="60% - Accent5 13 3" xfId="869" xr:uid="{00000000-0005-0000-0000-0000C4020000}"/>
    <cellStyle name="60% - Accent5 14 2" xfId="870" xr:uid="{00000000-0005-0000-0000-0000C5020000}"/>
    <cellStyle name="60% - Accent5 14 3" xfId="871" xr:uid="{00000000-0005-0000-0000-0000C6020000}"/>
    <cellStyle name="60% - Accent5 15" xfId="872" xr:uid="{00000000-0005-0000-0000-0000C7020000}"/>
    <cellStyle name="60% - Accent5 15 2" xfId="873" xr:uid="{00000000-0005-0000-0000-0000C8020000}"/>
    <cellStyle name="60% - Accent5 15 3" xfId="874" xr:uid="{00000000-0005-0000-0000-0000C9020000}"/>
    <cellStyle name="60% - Accent5 15 4" xfId="875" xr:uid="{00000000-0005-0000-0000-0000CA020000}"/>
    <cellStyle name="60% - Accent5 15 5" xfId="876" xr:uid="{00000000-0005-0000-0000-0000CB020000}"/>
    <cellStyle name="60% - Accent5 15 6" xfId="877" xr:uid="{00000000-0005-0000-0000-0000CC020000}"/>
    <cellStyle name="60% - Accent5 15 7" xfId="878" xr:uid="{00000000-0005-0000-0000-0000CD020000}"/>
    <cellStyle name="60% - Accent5 16" xfId="879" xr:uid="{00000000-0005-0000-0000-0000CE020000}"/>
    <cellStyle name="60% - Accent5 17" xfId="880" xr:uid="{00000000-0005-0000-0000-0000CF020000}"/>
    <cellStyle name="60% - Accent5 18" xfId="881" xr:uid="{00000000-0005-0000-0000-0000D0020000}"/>
    <cellStyle name="60% - Accent5 19" xfId="882" xr:uid="{00000000-0005-0000-0000-0000D1020000}"/>
    <cellStyle name="60% - Accent5 2" xfId="883" xr:uid="{00000000-0005-0000-0000-0000D2020000}"/>
    <cellStyle name="60% - Accent5 2 2" xfId="884" xr:uid="{00000000-0005-0000-0000-0000D3020000}"/>
    <cellStyle name="60% - Accent5 2 3" xfId="885" xr:uid="{00000000-0005-0000-0000-0000D4020000}"/>
    <cellStyle name="60% - Accent5 20" xfId="886" xr:uid="{00000000-0005-0000-0000-0000D5020000}"/>
    <cellStyle name="60% - Accent5 21" xfId="887" xr:uid="{00000000-0005-0000-0000-0000D6020000}"/>
    <cellStyle name="60% - Accent5 22" xfId="888" xr:uid="{00000000-0005-0000-0000-0000D7020000}"/>
    <cellStyle name="60% - Accent5 3" xfId="889" xr:uid="{00000000-0005-0000-0000-0000D8020000}"/>
    <cellStyle name="60% - Accent5 3 2" xfId="890" xr:uid="{00000000-0005-0000-0000-0000D9020000}"/>
    <cellStyle name="60% - Accent5 3 3" xfId="891" xr:uid="{00000000-0005-0000-0000-0000DA020000}"/>
    <cellStyle name="60% - Accent5 4 2" xfId="892" xr:uid="{00000000-0005-0000-0000-0000DB020000}"/>
    <cellStyle name="60% - Accent5 4 3" xfId="893" xr:uid="{00000000-0005-0000-0000-0000DC020000}"/>
    <cellStyle name="60% - Accent5 5 2" xfId="894" xr:uid="{00000000-0005-0000-0000-0000DD020000}"/>
    <cellStyle name="60% - Accent5 5 3" xfId="895" xr:uid="{00000000-0005-0000-0000-0000DE020000}"/>
    <cellStyle name="60% - Accent5 6 2" xfId="896" xr:uid="{00000000-0005-0000-0000-0000DF020000}"/>
    <cellStyle name="60% - Accent5 6 3" xfId="897" xr:uid="{00000000-0005-0000-0000-0000E0020000}"/>
    <cellStyle name="60% - Accent5 7 2" xfId="898" xr:uid="{00000000-0005-0000-0000-0000E1020000}"/>
    <cellStyle name="60% - Accent5 7 3" xfId="899" xr:uid="{00000000-0005-0000-0000-0000E2020000}"/>
    <cellStyle name="60% - Accent5 8 2" xfId="900" xr:uid="{00000000-0005-0000-0000-0000E3020000}"/>
    <cellStyle name="60% - Accent5 8 3" xfId="901" xr:uid="{00000000-0005-0000-0000-0000E4020000}"/>
    <cellStyle name="60% - Accent5 9 2" xfId="902" xr:uid="{00000000-0005-0000-0000-0000E5020000}"/>
    <cellStyle name="60% - Accent5 9 3" xfId="903" xr:uid="{00000000-0005-0000-0000-0000E6020000}"/>
    <cellStyle name="60% - Accent6" xfId="42" builtinId="52" customBuiltin="1"/>
    <cellStyle name="60% - Accent6 10 2" xfId="904" xr:uid="{00000000-0005-0000-0000-0000E8020000}"/>
    <cellStyle name="60% - Accent6 10 3" xfId="905" xr:uid="{00000000-0005-0000-0000-0000E9020000}"/>
    <cellStyle name="60% - Accent6 11 2" xfId="906" xr:uid="{00000000-0005-0000-0000-0000EA020000}"/>
    <cellStyle name="60% - Accent6 11 3" xfId="907" xr:uid="{00000000-0005-0000-0000-0000EB020000}"/>
    <cellStyle name="60% - Accent6 12 2" xfId="908" xr:uid="{00000000-0005-0000-0000-0000EC020000}"/>
    <cellStyle name="60% - Accent6 12 3" xfId="909" xr:uid="{00000000-0005-0000-0000-0000ED020000}"/>
    <cellStyle name="60% - Accent6 13 2" xfId="910" xr:uid="{00000000-0005-0000-0000-0000EE020000}"/>
    <cellStyle name="60% - Accent6 13 3" xfId="911" xr:uid="{00000000-0005-0000-0000-0000EF020000}"/>
    <cellStyle name="60% - Accent6 14 2" xfId="912" xr:uid="{00000000-0005-0000-0000-0000F0020000}"/>
    <cellStyle name="60% - Accent6 14 3" xfId="913" xr:uid="{00000000-0005-0000-0000-0000F1020000}"/>
    <cellStyle name="60% - Accent6 15" xfId="914" xr:uid="{00000000-0005-0000-0000-0000F2020000}"/>
    <cellStyle name="60% - Accent6 15 2" xfId="915" xr:uid="{00000000-0005-0000-0000-0000F3020000}"/>
    <cellStyle name="60% - Accent6 15 3" xfId="916" xr:uid="{00000000-0005-0000-0000-0000F4020000}"/>
    <cellStyle name="60% - Accent6 15 4" xfId="917" xr:uid="{00000000-0005-0000-0000-0000F5020000}"/>
    <cellStyle name="60% - Accent6 15 5" xfId="918" xr:uid="{00000000-0005-0000-0000-0000F6020000}"/>
    <cellStyle name="60% - Accent6 15 6" xfId="919" xr:uid="{00000000-0005-0000-0000-0000F7020000}"/>
    <cellStyle name="60% - Accent6 15 7" xfId="920" xr:uid="{00000000-0005-0000-0000-0000F8020000}"/>
    <cellStyle name="60% - Accent6 16" xfId="921" xr:uid="{00000000-0005-0000-0000-0000F9020000}"/>
    <cellStyle name="60% - Accent6 17" xfId="922" xr:uid="{00000000-0005-0000-0000-0000FA020000}"/>
    <cellStyle name="60% - Accent6 18" xfId="923" xr:uid="{00000000-0005-0000-0000-0000FB020000}"/>
    <cellStyle name="60% - Accent6 19" xfId="924" xr:uid="{00000000-0005-0000-0000-0000FC020000}"/>
    <cellStyle name="60% - Accent6 2" xfId="925" xr:uid="{00000000-0005-0000-0000-0000FD020000}"/>
    <cellStyle name="60% - Accent6 2 2" xfId="926" xr:uid="{00000000-0005-0000-0000-0000FE020000}"/>
    <cellStyle name="60% - Accent6 2 3" xfId="927" xr:uid="{00000000-0005-0000-0000-0000FF020000}"/>
    <cellStyle name="60% - Accent6 20" xfId="928" xr:uid="{00000000-0005-0000-0000-000000030000}"/>
    <cellStyle name="60% - Accent6 21" xfId="929" xr:uid="{00000000-0005-0000-0000-000001030000}"/>
    <cellStyle name="60% - Accent6 22" xfId="930" xr:uid="{00000000-0005-0000-0000-000002030000}"/>
    <cellStyle name="60% - Accent6 3" xfId="931" xr:uid="{00000000-0005-0000-0000-000003030000}"/>
    <cellStyle name="60% - Accent6 3 2" xfId="932" xr:uid="{00000000-0005-0000-0000-000004030000}"/>
    <cellStyle name="60% - Accent6 3 3" xfId="933" xr:uid="{00000000-0005-0000-0000-000005030000}"/>
    <cellStyle name="60% - Accent6 4 2" xfId="934" xr:uid="{00000000-0005-0000-0000-000006030000}"/>
    <cellStyle name="60% - Accent6 4 3" xfId="935" xr:uid="{00000000-0005-0000-0000-000007030000}"/>
    <cellStyle name="60% - Accent6 5 2" xfId="936" xr:uid="{00000000-0005-0000-0000-000008030000}"/>
    <cellStyle name="60% - Accent6 5 3" xfId="937" xr:uid="{00000000-0005-0000-0000-000009030000}"/>
    <cellStyle name="60% - Accent6 6 2" xfId="938" xr:uid="{00000000-0005-0000-0000-00000A030000}"/>
    <cellStyle name="60% - Accent6 6 3" xfId="939" xr:uid="{00000000-0005-0000-0000-00000B030000}"/>
    <cellStyle name="60% - Accent6 7 2" xfId="940" xr:uid="{00000000-0005-0000-0000-00000C030000}"/>
    <cellStyle name="60% - Accent6 7 3" xfId="941" xr:uid="{00000000-0005-0000-0000-00000D030000}"/>
    <cellStyle name="60% - Accent6 8 2" xfId="942" xr:uid="{00000000-0005-0000-0000-00000E030000}"/>
    <cellStyle name="60% - Accent6 8 3" xfId="943" xr:uid="{00000000-0005-0000-0000-00000F030000}"/>
    <cellStyle name="60% - Accent6 9 2" xfId="944" xr:uid="{00000000-0005-0000-0000-000010030000}"/>
    <cellStyle name="60% - Accent6 9 3" xfId="945" xr:uid="{00000000-0005-0000-0000-000011030000}"/>
    <cellStyle name="Accent1" xfId="19" builtinId="29" customBuiltin="1"/>
    <cellStyle name="Accent1 10 2" xfId="946" xr:uid="{00000000-0005-0000-0000-000013030000}"/>
    <cellStyle name="Accent1 10 3" xfId="947" xr:uid="{00000000-0005-0000-0000-000014030000}"/>
    <cellStyle name="Accent1 11 2" xfId="948" xr:uid="{00000000-0005-0000-0000-000015030000}"/>
    <cellStyle name="Accent1 11 3" xfId="949" xr:uid="{00000000-0005-0000-0000-000016030000}"/>
    <cellStyle name="Accent1 12 2" xfId="950" xr:uid="{00000000-0005-0000-0000-000017030000}"/>
    <cellStyle name="Accent1 12 3" xfId="951" xr:uid="{00000000-0005-0000-0000-000018030000}"/>
    <cellStyle name="Accent1 13 2" xfId="952" xr:uid="{00000000-0005-0000-0000-000019030000}"/>
    <cellStyle name="Accent1 13 3" xfId="953" xr:uid="{00000000-0005-0000-0000-00001A030000}"/>
    <cellStyle name="Accent1 14 2" xfId="954" xr:uid="{00000000-0005-0000-0000-00001B030000}"/>
    <cellStyle name="Accent1 14 3" xfId="955" xr:uid="{00000000-0005-0000-0000-00001C030000}"/>
    <cellStyle name="Accent1 15" xfId="956" xr:uid="{00000000-0005-0000-0000-00001D030000}"/>
    <cellStyle name="Accent1 15 2" xfId="957" xr:uid="{00000000-0005-0000-0000-00001E030000}"/>
    <cellStyle name="Accent1 15 3" xfId="958" xr:uid="{00000000-0005-0000-0000-00001F030000}"/>
    <cellStyle name="Accent1 15 4" xfId="959" xr:uid="{00000000-0005-0000-0000-000020030000}"/>
    <cellStyle name="Accent1 15 5" xfId="960" xr:uid="{00000000-0005-0000-0000-000021030000}"/>
    <cellStyle name="Accent1 15 6" xfId="961" xr:uid="{00000000-0005-0000-0000-000022030000}"/>
    <cellStyle name="Accent1 15 7" xfId="962" xr:uid="{00000000-0005-0000-0000-000023030000}"/>
    <cellStyle name="Accent1 16" xfId="963" xr:uid="{00000000-0005-0000-0000-000024030000}"/>
    <cellStyle name="Accent1 17" xfId="964" xr:uid="{00000000-0005-0000-0000-000025030000}"/>
    <cellStyle name="Accent1 18" xfId="965" xr:uid="{00000000-0005-0000-0000-000026030000}"/>
    <cellStyle name="Accent1 19" xfId="966" xr:uid="{00000000-0005-0000-0000-000027030000}"/>
    <cellStyle name="Accent1 2" xfId="967" xr:uid="{00000000-0005-0000-0000-000028030000}"/>
    <cellStyle name="Accent1 2 2" xfId="968" xr:uid="{00000000-0005-0000-0000-000029030000}"/>
    <cellStyle name="Accent1 2 3" xfId="969" xr:uid="{00000000-0005-0000-0000-00002A030000}"/>
    <cellStyle name="Accent1 20" xfId="970" xr:uid="{00000000-0005-0000-0000-00002B030000}"/>
    <cellStyle name="Accent1 21" xfId="971" xr:uid="{00000000-0005-0000-0000-00002C030000}"/>
    <cellStyle name="Accent1 22" xfId="972" xr:uid="{00000000-0005-0000-0000-00002D030000}"/>
    <cellStyle name="Accent1 3" xfId="973" xr:uid="{00000000-0005-0000-0000-00002E030000}"/>
    <cellStyle name="Accent1 3 2" xfId="974" xr:uid="{00000000-0005-0000-0000-00002F030000}"/>
    <cellStyle name="Accent1 3 3" xfId="975" xr:uid="{00000000-0005-0000-0000-000030030000}"/>
    <cellStyle name="Accent1 4 2" xfId="976" xr:uid="{00000000-0005-0000-0000-000031030000}"/>
    <cellStyle name="Accent1 4 3" xfId="977" xr:uid="{00000000-0005-0000-0000-000032030000}"/>
    <cellStyle name="Accent1 5 2" xfId="978" xr:uid="{00000000-0005-0000-0000-000033030000}"/>
    <cellStyle name="Accent1 5 3" xfId="979" xr:uid="{00000000-0005-0000-0000-000034030000}"/>
    <cellStyle name="Accent1 6 2" xfId="980" xr:uid="{00000000-0005-0000-0000-000035030000}"/>
    <cellStyle name="Accent1 6 3" xfId="981" xr:uid="{00000000-0005-0000-0000-000036030000}"/>
    <cellStyle name="Accent1 7 2" xfId="982" xr:uid="{00000000-0005-0000-0000-000037030000}"/>
    <cellStyle name="Accent1 7 3" xfId="983" xr:uid="{00000000-0005-0000-0000-000038030000}"/>
    <cellStyle name="Accent1 8 2" xfId="984" xr:uid="{00000000-0005-0000-0000-000039030000}"/>
    <cellStyle name="Accent1 8 3" xfId="985" xr:uid="{00000000-0005-0000-0000-00003A030000}"/>
    <cellStyle name="Accent1 9 2" xfId="986" xr:uid="{00000000-0005-0000-0000-00003B030000}"/>
    <cellStyle name="Accent1 9 3" xfId="987" xr:uid="{00000000-0005-0000-0000-00003C030000}"/>
    <cellStyle name="Accent2" xfId="23" builtinId="33" customBuiltin="1"/>
    <cellStyle name="Accent2 10 2" xfId="988" xr:uid="{00000000-0005-0000-0000-00003E030000}"/>
    <cellStyle name="Accent2 10 3" xfId="989" xr:uid="{00000000-0005-0000-0000-00003F030000}"/>
    <cellStyle name="Accent2 11 2" xfId="990" xr:uid="{00000000-0005-0000-0000-000040030000}"/>
    <cellStyle name="Accent2 11 3" xfId="991" xr:uid="{00000000-0005-0000-0000-000041030000}"/>
    <cellStyle name="Accent2 12 2" xfId="992" xr:uid="{00000000-0005-0000-0000-000042030000}"/>
    <cellStyle name="Accent2 12 3" xfId="993" xr:uid="{00000000-0005-0000-0000-000043030000}"/>
    <cellStyle name="Accent2 13 2" xfId="994" xr:uid="{00000000-0005-0000-0000-000044030000}"/>
    <cellStyle name="Accent2 13 3" xfId="995" xr:uid="{00000000-0005-0000-0000-000045030000}"/>
    <cellStyle name="Accent2 14 2" xfId="996" xr:uid="{00000000-0005-0000-0000-000046030000}"/>
    <cellStyle name="Accent2 14 3" xfId="997" xr:uid="{00000000-0005-0000-0000-000047030000}"/>
    <cellStyle name="Accent2 15" xfId="998" xr:uid="{00000000-0005-0000-0000-000048030000}"/>
    <cellStyle name="Accent2 15 2" xfId="999" xr:uid="{00000000-0005-0000-0000-000049030000}"/>
    <cellStyle name="Accent2 15 3" xfId="1000" xr:uid="{00000000-0005-0000-0000-00004A030000}"/>
    <cellStyle name="Accent2 15 4" xfId="1001" xr:uid="{00000000-0005-0000-0000-00004B030000}"/>
    <cellStyle name="Accent2 15 5" xfId="1002" xr:uid="{00000000-0005-0000-0000-00004C030000}"/>
    <cellStyle name="Accent2 15 6" xfId="1003" xr:uid="{00000000-0005-0000-0000-00004D030000}"/>
    <cellStyle name="Accent2 15 7" xfId="1004" xr:uid="{00000000-0005-0000-0000-00004E030000}"/>
    <cellStyle name="Accent2 16" xfId="1005" xr:uid="{00000000-0005-0000-0000-00004F030000}"/>
    <cellStyle name="Accent2 17" xfId="1006" xr:uid="{00000000-0005-0000-0000-000050030000}"/>
    <cellStyle name="Accent2 18" xfId="1007" xr:uid="{00000000-0005-0000-0000-000051030000}"/>
    <cellStyle name="Accent2 19" xfId="1008" xr:uid="{00000000-0005-0000-0000-000052030000}"/>
    <cellStyle name="Accent2 2" xfId="1009" xr:uid="{00000000-0005-0000-0000-000053030000}"/>
    <cellStyle name="Accent2 2 2" xfId="1010" xr:uid="{00000000-0005-0000-0000-000054030000}"/>
    <cellStyle name="Accent2 2 3" xfId="1011" xr:uid="{00000000-0005-0000-0000-000055030000}"/>
    <cellStyle name="Accent2 20" xfId="1012" xr:uid="{00000000-0005-0000-0000-000056030000}"/>
    <cellStyle name="Accent2 21" xfId="1013" xr:uid="{00000000-0005-0000-0000-000057030000}"/>
    <cellStyle name="Accent2 22" xfId="1014" xr:uid="{00000000-0005-0000-0000-000058030000}"/>
    <cellStyle name="Accent2 3" xfId="1015" xr:uid="{00000000-0005-0000-0000-000059030000}"/>
    <cellStyle name="Accent2 3 2" xfId="1016" xr:uid="{00000000-0005-0000-0000-00005A030000}"/>
    <cellStyle name="Accent2 3 3" xfId="1017" xr:uid="{00000000-0005-0000-0000-00005B030000}"/>
    <cellStyle name="Accent2 4 2" xfId="1018" xr:uid="{00000000-0005-0000-0000-00005C030000}"/>
    <cellStyle name="Accent2 4 3" xfId="1019" xr:uid="{00000000-0005-0000-0000-00005D030000}"/>
    <cellStyle name="Accent2 5 2" xfId="1020" xr:uid="{00000000-0005-0000-0000-00005E030000}"/>
    <cellStyle name="Accent2 5 3" xfId="1021" xr:uid="{00000000-0005-0000-0000-00005F030000}"/>
    <cellStyle name="Accent2 6 2" xfId="1022" xr:uid="{00000000-0005-0000-0000-000060030000}"/>
    <cellStyle name="Accent2 6 3" xfId="1023" xr:uid="{00000000-0005-0000-0000-000061030000}"/>
    <cellStyle name="Accent2 7 2" xfId="1024" xr:uid="{00000000-0005-0000-0000-000062030000}"/>
    <cellStyle name="Accent2 7 3" xfId="1025" xr:uid="{00000000-0005-0000-0000-000063030000}"/>
    <cellStyle name="Accent2 8 2" xfId="1026" xr:uid="{00000000-0005-0000-0000-000064030000}"/>
    <cellStyle name="Accent2 8 3" xfId="1027" xr:uid="{00000000-0005-0000-0000-000065030000}"/>
    <cellStyle name="Accent2 9 2" xfId="1028" xr:uid="{00000000-0005-0000-0000-000066030000}"/>
    <cellStyle name="Accent2 9 3" xfId="1029" xr:uid="{00000000-0005-0000-0000-000067030000}"/>
    <cellStyle name="Accent3" xfId="27" builtinId="37" customBuiltin="1"/>
    <cellStyle name="Accent3 10 2" xfId="1030" xr:uid="{00000000-0005-0000-0000-000069030000}"/>
    <cellStyle name="Accent3 10 3" xfId="1031" xr:uid="{00000000-0005-0000-0000-00006A030000}"/>
    <cellStyle name="Accent3 11 2" xfId="1032" xr:uid="{00000000-0005-0000-0000-00006B030000}"/>
    <cellStyle name="Accent3 11 3" xfId="1033" xr:uid="{00000000-0005-0000-0000-00006C030000}"/>
    <cellStyle name="Accent3 12 2" xfId="1034" xr:uid="{00000000-0005-0000-0000-00006D030000}"/>
    <cellStyle name="Accent3 12 3" xfId="1035" xr:uid="{00000000-0005-0000-0000-00006E030000}"/>
    <cellStyle name="Accent3 13 2" xfId="1036" xr:uid="{00000000-0005-0000-0000-00006F030000}"/>
    <cellStyle name="Accent3 13 3" xfId="1037" xr:uid="{00000000-0005-0000-0000-000070030000}"/>
    <cellStyle name="Accent3 14 2" xfId="1038" xr:uid="{00000000-0005-0000-0000-000071030000}"/>
    <cellStyle name="Accent3 14 3" xfId="1039" xr:uid="{00000000-0005-0000-0000-000072030000}"/>
    <cellStyle name="Accent3 15" xfId="1040" xr:uid="{00000000-0005-0000-0000-000073030000}"/>
    <cellStyle name="Accent3 15 2" xfId="1041" xr:uid="{00000000-0005-0000-0000-000074030000}"/>
    <cellStyle name="Accent3 15 3" xfId="1042" xr:uid="{00000000-0005-0000-0000-000075030000}"/>
    <cellStyle name="Accent3 15 4" xfId="1043" xr:uid="{00000000-0005-0000-0000-000076030000}"/>
    <cellStyle name="Accent3 15 5" xfId="1044" xr:uid="{00000000-0005-0000-0000-000077030000}"/>
    <cellStyle name="Accent3 15 6" xfId="1045" xr:uid="{00000000-0005-0000-0000-000078030000}"/>
    <cellStyle name="Accent3 15 7" xfId="1046" xr:uid="{00000000-0005-0000-0000-000079030000}"/>
    <cellStyle name="Accent3 16" xfId="1047" xr:uid="{00000000-0005-0000-0000-00007A030000}"/>
    <cellStyle name="Accent3 17" xfId="1048" xr:uid="{00000000-0005-0000-0000-00007B030000}"/>
    <cellStyle name="Accent3 18" xfId="1049" xr:uid="{00000000-0005-0000-0000-00007C030000}"/>
    <cellStyle name="Accent3 19" xfId="1050" xr:uid="{00000000-0005-0000-0000-00007D030000}"/>
    <cellStyle name="Accent3 2" xfId="1051" xr:uid="{00000000-0005-0000-0000-00007E030000}"/>
    <cellStyle name="Accent3 2 2" xfId="1052" xr:uid="{00000000-0005-0000-0000-00007F030000}"/>
    <cellStyle name="Accent3 2 3" xfId="1053" xr:uid="{00000000-0005-0000-0000-000080030000}"/>
    <cellStyle name="Accent3 20" xfId="1054" xr:uid="{00000000-0005-0000-0000-000081030000}"/>
    <cellStyle name="Accent3 21" xfId="1055" xr:uid="{00000000-0005-0000-0000-000082030000}"/>
    <cellStyle name="Accent3 22" xfId="1056" xr:uid="{00000000-0005-0000-0000-000083030000}"/>
    <cellStyle name="Accent3 3" xfId="1057" xr:uid="{00000000-0005-0000-0000-000084030000}"/>
    <cellStyle name="Accent3 3 2" xfId="1058" xr:uid="{00000000-0005-0000-0000-000085030000}"/>
    <cellStyle name="Accent3 3 3" xfId="1059" xr:uid="{00000000-0005-0000-0000-000086030000}"/>
    <cellStyle name="Accent3 4 2" xfId="1060" xr:uid="{00000000-0005-0000-0000-000087030000}"/>
    <cellStyle name="Accent3 4 3" xfId="1061" xr:uid="{00000000-0005-0000-0000-000088030000}"/>
    <cellStyle name="Accent3 5 2" xfId="1062" xr:uid="{00000000-0005-0000-0000-000089030000}"/>
    <cellStyle name="Accent3 5 3" xfId="1063" xr:uid="{00000000-0005-0000-0000-00008A030000}"/>
    <cellStyle name="Accent3 6 2" xfId="1064" xr:uid="{00000000-0005-0000-0000-00008B030000}"/>
    <cellStyle name="Accent3 6 3" xfId="1065" xr:uid="{00000000-0005-0000-0000-00008C030000}"/>
    <cellStyle name="Accent3 7 2" xfId="1066" xr:uid="{00000000-0005-0000-0000-00008D030000}"/>
    <cellStyle name="Accent3 7 3" xfId="1067" xr:uid="{00000000-0005-0000-0000-00008E030000}"/>
    <cellStyle name="Accent3 8 2" xfId="1068" xr:uid="{00000000-0005-0000-0000-00008F030000}"/>
    <cellStyle name="Accent3 8 3" xfId="1069" xr:uid="{00000000-0005-0000-0000-000090030000}"/>
    <cellStyle name="Accent3 9 2" xfId="1070" xr:uid="{00000000-0005-0000-0000-000091030000}"/>
    <cellStyle name="Accent3 9 3" xfId="1071" xr:uid="{00000000-0005-0000-0000-000092030000}"/>
    <cellStyle name="Accent4" xfId="31" builtinId="41" customBuiltin="1"/>
    <cellStyle name="Accent4 10 2" xfId="1072" xr:uid="{00000000-0005-0000-0000-000094030000}"/>
    <cellStyle name="Accent4 10 3" xfId="1073" xr:uid="{00000000-0005-0000-0000-000095030000}"/>
    <cellStyle name="Accent4 11 2" xfId="1074" xr:uid="{00000000-0005-0000-0000-000096030000}"/>
    <cellStyle name="Accent4 11 3" xfId="1075" xr:uid="{00000000-0005-0000-0000-000097030000}"/>
    <cellStyle name="Accent4 12 2" xfId="1076" xr:uid="{00000000-0005-0000-0000-000098030000}"/>
    <cellStyle name="Accent4 12 3" xfId="1077" xr:uid="{00000000-0005-0000-0000-000099030000}"/>
    <cellStyle name="Accent4 13 2" xfId="1078" xr:uid="{00000000-0005-0000-0000-00009A030000}"/>
    <cellStyle name="Accent4 13 3" xfId="1079" xr:uid="{00000000-0005-0000-0000-00009B030000}"/>
    <cellStyle name="Accent4 14 2" xfId="1080" xr:uid="{00000000-0005-0000-0000-00009C030000}"/>
    <cellStyle name="Accent4 14 3" xfId="1081" xr:uid="{00000000-0005-0000-0000-00009D030000}"/>
    <cellStyle name="Accent4 15" xfId="1082" xr:uid="{00000000-0005-0000-0000-00009E030000}"/>
    <cellStyle name="Accent4 15 2" xfId="1083" xr:uid="{00000000-0005-0000-0000-00009F030000}"/>
    <cellStyle name="Accent4 15 3" xfId="1084" xr:uid="{00000000-0005-0000-0000-0000A0030000}"/>
    <cellStyle name="Accent4 15 4" xfId="1085" xr:uid="{00000000-0005-0000-0000-0000A1030000}"/>
    <cellStyle name="Accent4 15 5" xfId="1086" xr:uid="{00000000-0005-0000-0000-0000A2030000}"/>
    <cellStyle name="Accent4 15 6" xfId="1087" xr:uid="{00000000-0005-0000-0000-0000A3030000}"/>
    <cellStyle name="Accent4 15 7" xfId="1088" xr:uid="{00000000-0005-0000-0000-0000A4030000}"/>
    <cellStyle name="Accent4 16" xfId="1089" xr:uid="{00000000-0005-0000-0000-0000A5030000}"/>
    <cellStyle name="Accent4 17" xfId="1090" xr:uid="{00000000-0005-0000-0000-0000A6030000}"/>
    <cellStyle name="Accent4 18" xfId="1091" xr:uid="{00000000-0005-0000-0000-0000A7030000}"/>
    <cellStyle name="Accent4 19" xfId="1092" xr:uid="{00000000-0005-0000-0000-0000A8030000}"/>
    <cellStyle name="Accent4 2" xfId="1093" xr:uid="{00000000-0005-0000-0000-0000A9030000}"/>
    <cellStyle name="Accent4 2 2" xfId="1094" xr:uid="{00000000-0005-0000-0000-0000AA030000}"/>
    <cellStyle name="Accent4 2 3" xfId="1095" xr:uid="{00000000-0005-0000-0000-0000AB030000}"/>
    <cellStyle name="Accent4 20" xfId="1096" xr:uid="{00000000-0005-0000-0000-0000AC030000}"/>
    <cellStyle name="Accent4 21" xfId="1097" xr:uid="{00000000-0005-0000-0000-0000AD030000}"/>
    <cellStyle name="Accent4 22" xfId="1098" xr:uid="{00000000-0005-0000-0000-0000AE030000}"/>
    <cellStyle name="Accent4 3" xfId="1099" xr:uid="{00000000-0005-0000-0000-0000AF030000}"/>
    <cellStyle name="Accent4 3 2" xfId="1100" xr:uid="{00000000-0005-0000-0000-0000B0030000}"/>
    <cellStyle name="Accent4 3 3" xfId="1101" xr:uid="{00000000-0005-0000-0000-0000B1030000}"/>
    <cellStyle name="Accent4 4 2" xfId="1102" xr:uid="{00000000-0005-0000-0000-0000B2030000}"/>
    <cellStyle name="Accent4 4 3" xfId="1103" xr:uid="{00000000-0005-0000-0000-0000B3030000}"/>
    <cellStyle name="Accent4 5 2" xfId="1104" xr:uid="{00000000-0005-0000-0000-0000B4030000}"/>
    <cellStyle name="Accent4 5 3" xfId="1105" xr:uid="{00000000-0005-0000-0000-0000B5030000}"/>
    <cellStyle name="Accent4 6 2" xfId="1106" xr:uid="{00000000-0005-0000-0000-0000B6030000}"/>
    <cellStyle name="Accent4 6 3" xfId="1107" xr:uid="{00000000-0005-0000-0000-0000B7030000}"/>
    <cellStyle name="Accent4 7 2" xfId="1108" xr:uid="{00000000-0005-0000-0000-0000B8030000}"/>
    <cellStyle name="Accent4 7 3" xfId="1109" xr:uid="{00000000-0005-0000-0000-0000B9030000}"/>
    <cellStyle name="Accent4 8 2" xfId="1110" xr:uid="{00000000-0005-0000-0000-0000BA030000}"/>
    <cellStyle name="Accent4 8 3" xfId="1111" xr:uid="{00000000-0005-0000-0000-0000BB030000}"/>
    <cellStyle name="Accent4 9 2" xfId="1112" xr:uid="{00000000-0005-0000-0000-0000BC030000}"/>
    <cellStyle name="Accent4 9 3" xfId="1113" xr:uid="{00000000-0005-0000-0000-0000BD030000}"/>
    <cellStyle name="Accent5" xfId="35" builtinId="45" customBuiltin="1"/>
    <cellStyle name="Accent5 10 2" xfId="1114" xr:uid="{00000000-0005-0000-0000-0000BF030000}"/>
    <cellStyle name="Accent5 10 3" xfId="1115" xr:uid="{00000000-0005-0000-0000-0000C0030000}"/>
    <cellStyle name="Accent5 11 2" xfId="1116" xr:uid="{00000000-0005-0000-0000-0000C1030000}"/>
    <cellStyle name="Accent5 11 3" xfId="1117" xr:uid="{00000000-0005-0000-0000-0000C2030000}"/>
    <cellStyle name="Accent5 12 2" xfId="1118" xr:uid="{00000000-0005-0000-0000-0000C3030000}"/>
    <cellStyle name="Accent5 12 3" xfId="1119" xr:uid="{00000000-0005-0000-0000-0000C4030000}"/>
    <cellStyle name="Accent5 13 2" xfId="1120" xr:uid="{00000000-0005-0000-0000-0000C5030000}"/>
    <cellStyle name="Accent5 13 3" xfId="1121" xr:uid="{00000000-0005-0000-0000-0000C6030000}"/>
    <cellStyle name="Accent5 14 2" xfId="1122" xr:uid="{00000000-0005-0000-0000-0000C7030000}"/>
    <cellStyle name="Accent5 14 3" xfId="1123" xr:uid="{00000000-0005-0000-0000-0000C8030000}"/>
    <cellStyle name="Accent5 15" xfId="1124" xr:uid="{00000000-0005-0000-0000-0000C9030000}"/>
    <cellStyle name="Accent5 15 2" xfId="1125" xr:uid="{00000000-0005-0000-0000-0000CA030000}"/>
    <cellStyle name="Accent5 15 3" xfId="1126" xr:uid="{00000000-0005-0000-0000-0000CB030000}"/>
    <cellStyle name="Accent5 15 4" xfId="1127" xr:uid="{00000000-0005-0000-0000-0000CC030000}"/>
    <cellStyle name="Accent5 15 5" xfId="1128" xr:uid="{00000000-0005-0000-0000-0000CD030000}"/>
    <cellStyle name="Accent5 15 6" xfId="1129" xr:uid="{00000000-0005-0000-0000-0000CE030000}"/>
    <cellStyle name="Accent5 15 7" xfId="1130" xr:uid="{00000000-0005-0000-0000-0000CF030000}"/>
    <cellStyle name="Accent5 16" xfId="1131" xr:uid="{00000000-0005-0000-0000-0000D0030000}"/>
    <cellStyle name="Accent5 17" xfId="1132" xr:uid="{00000000-0005-0000-0000-0000D1030000}"/>
    <cellStyle name="Accent5 18" xfId="1133" xr:uid="{00000000-0005-0000-0000-0000D2030000}"/>
    <cellStyle name="Accent5 19" xfId="1134" xr:uid="{00000000-0005-0000-0000-0000D3030000}"/>
    <cellStyle name="Accent5 2" xfId="1135" xr:uid="{00000000-0005-0000-0000-0000D4030000}"/>
    <cellStyle name="Accent5 2 2" xfId="1136" xr:uid="{00000000-0005-0000-0000-0000D5030000}"/>
    <cellStyle name="Accent5 2 3" xfId="1137" xr:uid="{00000000-0005-0000-0000-0000D6030000}"/>
    <cellStyle name="Accent5 20" xfId="1138" xr:uid="{00000000-0005-0000-0000-0000D7030000}"/>
    <cellStyle name="Accent5 21" xfId="1139" xr:uid="{00000000-0005-0000-0000-0000D8030000}"/>
    <cellStyle name="Accent5 22" xfId="1140" xr:uid="{00000000-0005-0000-0000-0000D9030000}"/>
    <cellStyle name="Accent5 3" xfId="1141" xr:uid="{00000000-0005-0000-0000-0000DA030000}"/>
    <cellStyle name="Accent5 3 2" xfId="1142" xr:uid="{00000000-0005-0000-0000-0000DB030000}"/>
    <cellStyle name="Accent5 3 3" xfId="1143" xr:uid="{00000000-0005-0000-0000-0000DC030000}"/>
    <cellStyle name="Accent5 4 2" xfId="1144" xr:uid="{00000000-0005-0000-0000-0000DD030000}"/>
    <cellStyle name="Accent5 4 3" xfId="1145" xr:uid="{00000000-0005-0000-0000-0000DE030000}"/>
    <cellStyle name="Accent5 5 2" xfId="1146" xr:uid="{00000000-0005-0000-0000-0000DF030000}"/>
    <cellStyle name="Accent5 5 3" xfId="1147" xr:uid="{00000000-0005-0000-0000-0000E0030000}"/>
    <cellStyle name="Accent5 6 2" xfId="1148" xr:uid="{00000000-0005-0000-0000-0000E1030000}"/>
    <cellStyle name="Accent5 6 3" xfId="1149" xr:uid="{00000000-0005-0000-0000-0000E2030000}"/>
    <cellStyle name="Accent5 7 2" xfId="1150" xr:uid="{00000000-0005-0000-0000-0000E3030000}"/>
    <cellStyle name="Accent5 7 3" xfId="1151" xr:uid="{00000000-0005-0000-0000-0000E4030000}"/>
    <cellStyle name="Accent5 8 2" xfId="1152" xr:uid="{00000000-0005-0000-0000-0000E5030000}"/>
    <cellStyle name="Accent5 8 3" xfId="1153" xr:uid="{00000000-0005-0000-0000-0000E6030000}"/>
    <cellStyle name="Accent5 9 2" xfId="1154" xr:uid="{00000000-0005-0000-0000-0000E7030000}"/>
    <cellStyle name="Accent5 9 3" xfId="1155" xr:uid="{00000000-0005-0000-0000-0000E8030000}"/>
    <cellStyle name="Accent6" xfId="39" builtinId="49" customBuiltin="1"/>
    <cellStyle name="Accent6 10 2" xfId="1156" xr:uid="{00000000-0005-0000-0000-0000EA030000}"/>
    <cellStyle name="Accent6 10 3" xfId="1157" xr:uid="{00000000-0005-0000-0000-0000EB030000}"/>
    <cellStyle name="Accent6 11 2" xfId="1158" xr:uid="{00000000-0005-0000-0000-0000EC030000}"/>
    <cellStyle name="Accent6 11 3" xfId="1159" xr:uid="{00000000-0005-0000-0000-0000ED030000}"/>
    <cellStyle name="Accent6 12 2" xfId="1160" xr:uid="{00000000-0005-0000-0000-0000EE030000}"/>
    <cellStyle name="Accent6 12 3" xfId="1161" xr:uid="{00000000-0005-0000-0000-0000EF030000}"/>
    <cellStyle name="Accent6 13 2" xfId="1162" xr:uid="{00000000-0005-0000-0000-0000F0030000}"/>
    <cellStyle name="Accent6 13 3" xfId="1163" xr:uid="{00000000-0005-0000-0000-0000F1030000}"/>
    <cellStyle name="Accent6 14 2" xfId="1164" xr:uid="{00000000-0005-0000-0000-0000F2030000}"/>
    <cellStyle name="Accent6 14 3" xfId="1165" xr:uid="{00000000-0005-0000-0000-0000F3030000}"/>
    <cellStyle name="Accent6 15" xfId="1166" xr:uid="{00000000-0005-0000-0000-0000F4030000}"/>
    <cellStyle name="Accent6 15 2" xfId="1167" xr:uid="{00000000-0005-0000-0000-0000F5030000}"/>
    <cellStyle name="Accent6 15 3" xfId="1168" xr:uid="{00000000-0005-0000-0000-0000F6030000}"/>
    <cellStyle name="Accent6 15 4" xfId="1169" xr:uid="{00000000-0005-0000-0000-0000F7030000}"/>
    <cellStyle name="Accent6 15 5" xfId="1170" xr:uid="{00000000-0005-0000-0000-0000F8030000}"/>
    <cellStyle name="Accent6 15 6" xfId="1171" xr:uid="{00000000-0005-0000-0000-0000F9030000}"/>
    <cellStyle name="Accent6 15 7" xfId="1172" xr:uid="{00000000-0005-0000-0000-0000FA030000}"/>
    <cellStyle name="Accent6 16" xfId="1173" xr:uid="{00000000-0005-0000-0000-0000FB030000}"/>
    <cellStyle name="Accent6 17" xfId="1174" xr:uid="{00000000-0005-0000-0000-0000FC030000}"/>
    <cellStyle name="Accent6 18" xfId="1175" xr:uid="{00000000-0005-0000-0000-0000FD030000}"/>
    <cellStyle name="Accent6 19" xfId="1176" xr:uid="{00000000-0005-0000-0000-0000FE030000}"/>
    <cellStyle name="Accent6 2" xfId="1177" xr:uid="{00000000-0005-0000-0000-0000FF030000}"/>
    <cellStyle name="Accent6 2 2" xfId="1178" xr:uid="{00000000-0005-0000-0000-000000040000}"/>
    <cellStyle name="Accent6 2 3" xfId="1179" xr:uid="{00000000-0005-0000-0000-000001040000}"/>
    <cellStyle name="Accent6 20" xfId="1180" xr:uid="{00000000-0005-0000-0000-000002040000}"/>
    <cellStyle name="Accent6 21" xfId="1181" xr:uid="{00000000-0005-0000-0000-000003040000}"/>
    <cellStyle name="Accent6 22" xfId="1182" xr:uid="{00000000-0005-0000-0000-000004040000}"/>
    <cellStyle name="Accent6 3" xfId="1183" xr:uid="{00000000-0005-0000-0000-000005040000}"/>
    <cellStyle name="Accent6 3 2" xfId="1184" xr:uid="{00000000-0005-0000-0000-000006040000}"/>
    <cellStyle name="Accent6 3 3" xfId="1185" xr:uid="{00000000-0005-0000-0000-000007040000}"/>
    <cellStyle name="Accent6 4 2" xfId="1186" xr:uid="{00000000-0005-0000-0000-000008040000}"/>
    <cellStyle name="Accent6 4 3" xfId="1187" xr:uid="{00000000-0005-0000-0000-000009040000}"/>
    <cellStyle name="Accent6 5 2" xfId="1188" xr:uid="{00000000-0005-0000-0000-00000A040000}"/>
    <cellStyle name="Accent6 5 3" xfId="1189" xr:uid="{00000000-0005-0000-0000-00000B040000}"/>
    <cellStyle name="Accent6 6 2" xfId="1190" xr:uid="{00000000-0005-0000-0000-00000C040000}"/>
    <cellStyle name="Accent6 6 3" xfId="1191" xr:uid="{00000000-0005-0000-0000-00000D040000}"/>
    <cellStyle name="Accent6 7 2" xfId="1192" xr:uid="{00000000-0005-0000-0000-00000E040000}"/>
    <cellStyle name="Accent6 7 3" xfId="1193" xr:uid="{00000000-0005-0000-0000-00000F040000}"/>
    <cellStyle name="Accent6 8 2" xfId="1194" xr:uid="{00000000-0005-0000-0000-000010040000}"/>
    <cellStyle name="Accent6 8 3" xfId="1195" xr:uid="{00000000-0005-0000-0000-000011040000}"/>
    <cellStyle name="Accent6 9 2" xfId="1196" xr:uid="{00000000-0005-0000-0000-000012040000}"/>
    <cellStyle name="Accent6 9 3" xfId="1197" xr:uid="{00000000-0005-0000-0000-000013040000}"/>
    <cellStyle name="Bad" xfId="8" builtinId="27" customBuiltin="1"/>
    <cellStyle name="Bad 10 2" xfId="1198" xr:uid="{00000000-0005-0000-0000-000015040000}"/>
    <cellStyle name="Bad 10 3" xfId="1199" xr:uid="{00000000-0005-0000-0000-000016040000}"/>
    <cellStyle name="Bad 11 2" xfId="1200" xr:uid="{00000000-0005-0000-0000-000017040000}"/>
    <cellStyle name="Bad 11 3" xfId="1201" xr:uid="{00000000-0005-0000-0000-000018040000}"/>
    <cellStyle name="Bad 12 2" xfId="1202" xr:uid="{00000000-0005-0000-0000-000019040000}"/>
    <cellStyle name="Bad 12 3" xfId="1203" xr:uid="{00000000-0005-0000-0000-00001A040000}"/>
    <cellStyle name="Bad 13 2" xfId="1204" xr:uid="{00000000-0005-0000-0000-00001B040000}"/>
    <cellStyle name="Bad 13 3" xfId="1205" xr:uid="{00000000-0005-0000-0000-00001C040000}"/>
    <cellStyle name="Bad 14 2" xfId="1206" xr:uid="{00000000-0005-0000-0000-00001D040000}"/>
    <cellStyle name="Bad 14 3" xfId="1207" xr:uid="{00000000-0005-0000-0000-00001E040000}"/>
    <cellStyle name="Bad 15" xfId="1208" xr:uid="{00000000-0005-0000-0000-00001F040000}"/>
    <cellStyle name="Bad 15 2" xfId="1209" xr:uid="{00000000-0005-0000-0000-000020040000}"/>
    <cellStyle name="Bad 15 3" xfId="1210" xr:uid="{00000000-0005-0000-0000-000021040000}"/>
    <cellStyle name="Bad 15 4" xfId="1211" xr:uid="{00000000-0005-0000-0000-000022040000}"/>
    <cellStyle name="Bad 15 5" xfId="1212" xr:uid="{00000000-0005-0000-0000-000023040000}"/>
    <cellStyle name="Bad 15 6" xfId="1213" xr:uid="{00000000-0005-0000-0000-000024040000}"/>
    <cellStyle name="Bad 15 7" xfId="1214" xr:uid="{00000000-0005-0000-0000-000025040000}"/>
    <cellStyle name="Bad 16" xfId="1215" xr:uid="{00000000-0005-0000-0000-000026040000}"/>
    <cellStyle name="Bad 17" xfId="1216" xr:uid="{00000000-0005-0000-0000-000027040000}"/>
    <cellStyle name="Bad 18" xfId="1217" xr:uid="{00000000-0005-0000-0000-000028040000}"/>
    <cellStyle name="Bad 19" xfId="1218" xr:uid="{00000000-0005-0000-0000-000029040000}"/>
    <cellStyle name="Bad 2" xfId="1219" xr:uid="{00000000-0005-0000-0000-00002A040000}"/>
    <cellStyle name="Bad 2 2" xfId="1220" xr:uid="{00000000-0005-0000-0000-00002B040000}"/>
    <cellStyle name="Bad 2 3" xfId="1221" xr:uid="{00000000-0005-0000-0000-00002C040000}"/>
    <cellStyle name="Bad 20" xfId="1222" xr:uid="{00000000-0005-0000-0000-00002D040000}"/>
    <cellStyle name="Bad 21" xfId="1223" xr:uid="{00000000-0005-0000-0000-00002E040000}"/>
    <cellStyle name="Bad 22" xfId="1224" xr:uid="{00000000-0005-0000-0000-00002F040000}"/>
    <cellStyle name="Bad 3" xfId="1225" xr:uid="{00000000-0005-0000-0000-000030040000}"/>
    <cellStyle name="Bad 3 2" xfId="1226" xr:uid="{00000000-0005-0000-0000-000031040000}"/>
    <cellStyle name="Bad 3 3" xfId="1227" xr:uid="{00000000-0005-0000-0000-000032040000}"/>
    <cellStyle name="Bad 4 2" xfId="1228" xr:uid="{00000000-0005-0000-0000-000033040000}"/>
    <cellStyle name="Bad 4 3" xfId="1229" xr:uid="{00000000-0005-0000-0000-000034040000}"/>
    <cellStyle name="Bad 5 2" xfId="1230" xr:uid="{00000000-0005-0000-0000-000035040000}"/>
    <cellStyle name="Bad 5 3" xfId="1231" xr:uid="{00000000-0005-0000-0000-000036040000}"/>
    <cellStyle name="Bad 6 2" xfId="1232" xr:uid="{00000000-0005-0000-0000-000037040000}"/>
    <cellStyle name="Bad 6 3" xfId="1233" xr:uid="{00000000-0005-0000-0000-000038040000}"/>
    <cellStyle name="Bad 7 2" xfId="1234" xr:uid="{00000000-0005-0000-0000-000039040000}"/>
    <cellStyle name="Bad 7 3" xfId="1235" xr:uid="{00000000-0005-0000-0000-00003A040000}"/>
    <cellStyle name="Bad 8 2" xfId="1236" xr:uid="{00000000-0005-0000-0000-00003B040000}"/>
    <cellStyle name="Bad 8 3" xfId="1237" xr:uid="{00000000-0005-0000-0000-00003C040000}"/>
    <cellStyle name="Bad 9 2" xfId="1238" xr:uid="{00000000-0005-0000-0000-00003D040000}"/>
    <cellStyle name="Bad 9 3" xfId="1239" xr:uid="{00000000-0005-0000-0000-00003E040000}"/>
    <cellStyle name="Calculation" xfId="12" builtinId="22" customBuiltin="1"/>
    <cellStyle name="Calculation 10 2" xfId="1240" xr:uid="{00000000-0005-0000-0000-000040040000}"/>
    <cellStyle name="Calculation 10 3" xfId="1241" xr:uid="{00000000-0005-0000-0000-000041040000}"/>
    <cellStyle name="Calculation 11 2" xfId="1242" xr:uid="{00000000-0005-0000-0000-000042040000}"/>
    <cellStyle name="Calculation 11 3" xfId="1243" xr:uid="{00000000-0005-0000-0000-000043040000}"/>
    <cellStyle name="Calculation 12 2" xfId="1244" xr:uid="{00000000-0005-0000-0000-000044040000}"/>
    <cellStyle name="Calculation 12 3" xfId="1245" xr:uid="{00000000-0005-0000-0000-000045040000}"/>
    <cellStyle name="Calculation 13 2" xfId="1246" xr:uid="{00000000-0005-0000-0000-000046040000}"/>
    <cellStyle name="Calculation 13 3" xfId="1247" xr:uid="{00000000-0005-0000-0000-000047040000}"/>
    <cellStyle name="Calculation 14 2" xfId="1248" xr:uid="{00000000-0005-0000-0000-000048040000}"/>
    <cellStyle name="Calculation 14 3" xfId="1249" xr:uid="{00000000-0005-0000-0000-000049040000}"/>
    <cellStyle name="Calculation 15" xfId="1250" xr:uid="{00000000-0005-0000-0000-00004A040000}"/>
    <cellStyle name="Calculation 15 2" xfId="1251" xr:uid="{00000000-0005-0000-0000-00004B040000}"/>
    <cellStyle name="Calculation 15 3" xfId="1252" xr:uid="{00000000-0005-0000-0000-00004C040000}"/>
    <cellStyle name="Calculation 15 4" xfId="1253" xr:uid="{00000000-0005-0000-0000-00004D040000}"/>
    <cellStyle name="Calculation 15 5" xfId="1254" xr:uid="{00000000-0005-0000-0000-00004E040000}"/>
    <cellStyle name="Calculation 15 6" xfId="1255" xr:uid="{00000000-0005-0000-0000-00004F040000}"/>
    <cellStyle name="Calculation 15 7" xfId="1256" xr:uid="{00000000-0005-0000-0000-000050040000}"/>
    <cellStyle name="Calculation 16" xfId="1257" xr:uid="{00000000-0005-0000-0000-000051040000}"/>
    <cellStyle name="Calculation 17" xfId="1258" xr:uid="{00000000-0005-0000-0000-000052040000}"/>
    <cellStyle name="Calculation 18" xfId="1259" xr:uid="{00000000-0005-0000-0000-000053040000}"/>
    <cellStyle name="Calculation 19" xfId="1260" xr:uid="{00000000-0005-0000-0000-000054040000}"/>
    <cellStyle name="Calculation 2" xfId="1261" xr:uid="{00000000-0005-0000-0000-000055040000}"/>
    <cellStyle name="Calculation 2 2" xfId="1262" xr:uid="{00000000-0005-0000-0000-000056040000}"/>
    <cellStyle name="Calculation 2 3" xfId="1263" xr:uid="{00000000-0005-0000-0000-000057040000}"/>
    <cellStyle name="Calculation 20" xfId="1264" xr:uid="{00000000-0005-0000-0000-000058040000}"/>
    <cellStyle name="Calculation 21" xfId="1265" xr:uid="{00000000-0005-0000-0000-000059040000}"/>
    <cellStyle name="Calculation 22" xfId="1266" xr:uid="{00000000-0005-0000-0000-00005A040000}"/>
    <cellStyle name="Calculation 3" xfId="1267" xr:uid="{00000000-0005-0000-0000-00005B040000}"/>
    <cellStyle name="Calculation 3 2" xfId="1268" xr:uid="{00000000-0005-0000-0000-00005C040000}"/>
    <cellStyle name="Calculation 3 3" xfId="1269" xr:uid="{00000000-0005-0000-0000-00005D040000}"/>
    <cellStyle name="Calculation 4 2" xfId="1270" xr:uid="{00000000-0005-0000-0000-00005E040000}"/>
    <cellStyle name="Calculation 4 3" xfId="1271" xr:uid="{00000000-0005-0000-0000-00005F040000}"/>
    <cellStyle name="Calculation 5 2" xfId="1272" xr:uid="{00000000-0005-0000-0000-000060040000}"/>
    <cellStyle name="Calculation 5 3" xfId="1273" xr:uid="{00000000-0005-0000-0000-000061040000}"/>
    <cellStyle name="Calculation 6 2" xfId="1274" xr:uid="{00000000-0005-0000-0000-000062040000}"/>
    <cellStyle name="Calculation 6 3" xfId="1275" xr:uid="{00000000-0005-0000-0000-000063040000}"/>
    <cellStyle name="Calculation 7 2" xfId="1276" xr:uid="{00000000-0005-0000-0000-000064040000}"/>
    <cellStyle name="Calculation 7 3" xfId="1277" xr:uid="{00000000-0005-0000-0000-000065040000}"/>
    <cellStyle name="Calculation 8 2" xfId="1278" xr:uid="{00000000-0005-0000-0000-000066040000}"/>
    <cellStyle name="Calculation 8 3" xfId="1279" xr:uid="{00000000-0005-0000-0000-000067040000}"/>
    <cellStyle name="Calculation 9 2" xfId="1280" xr:uid="{00000000-0005-0000-0000-000068040000}"/>
    <cellStyle name="Calculation 9 3" xfId="1281" xr:uid="{00000000-0005-0000-0000-000069040000}"/>
    <cellStyle name="Check Cell" xfId="14" builtinId="23" customBuiltin="1"/>
    <cellStyle name="Check Cell 10 2" xfId="1282" xr:uid="{00000000-0005-0000-0000-00006B040000}"/>
    <cellStyle name="Check Cell 10 3" xfId="1283" xr:uid="{00000000-0005-0000-0000-00006C040000}"/>
    <cellStyle name="Check Cell 11 2" xfId="1284" xr:uid="{00000000-0005-0000-0000-00006D040000}"/>
    <cellStyle name="Check Cell 11 3" xfId="1285" xr:uid="{00000000-0005-0000-0000-00006E040000}"/>
    <cellStyle name="Check Cell 12 2" xfId="1286" xr:uid="{00000000-0005-0000-0000-00006F040000}"/>
    <cellStyle name="Check Cell 12 3" xfId="1287" xr:uid="{00000000-0005-0000-0000-000070040000}"/>
    <cellStyle name="Check Cell 13 2" xfId="1288" xr:uid="{00000000-0005-0000-0000-000071040000}"/>
    <cellStyle name="Check Cell 13 3" xfId="1289" xr:uid="{00000000-0005-0000-0000-000072040000}"/>
    <cellStyle name="Check Cell 14 2" xfId="1290" xr:uid="{00000000-0005-0000-0000-000073040000}"/>
    <cellStyle name="Check Cell 14 3" xfId="1291" xr:uid="{00000000-0005-0000-0000-000074040000}"/>
    <cellStyle name="Check Cell 15" xfId="1292" xr:uid="{00000000-0005-0000-0000-000075040000}"/>
    <cellStyle name="Check Cell 15 2" xfId="1293" xr:uid="{00000000-0005-0000-0000-000076040000}"/>
    <cellStyle name="Check Cell 15 3" xfId="1294" xr:uid="{00000000-0005-0000-0000-000077040000}"/>
    <cellStyle name="Check Cell 15 4" xfId="1295" xr:uid="{00000000-0005-0000-0000-000078040000}"/>
    <cellStyle name="Check Cell 15 5" xfId="1296" xr:uid="{00000000-0005-0000-0000-000079040000}"/>
    <cellStyle name="Check Cell 15 6" xfId="1297" xr:uid="{00000000-0005-0000-0000-00007A040000}"/>
    <cellStyle name="Check Cell 15 7" xfId="1298" xr:uid="{00000000-0005-0000-0000-00007B040000}"/>
    <cellStyle name="Check Cell 16" xfId="1299" xr:uid="{00000000-0005-0000-0000-00007C040000}"/>
    <cellStyle name="Check Cell 17" xfId="1300" xr:uid="{00000000-0005-0000-0000-00007D040000}"/>
    <cellStyle name="Check Cell 18" xfId="1301" xr:uid="{00000000-0005-0000-0000-00007E040000}"/>
    <cellStyle name="Check Cell 19" xfId="1302" xr:uid="{00000000-0005-0000-0000-00007F040000}"/>
    <cellStyle name="Check Cell 2" xfId="1303" xr:uid="{00000000-0005-0000-0000-000080040000}"/>
    <cellStyle name="Check Cell 2 2" xfId="1304" xr:uid="{00000000-0005-0000-0000-000081040000}"/>
    <cellStyle name="Check Cell 2 3" xfId="1305" xr:uid="{00000000-0005-0000-0000-000082040000}"/>
    <cellStyle name="Check Cell 20" xfId="1306" xr:uid="{00000000-0005-0000-0000-000083040000}"/>
    <cellStyle name="Check Cell 21" xfId="1307" xr:uid="{00000000-0005-0000-0000-000084040000}"/>
    <cellStyle name="Check Cell 22" xfId="1308" xr:uid="{00000000-0005-0000-0000-000085040000}"/>
    <cellStyle name="Check Cell 3" xfId="1309" xr:uid="{00000000-0005-0000-0000-000086040000}"/>
    <cellStyle name="Check Cell 3 2" xfId="1310" xr:uid="{00000000-0005-0000-0000-000087040000}"/>
    <cellStyle name="Check Cell 3 3" xfId="1311" xr:uid="{00000000-0005-0000-0000-000088040000}"/>
    <cellStyle name="Check Cell 4 2" xfId="1312" xr:uid="{00000000-0005-0000-0000-000089040000}"/>
    <cellStyle name="Check Cell 4 3" xfId="1313" xr:uid="{00000000-0005-0000-0000-00008A040000}"/>
    <cellStyle name="Check Cell 5 2" xfId="1314" xr:uid="{00000000-0005-0000-0000-00008B040000}"/>
    <cellStyle name="Check Cell 5 3" xfId="1315" xr:uid="{00000000-0005-0000-0000-00008C040000}"/>
    <cellStyle name="Check Cell 6 2" xfId="1316" xr:uid="{00000000-0005-0000-0000-00008D040000}"/>
    <cellStyle name="Check Cell 6 3" xfId="1317" xr:uid="{00000000-0005-0000-0000-00008E040000}"/>
    <cellStyle name="Check Cell 7 2" xfId="1318" xr:uid="{00000000-0005-0000-0000-00008F040000}"/>
    <cellStyle name="Check Cell 7 3" xfId="1319" xr:uid="{00000000-0005-0000-0000-000090040000}"/>
    <cellStyle name="Check Cell 8 2" xfId="1320" xr:uid="{00000000-0005-0000-0000-000091040000}"/>
    <cellStyle name="Check Cell 8 3" xfId="1321" xr:uid="{00000000-0005-0000-0000-000092040000}"/>
    <cellStyle name="Check Cell 9 2" xfId="1322" xr:uid="{00000000-0005-0000-0000-000093040000}"/>
    <cellStyle name="Check Cell 9 3" xfId="1323" xr:uid="{00000000-0005-0000-0000-000094040000}"/>
    <cellStyle name="Comma 10" xfId="1324" xr:uid="{00000000-0005-0000-0000-000095040000}"/>
    <cellStyle name="Comma 10 10" xfId="177" xr:uid="{00000000-0005-0000-0000-000096040000}"/>
    <cellStyle name="Comma 10 10 2" xfId="1325" xr:uid="{00000000-0005-0000-0000-000097040000}"/>
    <cellStyle name="Comma 10 11" xfId="1326" xr:uid="{00000000-0005-0000-0000-000098040000}"/>
    <cellStyle name="Comma 10 12" xfId="1327" xr:uid="{00000000-0005-0000-0000-000099040000}"/>
    <cellStyle name="Comma 10 13" xfId="1328" xr:uid="{00000000-0005-0000-0000-00009A040000}"/>
    <cellStyle name="Comma 10 14" xfId="1329" xr:uid="{00000000-0005-0000-0000-00009B040000}"/>
    <cellStyle name="Comma 10 15" xfId="1330" xr:uid="{00000000-0005-0000-0000-00009C040000}"/>
    <cellStyle name="Comma 10 16" xfId="1331" xr:uid="{00000000-0005-0000-0000-00009D040000}"/>
    <cellStyle name="Comma 10 17" xfId="1332" xr:uid="{00000000-0005-0000-0000-00009E040000}"/>
    <cellStyle name="Comma 10 2" xfId="1333" xr:uid="{00000000-0005-0000-0000-00009F040000}"/>
    <cellStyle name="Comma 10 2 2" xfId="1334" xr:uid="{00000000-0005-0000-0000-0000A0040000}"/>
    <cellStyle name="Comma 10 3" xfId="1335" xr:uid="{00000000-0005-0000-0000-0000A1040000}"/>
    <cellStyle name="Comma 10 3 2" xfId="1336" xr:uid="{00000000-0005-0000-0000-0000A2040000}"/>
    <cellStyle name="Comma 10 4" xfId="1337" xr:uid="{00000000-0005-0000-0000-0000A3040000}"/>
    <cellStyle name="Comma 10 4 2" xfId="1338" xr:uid="{00000000-0005-0000-0000-0000A4040000}"/>
    <cellStyle name="Comma 10 5" xfId="1339" xr:uid="{00000000-0005-0000-0000-0000A5040000}"/>
    <cellStyle name="Comma 10 5 2" xfId="1340" xr:uid="{00000000-0005-0000-0000-0000A6040000}"/>
    <cellStyle name="Comma 10 6" xfId="1341" xr:uid="{00000000-0005-0000-0000-0000A7040000}"/>
    <cellStyle name="Comma 10 7" xfId="1342" xr:uid="{00000000-0005-0000-0000-0000A8040000}"/>
    <cellStyle name="Comma 10 8" xfId="1343" xr:uid="{00000000-0005-0000-0000-0000A9040000}"/>
    <cellStyle name="Comma 10 9" xfId="1344" xr:uid="{00000000-0005-0000-0000-0000AA040000}"/>
    <cellStyle name="Comma 11" xfId="1345" xr:uid="{00000000-0005-0000-0000-0000AB040000}"/>
    <cellStyle name="Comma 11 2" xfId="1346" xr:uid="{00000000-0005-0000-0000-0000AC040000}"/>
    <cellStyle name="Comma 11 2 10" xfId="1347" xr:uid="{00000000-0005-0000-0000-0000AD040000}"/>
    <cellStyle name="Comma 11 2 2" xfId="1348" xr:uid="{00000000-0005-0000-0000-0000AE040000}"/>
    <cellStyle name="Comma 11 2 3" xfId="1349" xr:uid="{00000000-0005-0000-0000-0000AF040000}"/>
    <cellStyle name="Comma 11 2 4" xfId="1350" xr:uid="{00000000-0005-0000-0000-0000B0040000}"/>
    <cellStyle name="Comma 11 2 5" xfId="1351" xr:uid="{00000000-0005-0000-0000-0000B1040000}"/>
    <cellStyle name="Comma 11 2 6" xfId="1352" xr:uid="{00000000-0005-0000-0000-0000B2040000}"/>
    <cellStyle name="Comma 11 2 7" xfId="1353" xr:uid="{00000000-0005-0000-0000-0000B3040000}"/>
    <cellStyle name="Comma 11 2 8" xfId="1354" xr:uid="{00000000-0005-0000-0000-0000B4040000}"/>
    <cellStyle name="Comma 11 2 9" xfId="1355" xr:uid="{00000000-0005-0000-0000-0000B5040000}"/>
    <cellStyle name="Comma 11 3" xfId="1356" xr:uid="{00000000-0005-0000-0000-0000B6040000}"/>
    <cellStyle name="Comma 11 3 10" xfId="1357" xr:uid="{00000000-0005-0000-0000-0000B7040000}"/>
    <cellStyle name="Comma 11 3 2" xfId="1358" xr:uid="{00000000-0005-0000-0000-0000B8040000}"/>
    <cellStyle name="Comma 11 3 3" xfId="1359" xr:uid="{00000000-0005-0000-0000-0000B9040000}"/>
    <cellStyle name="Comma 11 3 4" xfId="1360" xr:uid="{00000000-0005-0000-0000-0000BA040000}"/>
    <cellStyle name="Comma 11 3 5" xfId="1361" xr:uid="{00000000-0005-0000-0000-0000BB040000}"/>
    <cellStyle name="Comma 11 3 6" xfId="1362" xr:uid="{00000000-0005-0000-0000-0000BC040000}"/>
    <cellStyle name="Comma 11 3 7" xfId="1363" xr:uid="{00000000-0005-0000-0000-0000BD040000}"/>
    <cellStyle name="Comma 11 3 8" xfId="1364" xr:uid="{00000000-0005-0000-0000-0000BE040000}"/>
    <cellStyle name="Comma 11 3 9" xfId="1365" xr:uid="{00000000-0005-0000-0000-0000BF040000}"/>
    <cellStyle name="Comma 11 4" xfId="1366" xr:uid="{00000000-0005-0000-0000-0000C0040000}"/>
    <cellStyle name="Comma 11 4 10" xfId="1367" xr:uid="{00000000-0005-0000-0000-0000C1040000}"/>
    <cellStyle name="Comma 11 4 2" xfId="1368" xr:uid="{00000000-0005-0000-0000-0000C2040000}"/>
    <cellStyle name="Comma 11 4 3" xfId="1369" xr:uid="{00000000-0005-0000-0000-0000C3040000}"/>
    <cellStyle name="Comma 11 4 4" xfId="1370" xr:uid="{00000000-0005-0000-0000-0000C4040000}"/>
    <cellStyle name="Comma 11 4 5" xfId="1371" xr:uid="{00000000-0005-0000-0000-0000C5040000}"/>
    <cellStyle name="Comma 11 4 6" xfId="1372" xr:uid="{00000000-0005-0000-0000-0000C6040000}"/>
    <cellStyle name="Comma 11 4 7" xfId="1373" xr:uid="{00000000-0005-0000-0000-0000C7040000}"/>
    <cellStyle name="Comma 11 4 8" xfId="1374" xr:uid="{00000000-0005-0000-0000-0000C8040000}"/>
    <cellStyle name="Comma 11 4 9" xfId="1375" xr:uid="{00000000-0005-0000-0000-0000C9040000}"/>
    <cellStyle name="Comma 11 5" xfId="1376" xr:uid="{00000000-0005-0000-0000-0000CA040000}"/>
    <cellStyle name="Comma 11 5 10" xfId="1377" xr:uid="{00000000-0005-0000-0000-0000CB040000}"/>
    <cellStyle name="Comma 11 5 2" xfId="1378" xr:uid="{00000000-0005-0000-0000-0000CC040000}"/>
    <cellStyle name="Comma 11 5 3" xfId="1379" xr:uid="{00000000-0005-0000-0000-0000CD040000}"/>
    <cellStyle name="Comma 11 5 4" xfId="1380" xr:uid="{00000000-0005-0000-0000-0000CE040000}"/>
    <cellStyle name="Comma 11 5 5" xfId="1381" xr:uid="{00000000-0005-0000-0000-0000CF040000}"/>
    <cellStyle name="Comma 11 5 6" xfId="1382" xr:uid="{00000000-0005-0000-0000-0000D0040000}"/>
    <cellStyle name="Comma 11 5 7" xfId="1383" xr:uid="{00000000-0005-0000-0000-0000D1040000}"/>
    <cellStyle name="Comma 11 5 8" xfId="1384" xr:uid="{00000000-0005-0000-0000-0000D2040000}"/>
    <cellStyle name="Comma 11 5 9" xfId="1385" xr:uid="{00000000-0005-0000-0000-0000D3040000}"/>
    <cellStyle name="Comma 11 6" xfId="1386" xr:uid="{00000000-0005-0000-0000-0000D4040000}"/>
    <cellStyle name="Comma 11 6 10" xfId="1387" xr:uid="{00000000-0005-0000-0000-0000D5040000}"/>
    <cellStyle name="Comma 11 6 2" xfId="1388" xr:uid="{00000000-0005-0000-0000-0000D6040000}"/>
    <cellStyle name="Comma 11 6 3" xfId="1389" xr:uid="{00000000-0005-0000-0000-0000D7040000}"/>
    <cellStyle name="Comma 11 6 4" xfId="1390" xr:uid="{00000000-0005-0000-0000-0000D8040000}"/>
    <cellStyle name="Comma 11 6 5" xfId="1391" xr:uid="{00000000-0005-0000-0000-0000D9040000}"/>
    <cellStyle name="Comma 11 6 6" xfId="1392" xr:uid="{00000000-0005-0000-0000-0000DA040000}"/>
    <cellStyle name="Comma 11 6 7" xfId="1393" xr:uid="{00000000-0005-0000-0000-0000DB040000}"/>
    <cellStyle name="Comma 11 6 8" xfId="1394" xr:uid="{00000000-0005-0000-0000-0000DC040000}"/>
    <cellStyle name="Comma 11 6 9" xfId="1395" xr:uid="{00000000-0005-0000-0000-0000DD040000}"/>
    <cellStyle name="Comma 11 7" xfId="1396" xr:uid="{00000000-0005-0000-0000-0000DE040000}"/>
    <cellStyle name="Comma 11 7 10" xfId="1397" xr:uid="{00000000-0005-0000-0000-0000DF040000}"/>
    <cellStyle name="Comma 11 7 2" xfId="1398" xr:uid="{00000000-0005-0000-0000-0000E0040000}"/>
    <cellStyle name="Comma 11 7 3" xfId="1399" xr:uid="{00000000-0005-0000-0000-0000E1040000}"/>
    <cellStyle name="Comma 11 7 4" xfId="1400" xr:uid="{00000000-0005-0000-0000-0000E2040000}"/>
    <cellStyle name="Comma 11 7 5" xfId="1401" xr:uid="{00000000-0005-0000-0000-0000E3040000}"/>
    <cellStyle name="Comma 11 7 6" xfId="1402" xr:uid="{00000000-0005-0000-0000-0000E4040000}"/>
    <cellStyle name="Comma 11 7 7" xfId="1403" xr:uid="{00000000-0005-0000-0000-0000E5040000}"/>
    <cellStyle name="Comma 11 7 8" xfId="1404" xr:uid="{00000000-0005-0000-0000-0000E6040000}"/>
    <cellStyle name="Comma 11 7 9" xfId="1405" xr:uid="{00000000-0005-0000-0000-0000E7040000}"/>
    <cellStyle name="Comma 11 8" xfId="1406" xr:uid="{00000000-0005-0000-0000-0000E8040000}"/>
    <cellStyle name="Comma 12" xfId="1407" xr:uid="{00000000-0005-0000-0000-0000E9040000}"/>
    <cellStyle name="Comma 12 2" xfId="1408" xr:uid="{00000000-0005-0000-0000-0000EA040000}"/>
    <cellStyle name="Comma 13" xfId="1409" xr:uid="{00000000-0005-0000-0000-0000EB040000}"/>
    <cellStyle name="Comma 13 2" xfId="1410" xr:uid="{00000000-0005-0000-0000-0000EC040000}"/>
    <cellStyle name="Comma 14" xfId="1411" xr:uid="{00000000-0005-0000-0000-0000ED040000}"/>
    <cellStyle name="Comma 14 2" xfId="1412" xr:uid="{00000000-0005-0000-0000-0000EE040000}"/>
    <cellStyle name="Comma 15" xfId="1413" xr:uid="{00000000-0005-0000-0000-0000EF040000}"/>
    <cellStyle name="Comma 15 2" xfId="1414" xr:uid="{00000000-0005-0000-0000-0000F0040000}"/>
    <cellStyle name="Comma 16" xfId="1415" xr:uid="{00000000-0005-0000-0000-0000F1040000}"/>
    <cellStyle name="Comma 16 2" xfId="1416" xr:uid="{00000000-0005-0000-0000-0000F2040000}"/>
    <cellStyle name="Comma 17" xfId="1417" xr:uid="{00000000-0005-0000-0000-0000F3040000}"/>
    <cellStyle name="Comma 17 2" xfId="1418" xr:uid="{00000000-0005-0000-0000-0000F4040000}"/>
    <cellStyle name="Comma 18" xfId="1419" xr:uid="{00000000-0005-0000-0000-0000F5040000}"/>
    <cellStyle name="Comma 18 2" xfId="1420" xr:uid="{00000000-0005-0000-0000-0000F6040000}"/>
    <cellStyle name="Comma 19" xfId="1421" xr:uid="{00000000-0005-0000-0000-0000F7040000}"/>
    <cellStyle name="Comma 19 2" xfId="1422" xr:uid="{00000000-0005-0000-0000-0000F8040000}"/>
    <cellStyle name="Comma 2" xfId="46" xr:uid="{00000000-0005-0000-0000-0000F9040000}"/>
    <cellStyle name="Comma 2 10" xfId="1423" xr:uid="{00000000-0005-0000-0000-0000FA040000}"/>
    <cellStyle name="Comma 2 11" xfId="1424" xr:uid="{00000000-0005-0000-0000-0000FB040000}"/>
    <cellStyle name="Comma 2 12" xfId="1425" xr:uid="{00000000-0005-0000-0000-0000FC040000}"/>
    <cellStyle name="Comma 2 13" xfId="1426" xr:uid="{00000000-0005-0000-0000-0000FD040000}"/>
    <cellStyle name="Comma 2 14" xfId="1427" xr:uid="{00000000-0005-0000-0000-0000FE040000}"/>
    <cellStyle name="Comma 2 15" xfId="1428" xr:uid="{00000000-0005-0000-0000-0000FF040000}"/>
    <cellStyle name="Comma 2 16" xfId="1429" xr:uid="{00000000-0005-0000-0000-000000050000}"/>
    <cellStyle name="Comma 2 17" xfId="1430" xr:uid="{00000000-0005-0000-0000-000001050000}"/>
    <cellStyle name="Comma 2 18" xfId="1431" xr:uid="{00000000-0005-0000-0000-000002050000}"/>
    <cellStyle name="Comma 2 19" xfId="1432" xr:uid="{00000000-0005-0000-0000-000003050000}"/>
    <cellStyle name="Comma 2 2" xfId="1433" xr:uid="{00000000-0005-0000-0000-000004050000}"/>
    <cellStyle name="Comma 2 2 10" xfId="1434" xr:uid="{00000000-0005-0000-0000-000005050000}"/>
    <cellStyle name="Comma 2 2 11" xfId="1435" xr:uid="{00000000-0005-0000-0000-000006050000}"/>
    <cellStyle name="Comma 2 2 12" xfId="1436" xr:uid="{00000000-0005-0000-0000-000007050000}"/>
    <cellStyle name="Comma 2 2 13" xfId="1437" xr:uid="{00000000-0005-0000-0000-000008050000}"/>
    <cellStyle name="Comma 2 2 14" xfId="1438" xr:uid="{00000000-0005-0000-0000-000009050000}"/>
    <cellStyle name="Comma 2 2 15" xfId="1439" xr:uid="{00000000-0005-0000-0000-00000A050000}"/>
    <cellStyle name="Comma 2 2 16" xfId="1440" xr:uid="{00000000-0005-0000-0000-00000B050000}"/>
    <cellStyle name="Comma 2 2 17" xfId="1441" xr:uid="{00000000-0005-0000-0000-00000C050000}"/>
    <cellStyle name="Comma 2 2 18" xfId="1442" xr:uid="{00000000-0005-0000-0000-00000D050000}"/>
    <cellStyle name="Comma 2 2 19" xfId="1443" xr:uid="{00000000-0005-0000-0000-00000E050000}"/>
    <cellStyle name="Comma 2 2 2" xfId="1444" xr:uid="{00000000-0005-0000-0000-00000F050000}"/>
    <cellStyle name="Comma 2 2 2 2" xfId="1445" xr:uid="{00000000-0005-0000-0000-000010050000}"/>
    <cellStyle name="Comma 2 2 2 3" xfId="1446" xr:uid="{00000000-0005-0000-0000-000011050000}"/>
    <cellStyle name="Comma 2 2 2 4" xfId="1447" xr:uid="{00000000-0005-0000-0000-000012050000}"/>
    <cellStyle name="Comma 2 2 20" xfId="1448" xr:uid="{00000000-0005-0000-0000-000013050000}"/>
    <cellStyle name="Comma 2 2 21" xfId="1449" xr:uid="{00000000-0005-0000-0000-000014050000}"/>
    <cellStyle name="Comma 2 2 22" xfId="1450" xr:uid="{00000000-0005-0000-0000-000015050000}"/>
    <cellStyle name="Comma 2 2 23" xfId="1451" xr:uid="{00000000-0005-0000-0000-000016050000}"/>
    <cellStyle name="Comma 2 2 24" xfId="1452" xr:uid="{00000000-0005-0000-0000-000017050000}"/>
    <cellStyle name="Comma 2 2 25" xfId="1453" xr:uid="{00000000-0005-0000-0000-000018050000}"/>
    <cellStyle name="Comma 2 2 26" xfId="1454" xr:uid="{00000000-0005-0000-0000-000019050000}"/>
    <cellStyle name="Comma 2 2 27" xfId="1455" xr:uid="{00000000-0005-0000-0000-00001A050000}"/>
    <cellStyle name="Comma 2 2 28" xfId="1456" xr:uid="{00000000-0005-0000-0000-00001B050000}"/>
    <cellStyle name="Comma 2 2 29" xfId="1457" xr:uid="{00000000-0005-0000-0000-00001C050000}"/>
    <cellStyle name="Comma 2 2 3" xfId="1458" xr:uid="{00000000-0005-0000-0000-00001D050000}"/>
    <cellStyle name="Comma 2 2 30" xfId="1459" xr:uid="{00000000-0005-0000-0000-00001E050000}"/>
    <cellStyle name="Comma 2 2 31" xfId="1460" xr:uid="{00000000-0005-0000-0000-00001F050000}"/>
    <cellStyle name="Comma 2 2 4" xfId="1461" xr:uid="{00000000-0005-0000-0000-000020050000}"/>
    <cellStyle name="Comma 2 2 5" xfId="1462" xr:uid="{00000000-0005-0000-0000-000021050000}"/>
    <cellStyle name="Comma 2 2 6" xfId="1463" xr:uid="{00000000-0005-0000-0000-000022050000}"/>
    <cellStyle name="Comma 2 2 7" xfId="1464" xr:uid="{00000000-0005-0000-0000-000023050000}"/>
    <cellStyle name="Comma 2 2 8" xfId="1465" xr:uid="{00000000-0005-0000-0000-000024050000}"/>
    <cellStyle name="Comma 2 2 9" xfId="1466" xr:uid="{00000000-0005-0000-0000-000025050000}"/>
    <cellStyle name="Comma 2 20" xfId="1467" xr:uid="{00000000-0005-0000-0000-000026050000}"/>
    <cellStyle name="Comma 2 21" xfId="1468" xr:uid="{00000000-0005-0000-0000-000027050000}"/>
    <cellStyle name="Comma 2 22" xfId="1469" xr:uid="{00000000-0005-0000-0000-000028050000}"/>
    <cellStyle name="Comma 2 23" xfId="1470" xr:uid="{00000000-0005-0000-0000-000029050000}"/>
    <cellStyle name="Comma 2 24" xfId="1471" xr:uid="{00000000-0005-0000-0000-00002A050000}"/>
    <cellStyle name="Comma 2 25" xfId="1472" xr:uid="{00000000-0005-0000-0000-00002B050000}"/>
    <cellStyle name="Comma 2 26" xfId="1473" xr:uid="{00000000-0005-0000-0000-00002C050000}"/>
    <cellStyle name="Comma 2 27" xfId="1474" xr:uid="{00000000-0005-0000-0000-00002D050000}"/>
    <cellStyle name="Comma 2 28" xfId="1475" xr:uid="{00000000-0005-0000-0000-00002E050000}"/>
    <cellStyle name="Comma 2 29" xfId="1476" xr:uid="{00000000-0005-0000-0000-00002F050000}"/>
    <cellStyle name="Comma 2 3" xfId="1477" xr:uid="{00000000-0005-0000-0000-000030050000}"/>
    <cellStyle name="Comma 2 3 10" xfId="1478" xr:uid="{00000000-0005-0000-0000-000031050000}"/>
    <cellStyle name="Comma 2 3 11" xfId="1479" xr:uid="{00000000-0005-0000-0000-000032050000}"/>
    <cellStyle name="Comma 2 3 12" xfId="1480" xr:uid="{00000000-0005-0000-0000-000033050000}"/>
    <cellStyle name="Comma 2 3 2" xfId="1481" xr:uid="{00000000-0005-0000-0000-000034050000}"/>
    <cellStyle name="Comma 2 3 2 2" xfId="1482" xr:uid="{00000000-0005-0000-0000-000035050000}"/>
    <cellStyle name="Comma 2 3 2 3" xfId="1483" xr:uid="{00000000-0005-0000-0000-000036050000}"/>
    <cellStyle name="Comma 2 3 2 4" xfId="1484" xr:uid="{00000000-0005-0000-0000-000037050000}"/>
    <cellStyle name="Comma 2 3 3" xfId="1485" xr:uid="{00000000-0005-0000-0000-000038050000}"/>
    <cellStyle name="Comma 2 3 3 2" xfId="1486" xr:uid="{00000000-0005-0000-0000-000039050000}"/>
    <cellStyle name="Comma 2 3 4" xfId="1487" xr:uid="{00000000-0005-0000-0000-00003A050000}"/>
    <cellStyle name="Comma 2 3 5" xfId="1488" xr:uid="{00000000-0005-0000-0000-00003B050000}"/>
    <cellStyle name="Comma 2 3 6" xfId="1489" xr:uid="{00000000-0005-0000-0000-00003C050000}"/>
    <cellStyle name="Comma 2 3 7" xfId="1490" xr:uid="{00000000-0005-0000-0000-00003D050000}"/>
    <cellStyle name="Comma 2 3 8" xfId="1491" xr:uid="{00000000-0005-0000-0000-00003E050000}"/>
    <cellStyle name="Comma 2 3 9" xfId="1492" xr:uid="{00000000-0005-0000-0000-00003F050000}"/>
    <cellStyle name="Comma 2 30" xfId="1493" xr:uid="{00000000-0005-0000-0000-000040050000}"/>
    <cellStyle name="Comma 2 31" xfId="1494" xr:uid="{00000000-0005-0000-0000-000041050000}"/>
    <cellStyle name="Comma 2 32" xfId="1495" xr:uid="{00000000-0005-0000-0000-000042050000}"/>
    <cellStyle name="Comma 2 33" xfId="1496" xr:uid="{00000000-0005-0000-0000-000043050000}"/>
    <cellStyle name="Comma 2 34" xfId="1497" xr:uid="{00000000-0005-0000-0000-000044050000}"/>
    <cellStyle name="Comma 2 35" xfId="1498" xr:uid="{00000000-0005-0000-0000-000045050000}"/>
    <cellStyle name="Comma 2 36" xfId="1499" xr:uid="{00000000-0005-0000-0000-000046050000}"/>
    <cellStyle name="Comma 2 37" xfId="1500" xr:uid="{00000000-0005-0000-0000-000047050000}"/>
    <cellStyle name="Comma 2 38" xfId="1501" xr:uid="{00000000-0005-0000-0000-000048050000}"/>
    <cellStyle name="Comma 2 39" xfId="1502" xr:uid="{00000000-0005-0000-0000-000049050000}"/>
    <cellStyle name="Comma 2 4" xfId="1503" xr:uid="{00000000-0005-0000-0000-00004A050000}"/>
    <cellStyle name="Comma 2 40" xfId="1504" xr:uid="{00000000-0005-0000-0000-00004B050000}"/>
    <cellStyle name="Comma 2 41" xfId="1505" xr:uid="{00000000-0005-0000-0000-00004C050000}"/>
    <cellStyle name="Comma 2 42" xfId="1506" xr:uid="{00000000-0005-0000-0000-00004D050000}"/>
    <cellStyle name="Comma 2 43" xfId="1507" xr:uid="{00000000-0005-0000-0000-00004E050000}"/>
    <cellStyle name="Comma 2 44" xfId="1508" xr:uid="{00000000-0005-0000-0000-00004F050000}"/>
    <cellStyle name="Comma 2 45" xfId="1509" xr:uid="{00000000-0005-0000-0000-000050050000}"/>
    <cellStyle name="Comma 2 46" xfId="1510" xr:uid="{00000000-0005-0000-0000-000051050000}"/>
    <cellStyle name="Comma 2 47" xfId="1511" xr:uid="{00000000-0005-0000-0000-000052050000}"/>
    <cellStyle name="Comma 2 48" xfId="1512" xr:uid="{00000000-0005-0000-0000-000053050000}"/>
    <cellStyle name="Comma 2 49" xfId="1513" xr:uid="{00000000-0005-0000-0000-000054050000}"/>
    <cellStyle name="Comma 2 5" xfId="1514" xr:uid="{00000000-0005-0000-0000-000055050000}"/>
    <cellStyle name="Comma 2 50" xfId="1515" xr:uid="{00000000-0005-0000-0000-000056050000}"/>
    <cellStyle name="Comma 2 51" xfId="1516" xr:uid="{00000000-0005-0000-0000-000057050000}"/>
    <cellStyle name="Comma 2 52" xfId="1517" xr:uid="{00000000-0005-0000-0000-000058050000}"/>
    <cellStyle name="Comma 2 53" xfId="1518" xr:uid="{00000000-0005-0000-0000-000059050000}"/>
    <cellStyle name="Comma 2 54" xfId="1519" xr:uid="{00000000-0005-0000-0000-00005A050000}"/>
    <cellStyle name="Comma 2 55" xfId="1520" xr:uid="{00000000-0005-0000-0000-00005B050000}"/>
    <cellStyle name="Comma 2 56" xfId="1521" xr:uid="{00000000-0005-0000-0000-00005C050000}"/>
    <cellStyle name="Comma 2 6" xfId="1522" xr:uid="{00000000-0005-0000-0000-00005D050000}"/>
    <cellStyle name="Comma 2 7" xfId="1523" xr:uid="{00000000-0005-0000-0000-00005E050000}"/>
    <cellStyle name="Comma 2 8" xfId="1524" xr:uid="{00000000-0005-0000-0000-00005F050000}"/>
    <cellStyle name="Comma 2 9" xfId="1525" xr:uid="{00000000-0005-0000-0000-000060050000}"/>
    <cellStyle name="Comma 20" xfId="1526" xr:uid="{00000000-0005-0000-0000-000061050000}"/>
    <cellStyle name="Comma 20 2" xfId="1527" xr:uid="{00000000-0005-0000-0000-000062050000}"/>
    <cellStyle name="Comma 21" xfId="1528" xr:uid="{00000000-0005-0000-0000-000063050000}"/>
    <cellStyle name="Comma 21 2" xfId="1529" xr:uid="{00000000-0005-0000-0000-000064050000}"/>
    <cellStyle name="Comma 22" xfId="1530" xr:uid="{00000000-0005-0000-0000-000065050000}"/>
    <cellStyle name="Comma 22 2" xfId="1531" xr:uid="{00000000-0005-0000-0000-000066050000}"/>
    <cellStyle name="Comma 23" xfId="1532" xr:uid="{00000000-0005-0000-0000-000067050000}"/>
    <cellStyle name="Comma 24" xfId="1533" xr:uid="{00000000-0005-0000-0000-000068050000}"/>
    <cellStyle name="Comma 25" xfId="1534" xr:uid="{00000000-0005-0000-0000-000069050000}"/>
    <cellStyle name="Comma 26" xfId="1535" xr:uid="{00000000-0005-0000-0000-00006A050000}"/>
    <cellStyle name="Comma 27" xfId="1536" xr:uid="{00000000-0005-0000-0000-00006B050000}"/>
    <cellStyle name="Comma 28" xfId="1537" xr:uid="{00000000-0005-0000-0000-00006C050000}"/>
    <cellStyle name="Comma 29" xfId="1538" xr:uid="{00000000-0005-0000-0000-00006D050000}"/>
    <cellStyle name="Comma 3" xfId="44" xr:uid="{00000000-0005-0000-0000-00006E050000}"/>
    <cellStyle name="Comma 3 10" xfId="1539" xr:uid="{00000000-0005-0000-0000-00006F050000}"/>
    <cellStyle name="Comma 3 11" xfId="1540" xr:uid="{00000000-0005-0000-0000-000070050000}"/>
    <cellStyle name="Comma 3 12" xfId="1541" xr:uid="{00000000-0005-0000-0000-000071050000}"/>
    <cellStyle name="Comma 3 13" xfId="1542" xr:uid="{00000000-0005-0000-0000-000072050000}"/>
    <cellStyle name="Comma 3 14" xfId="1543" xr:uid="{00000000-0005-0000-0000-000073050000}"/>
    <cellStyle name="Comma 3 15" xfId="1544" xr:uid="{00000000-0005-0000-0000-000074050000}"/>
    <cellStyle name="Comma 3 16" xfId="1545" xr:uid="{00000000-0005-0000-0000-000075050000}"/>
    <cellStyle name="Comma 3 17" xfId="1546" xr:uid="{00000000-0005-0000-0000-000076050000}"/>
    <cellStyle name="Comma 3 18" xfId="1547" xr:uid="{00000000-0005-0000-0000-000077050000}"/>
    <cellStyle name="Comma 3 19" xfId="1548" xr:uid="{00000000-0005-0000-0000-000078050000}"/>
    <cellStyle name="Comma 3 2" xfId="1549" xr:uid="{00000000-0005-0000-0000-000079050000}"/>
    <cellStyle name="Comma 3 20" xfId="1550" xr:uid="{00000000-0005-0000-0000-00007A050000}"/>
    <cellStyle name="Comma 3 21" xfId="1551" xr:uid="{00000000-0005-0000-0000-00007B050000}"/>
    <cellStyle name="Comma 3 22" xfId="1552" xr:uid="{00000000-0005-0000-0000-00007C050000}"/>
    <cellStyle name="Comma 3 23" xfId="1553" xr:uid="{00000000-0005-0000-0000-00007D050000}"/>
    <cellStyle name="Comma 3 24" xfId="1554" xr:uid="{00000000-0005-0000-0000-00007E050000}"/>
    <cellStyle name="Comma 3 25" xfId="1555" xr:uid="{00000000-0005-0000-0000-00007F050000}"/>
    <cellStyle name="Comma 3 26" xfId="1556" xr:uid="{00000000-0005-0000-0000-000080050000}"/>
    <cellStyle name="Comma 3 27" xfId="1557" xr:uid="{00000000-0005-0000-0000-000081050000}"/>
    <cellStyle name="Comma 3 28" xfId="1558" xr:uid="{00000000-0005-0000-0000-000082050000}"/>
    <cellStyle name="Comma 3 29" xfId="1559" xr:uid="{00000000-0005-0000-0000-000083050000}"/>
    <cellStyle name="Comma 3 3" xfId="1560" xr:uid="{00000000-0005-0000-0000-000084050000}"/>
    <cellStyle name="Comma 3 30" xfId="1561" xr:uid="{00000000-0005-0000-0000-000085050000}"/>
    <cellStyle name="Comma 3 31" xfId="1562" xr:uid="{00000000-0005-0000-0000-000086050000}"/>
    <cellStyle name="Comma 3 32" xfId="1563" xr:uid="{00000000-0005-0000-0000-000087050000}"/>
    <cellStyle name="Comma 3 33" xfId="1564" xr:uid="{00000000-0005-0000-0000-000088050000}"/>
    <cellStyle name="Comma 3 34" xfId="1565" xr:uid="{00000000-0005-0000-0000-000089050000}"/>
    <cellStyle name="Comma 3 35" xfId="1566" xr:uid="{00000000-0005-0000-0000-00008A050000}"/>
    <cellStyle name="Comma 3 36" xfId="1567" xr:uid="{00000000-0005-0000-0000-00008B050000}"/>
    <cellStyle name="Comma 3 37" xfId="1568" xr:uid="{00000000-0005-0000-0000-00008C050000}"/>
    <cellStyle name="Comma 3 38" xfId="1569" xr:uid="{00000000-0005-0000-0000-00008D050000}"/>
    <cellStyle name="Comma 3 39" xfId="1570" xr:uid="{00000000-0005-0000-0000-00008E050000}"/>
    <cellStyle name="Comma 3 4" xfId="1571" xr:uid="{00000000-0005-0000-0000-00008F050000}"/>
    <cellStyle name="Comma 3 40" xfId="1572" xr:uid="{00000000-0005-0000-0000-000090050000}"/>
    <cellStyle name="Comma 3 41" xfId="1573" xr:uid="{00000000-0005-0000-0000-000091050000}"/>
    <cellStyle name="Comma 3 42" xfId="1574" xr:uid="{00000000-0005-0000-0000-000092050000}"/>
    <cellStyle name="Comma 3 43" xfId="1575" xr:uid="{00000000-0005-0000-0000-000093050000}"/>
    <cellStyle name="Comma 3 5" xfId="1576" xr:uid="{00000000-0005-0000-0000-000094050000}"/>
    <cellStyle name="Comma 3 6" xfId="1577" xr:uid="{00000000-0005-0000-0000-000095050000}"/>
    <cellStyle name="Comma 3 7" xfId="1578" xr:uid="{00000000-0005-0000-0000-000096050000}"/>
    <cellStyle name="Comma 3 8" xfId="1579" xr:uid="{00000000-0005-0000-0000-000097050000}"/>
    <cellStyle name="Comma 3 9" xfId="1580" xr:uid="{00000000-0005-0000-0000-000098050000}"/>
    <cellStyle name="Comma 30" xfId="1581" xr:uid="{00000000-0005-0000-0000-000099050000}"/>
    <cellStyle name="Comma 31" xfId="1582" xr:uid="{00000000-0005-0000-0000-00009A050000}"/>
    <cellStyle name="Comma 31 2" xfId="1583" xr:uid="{00000000-0005-0000-0000-00009B050000}"/>
    <cellStyle name="Comma 31 3" xfId="1584" xr:uid="{00000000-0005-0000-0000-00009C050000}"/>
    <cellStyle name="Comma 31 4" xfId="1585" xr:uid="{00000000-0005-0000-0000-00009D050000}"/>
    <cellStyle name="Comma 31 5" xfId="1586" xr:uid="{00000000-0005-0000-0000-00009E050000}"/>
    <cellStyle name="Comma 31 6" xfId="1587" xr:uid="{00000000-0005-0000-0000-00009F050000}"/>
    <cellStyle name="Comma 31 7" xfId="1588" xr:uid="{00000000-0005-0000-0000-0000A0050000}"/>
    <cellStyle name="Comma 32" xfId="1589" xr:uid="{00000000-0005-0000-0000-0000A1050000}"/>
    <cellStyle name="Comma 33" xfId="1590" xr:uid="{00000000-0005-0000-0000-0000A2050000}"/>
    <cellStyle name="Comma 34" xfId="1591" xr:uid="{00000000-0005-0000-0000-0000A3050000}"/>
    <cellStyle name="Comma 35" xfId="1592" xr:uid="{00000000-0005-0000-0000-0000A4050000}"/>
    <cellStyle name="Comma 36" xfId="1593" xr:uid="{00000000-0005-0000-0000-0000A5050000}"/>
    <cellStyle name="Comma 37" xfId="1594" xr:uid="{00000000-0005-0000-0000-0000A6050000}"/>
    <cellStyle name="Comma 38" xfId="1595" xr:uid="{00000000-0005-0000-0000-0000A7050000}"/>
    <cellStyle name="Comma 39" xfId="1596" xr:uid="{00000000-0005-0000-0000-0000A8050000}"/>
    <cellStyle name="Comma 39 2" xfId="1597" xr:uid="{00000000-0005-0000-0000-0000A9050000}"/>
    <cellStyle name="Comma 4" xfId="168" xr:uid="{00000000-0005-0000-0000-0000AA050000}"/>
    <cellStyle name="Comma 4 2" xfId="1598" xr:uid="{00000000-0005-0000-0000-0000AB050000}"/>
    <cellStyle name="Comma 4 3" xfId="1599" xr:uid="{00000000-0005-0000-0000-0000AC050000}"/>
    <cellStyle name="Comma 4 4" xfId="1600" xr:uid="{00000000-0005-0000-0000-0000AD050000}"/>
    <cellStyle name="Comma 4 5" xfId="1601" xr:uid="{00000000-0005-0000-0000-0000AE050000}"/>
    <cellStyle name="Comma 4 6" xfId="1602" xr:uid="{00000000-0005-0000-0000-0000AF050000}"/>
    <cellStyle name="Comma 4 7" xfId="20861" xr:uid="{00000000-0005-0000-0000-0000B0050000}"/>
    <cellStyle name="Comma 40" xfId="1603" xr:uid="{00000000-0005-0000-0000-0000B1050000}"/>
    <cellStyle name="Comma 40 2" xfId="1604" xr:uid="{00000000-0005-0000-0000-0000B2050000}"/>
    <cellStyle name="Comma 41" xfId="1605" xr:uid="{00000000-0005-0000-0000-0000B3050000}"/>
    <cellStyle name="Comma 41 2" xfId="1606" xr:uid="{00000000-0005-0000-0000-0000B4050000}"/>
    <cellStyle name="Comma 42" xfId="1607" xr:uid="{00000000-0005-0000-0000-0000B5050000}"/>
    <cellStyle name="Comma 42 2" xfId="1608" xr:uid="{00000000-0005-0000-0000-0000B6050000}"/>
    <cellStyle name="Comma 43" xfId="1609" xr:uid="{00000000-0005-0000-0000-0000B7050000}"/>
    <cellStyle name="Comma 43 10" xfId="1610" xr:uid="{00000000-0005-0000-0000-0000B8050000}"/>
    <cellStyle name="Comma 43 2" xfId="1611" xr:uid="{00000000-0005-0000-0000-0000B9050000}"/>
    <cellStyle name="Comma 43 3" xfId="1612" xr:uid="{00000000-0005-0000-0000-0000BA050000}"/>
    <cellStyle name="Comma 43 4" xfId="1613" xr:uid="{00000000-0005-0000-0000-0000BB050000}"/>
    <cellStyle name="Comma 43 5" xfId="1614" xr:uid="{00000000-0005-0000-0000-0000BC050000}"/>
    <cellStyle name="Comma 43 6" xfId="1615" xr:uid="{00000000-0005-0000-0000-0000BD050000}"/>
    <cellStyle name="Comma 43 7" xfId="1616" xr:uid="{00000000-0005-0000-0000-0000BE050000}"/>
    <cellStyle name="Comma 43 8" xfId="1617" xr:uid="{00000000-0005-0000-0000-0000BF050000}"/>
    <cellStyle name="Comma 43 9" xfId="1618" xr:uid="{00000000-0005-0000-0000-0000C0050000}"/>
    <cellStyle name="Comma 44" xfId="1619" xr:uid="{00000000-0005-0000-0000-0000C1050000}"/>
    <cellStyle name="Comma 44 10" xfId="1620" xr:uid="{00000000-0005-0000-0000-0000C2050000}"/>
    <cellStyle name="Comma 44 2" xfId="1621" xr:uid="{00000000-0005-0000-0000-0000C3050000}"/>
    <cellStyle name="Comma 44 3" xfId="1622" xr:uid="{00000000-0005-0000-0000-0000C4050000}"/>
    <cellStyle name="Comma 44 4" xfId="1623" xr:uid="{00000000-0005-0000-0000-0000C5050000}"/>
    <cellStyle name="Comma 44 5" xfId="1624" xr:uid="{00000000-0005-0000-0000-0000C6050000}"/>
    <cellStyle name="Comma 44 6" xfId="1625" xr:uid="{00000000-0005-0000-0000-0000C7050000}"/>
    <cellStyle name="Comma 44 7" xfId="1626" xr:uid="{00000000-0005-0000-0000-0000C8050000}"/>
    <cellStyle name="Comma 44 8" xfId="1627" xr:uid="{00000000-0005-0000-0000-0000C9050000}"/>
    <cellStyle name="Comma 44 9" xfId="1628" xr:uid="{00000000-0005-0000-0000-0000CA050000}"/>
    <cellStyle name="Comma 45" xfId="1629" xr:uid="{00000000-0005-0000-0000-0000CB050000}"/>
    <cellStyle name="Comma 45 10" xfId="1630" xr:uid="{00000000-0005-0000-0000-0000CC050000}"/>
    <cellStyle name="Comma 45 2" xfId="1631" xr:uid="{00000000-0005-0000-0000-0000CD050000}"/>
    <cellStyle name="Comma 45 3" xfId="1632" xr:uid="{00000000-0005-0000-0000-0000CE050000}"/>
    <cellStyle name="Comma 45 4" xfId="1633" xr:uid="{00000000-0005-0000-0000-0000CF050000}"/>
    <cellStyle name="Comma 45 5" xfId="1634" xr:uid="{00000000-0005-0000-0000-0000D0050000}"/>
    <cellStyle name="Comma 45 6" xfId="1635" xr:uid="{00000000-0005-0000-0000-0000D1050000}"/>
    <cellStyle name="Comma 45 7" xfId="1636" xr:uid="{00000000-0005-0000-0000-0000D2050000}"/>
    <cellStyle name="Comma 45 8" xfId="1637" xr:uid="{00000000-0005-0000-0000-0000D3050000}"/>
    <cellStyle name="Comma 45 9" xfId="1638" xr:uid="{00000000-0005-0000-0000-0000D4050000}"/>
    <cellStyle name="Comma 46" xfId="1639" xr:uid="{00000000-0005-0000-0000-0000D5050000}"/>
    <cellStyle name="Comma 46 10" xfId="1640" xr:uid="{00000000-0005-0000-0000-0000D6050000}"/>
    <cellStyle name="Comma 46 2" xfId="1641" xr:uid="{00000000-0005-0000-0000-0000D7050000}"/>
    <cellStyle name="Comma 46 3" xfId="1642" xr:uid="{00000000-0005-0000-0000-0000D8050000}"/>
    <cellStyle name="Comma 46 4" xfId="1643" xr:uid="{00000000-0005-0000-0000-0000D9050000}"/>
    <cellStyle name="Comma 46 5" xfId="1644" xr:uid="{00000000-0005-0000-0000-0000DA050000}"/>
    <cellStyle name="Comma 46 6" xfId="1645" xr:uid="{00000000-0005-0000-0000-0000DB050000}"/>
    <cellStyle name="Comma 46 7" xfId="1646" xr:uid="{00000000-0005-0000-0000-0000DC050000}"/>
    <cellStyle name="Comma 46 8" xfId="1647" xr:uid="{00000000-0005-0000-0000-0000DD050000}"/>
    <cellStyle name="Comma 46 9" xfId="1648" xr:uid="{00000000-0005-0000-0000-0000DE050000}"/>
    <cellStyle name="Comma 47" xfId="1649" xr:uid="{00000000-0005-0000-0000-0000DF050000}"/>
    <cellStyle name="Comma 47 10" xfId="1650" xr:uid="{00000000-0005-0000-0000-0000E0050000}"/>
    <cellStyle name="Comma 47 2" xfId="1651" xr:uid="{00000000-0005-0000-0000-0000E1050000}"/>
    <cellStyle name="Comma 47 3" xfId="1652" xr:uid="{00000000-0005-0000-0000-0000E2050000}"/>
    <cellStyle name="Comma 47 4" xfId="1653" xr:uid="{00000000-0005-0000-0000-0000E3050000}"/>
    <cellStyle name="Comma 47 5" xfId="1654" xr:uid="{00000000-0005-0000-0000-0000E4050000}"/>
    <cellStyle name="Comma 47 6" xfId="1655" xr:uid="{00000000-0005-0000-0000-0000E5050000}"/>
    <cellStyle name="Comma 47 7" xfId="1656" xr:uid="{00000000-0005-0000-0000-0000E6050000}"/>
    <cellStyle name="Comma 47 8" xfId="1657" xr:uid="{00000000-0005-0000-0000-0000E7050000}"/>
    <cellStyle name="Comma 47 9" xfId="1658" xr:uid="{00000000-0005-0000-0000-0000E8050000}"/>
    <cellStyle name="Comma 48" xfId="1659" xr:uid="{00000000-0005-0000-0000-0000E9050000}"/>
    <cellStyle name="Comma 48 10" xfId="1660" xr:uid="{00000000-0005-0000-0000-0000EA050000}"/>
    <cellStyle name="Comma 48 2" xfId="1661" xr:uid="{00000000-0005-0000-0000-0000EB050000}"/>
    <cellStyle name="Comma 48 3" xfId="1662" xr:uid="{00000000-0005-0000-0000-0000EC050000}"/>
    <cellStyle name="Comma 48 4" xfId="1663" xr:uid="{00000000-0005-0000-0000-0000ED050000}"/>
    <cellStyle name="Comma 48 5" xfId="1664" xr:uid="{00000000-0005-0000-0000-0000EE050000}"/>
    <cellStyle name="Comma 48 6" xfId="1665" xr:uid="{00000000-0005-0000-0000-0000EF050000}"/>
    <cellStyle name="Comma 48 7" xfId="1666" xr:uid="{00000000-0005-0000-0000-0000F0050000}"/>
    <cellStyle name="Comma 48 8" xfId="1667" xr:uid="{00000000-0005-0000-0000-0000F1050000}"/>
    <cellStyle name="Comma 48 9" xfId="1668" xr:uid="{00000000-0005-0000-0000-0000F2050000}"/>
    <cellStyle name="Comma 49 2" xfId="1669" xr:uid="{00000000-0005-0000-0000-0000F3050000}"/>
    <cellStyle name="Comma 5" xfId="1670" xr:uid="{00000000-0005-0000-0000-0000F4050000}"/>
    <cellStyle name="Comma 5 10" xfId="1671" xr:uid="{00000000-0005-0000-0000-0000F5050000}"/>
    <cellStyle name="Comma 5 10 2" xfId="1672" xr:uid="{00000000-0005-0000-0000-0000F6050000}"/>
    <cellStyle name="Comma 5 11" xfId="1673" xr:uid="{00000000-0005-0000-0000-0000F7050000}"/>
    <cellStyle name="Comma 5 11 2" xfId="1674" xr:uid="{00000000-0005-0000-0000-0000F8050000}"/>
    <cellStyle name="Comma 5 12" xfId="1675" xr:uid="{00000000-0005-0000-0000-0000F9050000}"/>
    <cellStyle name="Comma 5 12 2" xfId="1676" xr:uid="{00000000-0005-0000-0000-0000FA050000}"/>
    <cellStyle name="Comma 5 13" xfId="1677" xr:uid="{00000000-0005-0000-0000-0000FB050000}"/>
    <cellStyle name="Comma 5 13 2" xfId="1678" xr:uid="{00000000-0005-0000-0000-0000FC050000}"/>
    <cellStyle name="Comma 5 14" xfId="1679" xr:uid="{00000000-0005-0000-0000-0000FD050000}"/>
    <cellStyle name="Comma 5 14 2" xfId="1680" xr:uid="{00000000-0005-0000-0000-0000FE050000}"/>
    <cellStyle name="Comma 5 15" xfId="1681" xr:uid="{00000000-0005-0000-0000-0000FF050000}"/>
    <cellStyle name="Comma 5 15 2" xfId="1682" xr:uid="{00000000-0005-0000-0000-000000060000}"/>
    <cellStyle name="Comma 5 16" xfId="1683" xr:uid="{00000000-0005-0000-0000-000001060000}"/>
    <cellStyle name="Comma 5 16 2" xfId="1684" xr:uid="{00000000-0005-0000-0000-000002060000}"/>
    <cellStyle name="Comma 5 17" xfId="1685" xr:uid="{00000000-0005-0000-0000-000003060000}"/>
    <cellStyle name="Comma 5 17 2" xfId="1686" xr:uid="{00000000-0005-0000-0000-000004060000}"/>
    <cellStyle name="Comma 5 18" xfId="1687" xr:uid="{00000000-0005-0000-0000-000005060000}"/>
    <cellStyle name="Comma 5 19" xfId="1688" xr:uid="{00000000-0005-0000-0000-000006060000}"/>
    <cellStyle name="Comma 5 2" xfId="1689" xr:uid="{00000000-0005-0000-0000-000007060000}"/>
    <cellStyle name="Comma 5 2 2" xfId="1690" xr:uid="{00000000-0005-0000-0000-000008060000}"/>
    <cellStyle name="Comma 5 20" xfId="1691" xr:uid="{00000000-0005-0000-0000-000009060000}"/>
    <cellStyle name="Comma 5 21" xfId="1692" xr:uid="{00000000-0005-0000-0000-00000A060000}"/>
    <cellStyle name="Comma 5 22" xfId="1693" xr:uid="{00000000-0005-0000-0000-00000B060000}"/>
    <cellStyle name="Comma 5 23" xfId="1694" xr:uid="{00000000-0005-0000-0000-00000C060000}"/>
    <cellStyle name="Comma 5 3" xfId="1695" xr:uid="{00000000-0005-0000-0000-00000D060000}"/>
    <cellStyle name="Comma 5 3 2" xfId="1696" xr:uid="{00000000-0005-0000-0000-00000E060000}"/>
    <cellStyle name="Comma 5 4" xfId="1697" xr:uid="{00000000-0005-0000-0000-00000F060000}"/>
    <cellStyle name="Comma 5 4 2" xfId="1698" xr:uid="{00000000-0005-0000-0000-000010060000}"/>
    <cellStyle name="Comma 5 5" xfId="1699" xr:uid="{00000000-0005-0000-0000-000011060000}"/>
    <cellStyle name="Comma 5 5 2" xfId="1700" xr:uid="{00000000-0005-0000-0000-000012060000}"/>
    <cellStyle name="Comma 5 6" xfId="1701" xr:uid="{00000000-0005-0000-0000-000013060000}"/>
    <cellStyle name="Comma 5 6 2" xfId="1702" xr:uid="{00000000-0005-0000-0000-000014060000}"/>
    <cellStyle name="Comma 5 7" xfId="1703" xr:uid="{00000000-0005-0000-0000-000015060000}"/>
    <cellStyle name="Comma 5 7 2" xfId="1704" xr:uid="{00000000-0005-0000-0000-000016060000}"/>
    <cellStyle name="Comma 5 8" xfId="1705" xr:uid="{00000000-0005-0000-0000-000017060000}"/>
    <cellStyle name="Comma 5 8 2" xfId="1706" xr:uid="{00000000-0005-0000-0000-000018060000}"/>
    <cellStyle name="Comma 5 9" xfId="1707" xr:uid="{00000000-0005-0000-0000-000019060000}"/>
    <cellStyle name="Comma 5 9 2" xfId="1708" xr:uid="{00000000-0005-0000-0000-00001A060000}"/>
    <cellStyle name="Comma 50 2" xfId="1709" xr:uid="{00000000-0005-0000-0000-00001B060000}"/>
    <cellStyle name="Comma 52" xfId="1710" xr:uid="{00000000-0005-0000-0000-00001C060000}"/>
    <cellStyle name="Comma 53" xfId="1711" xr:uid="{00000000-0005-0000-0000-00001D060000}"/>
    <cellStyle name="Comma 59 2" xfId="1712" xr:uid="{00000000-0005-0000-0000-00001E060000}"/>
    <cellStyle name="Comma 59 3" xfId="1713" xr:uid="{00000000-0005-0000-0000-00001F060000}"/>
    <cellStyle name="Comma 6" xfId="1714" xr:uid="{00000000-0005-0000-0000-000020060000}"/>
    <cellStyle name="Comma 6 10" xfId="1715" xr:uid="{00000000-0005-0000-0000-000021060000}"/>
    <cellStyle name="Comma 6 11" xfId="1716" xr:uid="{00000000-0005-0000-0000-000022060000}"/>
    <cellStyle name="Comma 6 12" xfId="1717" xr:uid="{00000000-0005-0000-0000-000023060000}"/>
    <cellStyle name="Comma 6 2" xfId="1718" xr:uid="{00000000-0005-0000-0000-000024060000}"/>
    <cellStyle name="Comma 6 2 2" xfId="1719" xr:uid="{00000000-0005-0000-0000-000025060000}"/>
    <cellStyle name="Comma 6 3" xfId="1720" xr:uid="{00000000-0005-0000-0000-000026060000}"/>
    <cellStyle name="Comma 6 3 2" xfId="1721" xr:uid="{00000000-0005-0000-0000-000027060000}"/>
    <cellStyle name="Comma 6 4" xfId="1722" xr:uid="{00000000-0005-0000-0000-000028060000}"/>
    <cellStyle name="Comma 6 4 2" xfId="1723" xr:uid="{00000000-0005-0000-0000-000029060000}"/>
    <cellStyle name="Comma 6 5" xfId="1724" xr:uid="{00000000-0005-0000-0000-00002A060000}"/>
    <cellStyle name="Comma 6 5 2" xfId="1725" xr:uid="{00000000-0005-0000-0000-00002B060000}"/>
    <cellStyle name="Comma 6 6" xfId="1726" xr:uid="{00000000-0005-0000-0000-00002C060000}"/>
    <cellStyle name="Comma 6 7" xfId="1727" xr:uid="{00000000-0005-0000-0000-00002D060000}"/>
    <cellStyle name="Comma 6 8" xfId="1728" xr:uid="{00000000-0005-0000-0000-00002E060000}"/>
    <cellStyle name="Comma 6 9" xfId="1729" xr:uid="{00000000-0005-0000-0000-00002F060000}"/>
    <cellStyle name="Comma 60 2" xfId="1730" xr:uid="{00000000-0005-0000-0000-000030060000}"/>
    <cellStyle name="Comma 60 3" xfId="1731" xr:uid="{00000000-0005-0000-0000-000031060000}"/>
    <cellStyle name="Comma 7" xfId="1732" xr:uid="{00000000-0005-0000-0000-000032060000}"/>
    <cellStyle name="Comma 7 10" xfId="1733" xr:uid="{00000000-0005-0000-0000-000033060000}"/>
    <cellStyle name="Comma 7 11" xfId="1734" xr:uid="{00000000-0005-0000-0000-000034060000}"/>
    <cellStyle name="Comma 7 2" xfId="1735" xr:uid="{00000000-0005-0000-0000-000035060000}"/>
    <cellStyle name="Comma 7 2 2" xfId="1736" xr:uid="{00000000-0005-0000-0000-000036060000}"/>
    <cellStyle name="Comma 7 3" xfId="1737" xr:uid="{00000000-0005-0000-0000-000037060000}"/>
    <cellStyle name="Comma 7 3 2" xfId="1738" xr:uid="{00000000-0005-0000-0000-000038060000}"/>
    <cellStyle name="Comma 7 4" xfId="1739" xr:uid="{00000000-0005-0000-0000-000039060000}"/>
    <cellStyle name="Comma 7 4 2" xfId="1740" xr:uid="{00000000-0005-0000-0000-00003A060000}"/>
    <cellStyle name="Comma 7 5" xfId="1741" xr:uid="{00000000-0005-0000-0000-00003B060000}"/>
    <cellStyle name="Comma 7 5 2" xfId="1742" xr:uid="{00000000-0005-0000-0000-00003C060000}"/>
    <cellStyle name="Comma 7 6" xfId="1743" xr:uid="{00000000-0005-0000-0000-00003D060000}"/>
    <cellStyle name="Comma 7 7" xfId="1744" xr:uid="{00000000-0005-0000-0000-00003E060000}"/>
    <cellStyle name="Comma 7 8" xfId="1745" xr:uid="{00000000-0005-0000-0000-00003F060000}"/>
    <cellStyle name="Comma 7 9" xfId="1746" xr:uid="{00000000-0005-0000-0000-000040060000}"/>
    <cellStyle name="Comma 8" xfId="1747" xr:uid="{00000000-0005-0000-0000-000041060000}"/>
    <cellStyle name="Comma 8 10" xfId="1748" xr:uid="{00000000-0005-0000-0000-000042060000}"/>
    <cellStyle name="Comma 8 11" xfId="1749" xr:uid="{00000000-0005-0000-0000-000043060000}"/>
    <cellStyle name="Comma 8 2" xfId="1750" xr:uid="{00000000-0005-0000-0000-000044060000}"/>
    <cellStyle name="Comma 8 2 2" xfId="1751" xr:uid="{00000000-0005-0000-0000-000045060000}"/>
    <cellStyle name="Comma 8 3" xfId="1752" xr:uid="{00000000-0005-0000-0000-000046060000}"/>
    <cellStyle name="Comma 8 3 2" xfId="1753" xr:uid="{00000000-0005-0000-0000-000047060000}"/>
    <cellStyle name="Comma 8 4" xfId="1754" xr:uid="{00000000-0005-0000-0000-000048060000}"/>
    <cellStyle name="Comma 8 4 2" xfId="1755" xr:uid="{00000000-0005-0000-0000-000049060000}"/>
    <cellStyle name="Comma 8 5" xfId="1756" xr:uid="{00000000-0005-0000-0000-00004A060000}"/>
    <cellStyle name="Comma 8 5 2" xfId="1757" xr:uid="{00000000-0005-0000-0000-00004B060000}"/>
    <cellStyle name="Comma 8 6" xfId="1758" xr:uid="{00000000-0005-0000-0000-00004C060000}"/>
    <cellStyle name="Comma 8 7" xfId="1759" xr:uid="{00000000-0005-0000-0000-00004D060000}"/>
    <cellStyle name="Comma 8 8" xfId="1760" xr:uid="{00000000-0005-0000-0000-00004E060000}"/>
    <cellStyle name="Comma 8 9" xfId="1761" xr:uid="{00000000-0005-0000-0000-00004F060000}"/>
    <cellStyle name="Comma 9" xfId="1762" xr:uid="{00000000-0005-0000-0000-000050060000}"/>
    <cellStyle name="Comma 9 2" xfId="1763" xr:uid="{00000000-0005-0000-0000-000051060000}"/>
    <cellStyle name="Comma 9 3" xfId="1764" xr:uid="{00000000-0005-0000-0000-000052060000}"/>
    <cellStyle name="Comma 9 4" xfId="1765" xr:uid="{00000000-0005-0000-0000-000053060000}"/>
    <cellStyle name="Comma 9 5" xfId="1766" xr:uid="{00000000-0005-0000-0000-000054060000}"/>
    <cellStyle name="Currency" xfId="20884" builtinId="4"/>
    <cellStyle name="Currency [0] 2" xfId="90" xr:uid="{00000000-0005-0000-0000-000056060000}"/>
    <cellStyle name="Currency [0] 2 2" xfId="1767" xr:uid="{00000000-0005-0000-0000-000057060000}"/>
    <cellStyle name="Currency 10" xfId="169" xr:uid="{00000000-0005-0000-0000-000058060000}"/>
    <cellStyle name="Currency 11" xfId="1768" xr:uid="{00000000-0005-0000-0000-000059060000}"/>
    <cellStyle name="Currency 11 2" xfId="1769" xr:uid="{00000000-0005-0000-0000-00005A060000}"/>
    <cellStyle name="Currency 11 3" xfId="1770" xr:uid="{00000000-0005-0000-0000-00005B060000}"/>
    <cellStyle name="Currency 12" xfId="1771" xr:uid="{00000000-0005-0000-0000-00005C060000}"/>
    <cellStyle name="Currency 12 2" xfId="1772" xr:uid="{00000000-0005-0000-0000-00005D060000}"/>
    <cellStyle name="Currency 12 3" xfId="1773" xr:uid="{00000000-0005-0000-0000-00005E060000}"/>
    <cellStyle name="Currency 13" xfId="1774" xr:uid="{00000000-0005-0000-0000-00005F060000}"/>
    <cellStyle name="Currency 13 2" xfId="1775" xr:uid="{00000000-0005-0000-0000-000060060000}"/>
    <cellStyle name="Currency 14" xfId="1776" xr:uid="{00000000-0005-0000-0000-000061060000}"/>
    <cellStyle name="Currency 15" xfId="1777" xr:uid="{00000000-0005-0000-0000-000062060000}"/>
    <cellStyle name="Currency 16" xfId="1778" xr:uid="{00000000-0005-0000-0000-000063060000}"/>
    <cellStyle name="Currency 17" xfId="1779" xr:uid="{00000000-0005-0000-0000-000064060000}"/>
    <cellStyle name="Currency 18" xfId="1780" xr:uid="{00000000-0005-0000-0000-000065060000}"/>
    <cellStyle name="Currency 19" xfId="1781" xr:uid="{00000000-0005-0000-0000-000066060000}"/>
    <cellStyle name="Currency 2" xfId="47" xr:uid="{00000000-0005-0000-0000-000067060000}"/>
    <cellStyle name="Currency 2 10" xfId="1782" xr:uid="{00000000-0005-0000-0000-000068060000}"/>
    <cellStyle name="Currency 2 10 2" xfId="1783" xr:uid="{00000000-0005-0000-0000-000069060000}"/>
    <cellStyle name="Currency 2 10 2 2" xfId="1784" xr:uid="{00000000-0005-0000-0000-00006A060000}"/>
    <cellStyle name="Currency 2 10 2 2 2" xfId="1785" xr:uid="{00000000-0005-0000-0000-00006B060000}"/>
    <cellStyle name="Currency 2 10 2 2 3" xfId="1786" xr:uid="{00000000-0005-0000-0000-00006C060000}"/>
    <cellStyle name="Currency 2 10 2 2 4" xfId="1787" xr:uid="{00000000-0005-0000-0000-00006D060000}"/>
    <cellStyle name="Currency 2 10 2 3" xfId="1788" xr:uid="{00000000-0005-0000-0000-00006E060000}"/>
    <cellStyle name="Currency 2 10 2 4" xfId="1789" xr:uid="{00000000-0005-0000-0000-00006F060000}"/>
    <cellStyle name="Currency 2 10 2 5" xfId="1790" xr:uid="{00000000-0005-0000-0000-000070060000}"/>
    <cellStyle name="Currency 2 10 3" xfId="1791" xr:uid="{00000000-0005-0000-0000-000071060000}"/>
    <cellStyle name="Currency 2 10 3 2" xfId="1792" xr:uid="{00000000-0005-0000-0000-000072060000}"/>
    <cellStyle name="Currency 2 10 3 3" xfId="1793" xr:uid="{00000000-0005-0000-0000-000073060000}"/>
    <cellStyle name="Currency 2 10 3 4" xfId="1794" xr:uid="{00000000-0005-0000-0000-000074060000}"/>
    <cellStyle name="Currency 2 10 4" xfId="1795" xr:uid="{00000000-0005-0000-0000-000075060000}"/>
    <cellStyle name="Currency 2 10 5" xfId="1796" xr:uid="{00000000-0005-0000-0000-000076060000}"/>
    <cellStyle name="Currency 2 10 6" xfId="1797" xr:uid="{00000000-0005-0000-0000-000077060000}"/>
    <cellStyle name="Currency 2 11" xfId="1798" xr:uid="{00000000-0005-0000-0000-000078060000}"/>
    <cellStyle name="Currency 2 11 2" xfId="1799" xr:uid="{00000000-0005-0000-0000-000079060000}"/>
    <cellStyle name="Currency 2 11 2 2" xfId="1800" xr:uid="{00000000-0005-0000-0000-00007A060000}"/>
    <cellStyle name="Currency 2 11 2 2 2" xfId="1801" xr:uid="{00000000-0005-0000-0000-00007B060000}"/>
    <cellStyle name="Currency 2 11 2 2 3" xfId="1802" xr:uid="{00000000-0005-0000-0000-00007C060000}"/>
    <cellStyle name="Currency 2 11 2 2 4" xfId="1803" xr:uid="{00000000-0005-0000-0000-00007D060000}"/>
    <cellStyle name="Currency 2 11 2 3" xfId="1804" xr:uid="{00000000-0005-0000-0000-00007E060000}"/>
    <cellStyle name="Currency 2 11 2 4" xfId="1805" xr:uid="{00000000-0005-0000-0000-00007F060000}"/>
    <cellStyle name="Currency 2 11 2 5" xfId="1806" xr:uid="{00000000-0005-0000-0000-000080060000}"/>
    <cellStyle name="Currency 2 11 3" xfId="1807" xr:uid="{00000000-0005-0000-0000-000081060000}"/>
    <cellStyle name="Currency 2 11 3 2" xfId="1808" xr:uid="{00000000-0005-0000-0000-000082060000}"/>
    <cellStyle name="Currency 2 11 3 3" xfId="1809" xr:uid="{00000000-0005-0000-0000-000083060000}"/>
    <cellStyle name="Currency 2 11 3 4" xfId="1810" xr:uid="{00000000-0005-0000-0000-000084060000}"/>
    <cellStyle name="Currency 2 11 4" xfId="1811" xr:uid="{00000000-0005-0000-0000-000085060000}"/>
    <cellStyle name="Currency 2 11 5" xfId="1812" xr:uid="{00000000-0005-0000-0000-000086060000}"/>
    <cellStyle name="Currency 2 11 6" xfId="1813" xr:uid="{00000000-0005-0000-0000-000087060000}"/>
    <cellStyle name="Currency 2 12" xfId="1814" xr:uid="{00000000-0005-0000-0000-000088060000}"/>
    <cellStyle name="Currency 2 12 2" xfId="1815" xr:uid="{00000000-0005-0000-0000-000089060000}"/>
    <cellStyle name="Currency 2 12 2 2" xfId="1816" xr:uid="{00000000-0005-0000-0000-00008A060000}"/>
    <cellStyle name="Currency 2 12 2 2 2" xfId="1817" xr:uid="{00000000-0005-0000-0000-00008B060000}"/>
    <cellStyle name="Currency 2 12 2 2 3" xfId="1818" xr:uid="{00000000-0005-0000-0000-00008C060000}"/>
    <cellStyle name="Currency 2 12 2 2 4" xfId="1819" xr:uid="{00000000-0005-0000-0000-00008D060000}"/>
    <cellStyle name="Currency 2 12 2 3" xfId="1820" xr:uid="{00000000-0005-0000-0000-00008E060000}"/>
    <cellStyle name="Currency 2 12 2 4" xfId="1821" xr:uid="{00000000-0005-0000-0000-00008F060000}"/>
    <cellStyle name="Currency 2 12 2 5" xfId="1822" xr:uid="{00000000-0005-0000-0000-000090060000}"/>
    <cellStyle name="Currency 2 12 3" xfId="1823" xr:uid="{00000000-0005-0000-0000-000091060000}"/>
    <cellStyle name="Currency 2 12 3 2" xfId="1824" xr:uid="{00000000-0005-0000-0000-000092060000}"/>
    <cellStyle name="Currency 2 12 3 3" xfId="1825" xr:uid="{00000000-0005-0000-0000-000093060000}"/>
    <cellStyle name="Currency 2 12 3 4" xfId="1826" xr:uid="{00000000-0005-0000-0000-000094060000}"/>
    <cellStyle name="Currency 2 12 4" xfId="1827" xr:uid="{00000000-0005-0000-0000-000095060000}"/>
    <cellStyle name="Currency 2 12 5" xfId="1828" xr:uid="{00000000-0005-0000-0000-000096060000}"/>
    <cellStyle name="Currency 2 12 6" xfId="1829" xr:uid="{00000000-0005-0000-0000-000097060000}"/>
    <cellStyle name="Currency 2 13" xfId="1830" xr:uid="{00000000-0005-0000-0000-000098060000}"/>
    <cellStyle name="Currency 2 14" xfId="1831" xr:uid="{00000000-0005-0000-0000-000099060000}"/>
    <cellStyle name="Currency 2 15" xfId="1832" xr:uid="{00000000-0005-0000-0000-00009A060000}"/>
    <cellStyle name="Currency 2 16" xfId="1833" xr:uid="{00000000-0005-0000-0000-00009B060000}"/>
    <cellStyle name="Currency 2 17" xfId="1834" xr:uid="{00000000-0005-0000-0000-00009C060000}"/>
    <cellStyle name="Currency 2 18" xfId="1835" xr:uid="{00000000-0005-0000-0000-00009D060000}"/>
    <cellStyle name="Currency 2 19" xfId="1836" xr:uid="{00000000-0005-0000-0000-00009E060000}"/>
    <cellStyle name="Currency 2 2" xfId="89" xr:uid="{00000000-0005-0000-0000-00009F060000}"/>
    <cellStyle name="Currency 2 2 10" xfId="1837" xr:uid="{00000000-0005-0000-0000-0000A0060000}"/>
    <cellStyle name="Currency 2 2 11" xfId="1838" xr:uid="{00000000-0005-0000-0000-0000A1060000}"/>
    <cellStyle name="Currency 2 2 12" xfId="1839" xr:uid="{00000000-0005-0000-0000-0000A2060000}"/>
    <cellStyle name="Currency 2 2 13" xfId="1840" xr:uid="{00000000-0005-0000-0000-0000A3060000}"/>
    <cellStyle name="Currency 2 2 14" xfId="1841" xr:uid="{00000000-0005-0000-0000-0000A4060000}"/>
    <cellStyle name="Currency 2 2 15" xfId="1842" xr:uid="{00000000-0005-0000-0000-0000A5060000}"/>
    <cellStyle name="Currency 2 2 16" xfId="1843" xr:uid="{00000000-0005-0000-0000-0000A6060000}"/>
    <cellStyle name="Currency 2 2 17" xfId="1844" xr:uid="{00000000-0005-0000-0000-0000A7060000}"/>
    <cellStyle name="Currency 2 2 18" xfId="1845" xr:uid="{00000000-0005-0000-0000-0000A8060000}"/>
    <cellStyle name="Currency 2 2 19" xfId="1846" xr:uid="{00000000-0005-0000-0000-0000A9060000}"/>
    <cellStyle name="Currency 2 2 2" xfId="1847" xr:uid="{00000000-0005-0000-0000-0000AA060000}"/>
    <cellStyle name="Currency 2 2 2 2" xfId="1848" xr:uid="{00000000-0005-0000-0000-0000AB060000}"/>
    <cellStyle name="Currency 2 2 2 3" xfId="1849" xr:uid="{00000000-0005-0000-0000-0000AC060000}"/>
    <cellStyle name="Currency 2 2 2 4" xfId="1850" xr:uid="{00000000-0005-0000-0000-0000AD060000}"/>
    <cellStyle name="Currency 2 2 20" xfId="1851" xr:uid="{00000000-0005-0000-0000-0000AE060000}"/>
    <cellStyle name="Currency 2 2 21" xfId="1852" xr:uid="{00000000-0005-0000-0000-0000AF060000}"/>
    <cellStyle name="Currency 2 2 22" xfId="1853" xr:uid="{00000000-0005-0000-0000-0000B0060000}"/>
    <cellStyle name="Currency 2 2 23" xfId="1854" xr:uid="{00000000-0005-0000-0000-0000B1060000}"/>
    <cellStyle name="Currency 2 2 24" xfId="1855" xr:uid="{00000000-0005-0000-0000-0000B2060000}"/>
    <cellStyle name="Currency 2 2 25" xfId="1856" xr:uid="{00000000-0005-0000-0000-0000B3060000}"/>
    <cellStyle name="Currency 2 2 26" xfId="1857" xr:uid="{00000000-0005-0000-0000-0000B4060000}"/>
    <cellStyle name="Currency 2 2 27" xfId="1858" xr:uid="{00000000-0005-0000-0000-0000B5060000}"/>
    <cellStyle name="Currency 2 2 28" xfId="1859" xr:uid="{00000000-0005-0000-0000-0000B6060000}"/>
    <cellStyle name="Currency 2 2 29" xfId="1860" xr:uid="{00000000-0005-0000-0000-0000B7060000}"/>
    <cellStyle name="Currency 2 2 3" xfId="1861" xr:uid="{00000000-0005-0000-0000-0000B8060000}"/>
    <cellStyle name="Currency 2 2 30" xfId="1862" xr:uid="{00000000-0005-0000-0000-0000B9060000}"/>
    <cellStyle name="Currency 2 2 31" xfId="1863" xr:uid="{00000000-0005-0000-0000-0000BA060000}"/>
    <cellStyle name="Currency 2 2 4" xfId="1864" xr:uid="{00000000-0005-0000-0000-0000BB060000}"/>
    <cellStyle name="Currency 2 2 5" xfId="1865" xr:uid="{00000000-0005-0000-0000-0000BC060000}"/>
    <cellStyle name="Currency 2 2 6" xfId="1866" xr:uid="{00000000-0005-0000-0000-0000BD060000}"/>
    <cellStyle name="Currency 2 2 7" xfId="1867" xr:uid="{00000000-0005-0000-0000-0000BE060000}"/>
    <cellStyle name="Currency 2 2 8" xfId="1868" xr:uid="{00000000-0005-0000-0000-0000BF060000}"/>
    <cellStyle name="Currency 2 2 9" xfId="1869" xr:uid="{00000000-0005-0000-0000-0000C0060000}"/>
    <cellStyle name="Currency 2 20" xfId="1870" xr:uid="{00000000-0005-0000-0000-0000C1060000}"/>
    <cellStyle name="Currency 2 21" xfId="1871" xr:uid="{00000000-0005-0000-0000-0000C2060000}"/>
    <cellStyle name="Currency 2 22" xfId="1872" xr:uid="{00000000-0005-0000-0000-0000C3060000}"/>
    <cellStyle name="Currency 2 23" xfId="1873" xr:uid="{00000000-0005-0000-0000-0000C4060000}"/>
    <cellStyle name="Currency 2 24" xfId="1874" xr:uid="{00000000-0005-0000-0000-0000C5060000}"/>
    <cellStyle name="Currency 2 25" xfId="1875" xr:uid="{00000000-0005-0000-0000-0000C6060000}"/>
    <cellStyle name="Currency 2 26" xfId="1876" xr:uid="{00000000-0005-0000-0000-0000C7060000}"/>
    <cellStyle name="Currency 2 27" xfId="1877" xr:uid="{00000000-0005-0000-0000-0000C8060000}"/>
    <cellStyle name="Currency 2 28" xfId="1878" xr:uid="{00000000-0005-0000-0000-0000C9060000}"/>
    <cellStyle name="Currency 2 29" xfId="1879" xr:uid="{00000000-0005-0000-0000-0000CA060000}"/>
    <cellStyle name="Currency 2 3" xfId="1880" xr:uid="{00000000-0005-0000-0000-0000CB060000}"/>
    <cellStyle name="Currency 2 3 10" xfId="1881" xr:uid="{00000000-0005-0000-0000-0000CC060000}"/>
    <cellStyle name="Currency 2 3 11" xfId="1882" xr:uid="{00000000-0005-0000-0000-0000CD060000}"/>
    <cellStyle name="Currency 2 3 12" xfId="1883" xr:uid="{00000000-0005-0000-0000-0000CE060000}"/>
    <cellStyle name="Currency 2 3 13" xfId="1884" xr:uid="{00000000-0005-0000-0000-0000CF060000}"/>
    <cellStyle name="Currency 2 3 14" xfId="1885" xr:uid="{00000000-0005-0000-0000-0000D0060000}"/>
    <cellStyle name="Currency 2 3 15" xfId="1886" xr:uid="{00000000-0005-0000-0000-0000D1060000}"/>
    <cellStyle name="Currency 2 3 16" xfId="1887" xr:uid="{00000000-0005-0000-0000-0000D2060000}"/>
    <cellStyle name="Currency 2 3 17" xfId="1888" xr:uid="{00000000-0005-0000-0000-0000D3060000}"/>
    <cellStyle name="Currency 2 3 18" xfId="1889" xr:uid="{00000000-0005-0000-0000-0000D4060000}"/>
    <cellStyle name="Currency 2 3 19" xfId="1890" xr:uid="{00000000-0005-0000-0000-0000D5060000}"/>
    <cellStyle name="Currency 2 3 2" xfId="1891" xr:uid="{00000000-0005-0000-0000-0000D6060000}"/>
    <cellStyle name="Currency 2 3 2 2" xfId="1892" xr:uid="{00000000-0005-0000-0000-0000D7060000}"/>
    <cellStyle name="Currency 2 3 2 3" xfId="1893" xr:uid="{00000000-0005-0000-0000-0000D8060000}"/>
    <cellStyle name="Currency 2 3 2 4" xfId="1894" xr:uid="{00000000-0005-0000-0000-0000D9060000}"/>
    <cellStyle name="Currency 2 3 20" xfId="1895" xr:uid="{00000000-0005-0000-0000-0000DA060000}"/>
    <cellStyle name="Currency 2 3 21" xfId="1896" xr:uid="{00000000-0005-0000-0000-0000DB060000}"/>
    <cellStyle name="Currency 2 3 22" xfId="1897" xr:uid="{00000000-0005-0000-0000-0000DC060000}"/>
    <cellStyle name="Currency 2 3 23" xfId="1898" xr:uid="{00000000-0005-0000-0000-0000DD060000}"/>
    <cellStyle name="Currency 2 3 24" xfId="1899" xr:uid="{00000000-0005-0000-0000-0000DE060000}"/>
    <cellStyle name="Currency 2 3 25" xfId="1900" xr:uid="{00000000-0005-0000-0000-0000DF060000}"/>
    <cellStyle name="Currency 2 3 26" xfId="1901" xr:uid="{00000000-0005-0000-0000-0000E0060000}"/>
    <cellStyle name="Currency 2 3 27" xfId="1902" xr:uid="{00000000-0005-0000-0000-0000E1060000}"/>
    <cellStyle name="Currency 2 3 28" xfId="1903" xr:uid="{00000000-0005-0000-0000-0000E2060000}"/>
    <cellStyle name="Currency 2 3 29" xfId="1904" xr:uid="{00000000-0005-0000-0000-0000E3060000}"/>
    <cellStyle name="Currency 2 3 3" xfId="1905" xr:uid="{00000000-0005-0000-0000-0000E4060000}"/>
    <cellStyle name="Currency 2 3 30" xfId="1906" xr:uid="{00000000-0005-0000-0000-0000E5060000}"/>
    <cellStyle name="Currency 2 3 31" xfId="1907" xr:uid="{00000000-0005-0000-0000-0000E6060000}"/>
    <cellStyle name="Currency 2 3 4" xfId="1908" xr:uid="{00000000-0005-0000-0000-0000E7060000}"/>
    <cellStyle name="Currency 2 3 5" xfId="1909" xr:uid="{00000000-0005-0000-0000-0000E8060000}"/>
    <cellStyle name="Currency 2 3 6" xfId="1910" xr:uid="{00000000-0005-0000-0000-0000E9060000}"/>
    <cellStyle name="Currency 2 3 7" xfId="1911" xr:uid="{00000000-0005-0000-0000-0000EA060000}"/>
    <cellStyle name="Currency 2 3 8" xfId="1912" xr:uid="{00000000-0005-0000-0000-0000EB060000}"/>
    <cellStyle name="Currency 2 3 9" xfId="1913" xr:uid="{00000000-0005-0000-0000-0000EC060000}"/>
    <cellStyle name="Currency 2 30" xfId="1914" xr:uid="{00000000-0005-0000-0000-0000ED060000}"/>
    <cellStyle name="Currency 2 31" xfId="1915" xr:uid="{00000000-0005-0000-0000-0000EE060000}"/>
    <cellStyle name="Currency 2 32" xfId="1916" xr:uid="{00000000-0005-0000-0000-0000EF060000}"/>
    <cellStyle name="Currency 2 33" xfId="1917" xr:uid="{00000000-0005-0000-0000-0000F0060000}"/>
    <cellStyle name="Currency 2 34" xfId="1918" xr:uid="{00000000-0005-0000-0000-0000F1060000}"/>
    <cellStyle name="Currency 2 35" xfId="1919" xr:uid="{00000000-0005-0000-0000-0000F2060000}"/>
    <cellStyle name="Currency 2 36" xfId="1920" xr:uid="{00000000-0005-0000-0000-0000F3060000}"/>
    <cellStyle name="Currency 2 37" xfId="1921" xr:uid="{00000000-0005-0000-0000-0000F4060000}"/>
    <cellStyle name="Currency 2 4" xfId="1922" xr:uid="{00000000-0005-0000-0000-0000F5060000}"/>
    <cellStyle name="Currency 2 5" xfId="1923" xr:uid="{00000000-0005-0000-0000-0000F6060000}"/>
    <cellStyle name="Currency 2 6" xfId="1924" xr:uid="{00000000-0005-0000-0000-0000F7060000}"/>
    <cellStyle name="Currency 2 7" xfId="1925" xr:uid="{00000000-0005-0000-0000-0000F8060000}"/>
    <cellStyle name="Currency 2 8" xfId="1926" xr:uid="{00000000-0005-0000-0000-0000F9060000}"/>
    <cellStyle name="Currency 2 9" xfId="1927" xr:uid="{00000000-0005-0000-0000-0000FA060000}"/>
    <cellStyle name="Currency 20" xfId="1928" xr:uid="{00000000-0005-0000-0000-0000FB060000}"/>
    <cellStyle name="Currency 21" xfId="1929" xr:uid="{00000000-0005-0000-0000-0000FC060000}"/>
    <cellStyle name="Currency 22" xfId="1930" xr:uid="{00000000-0005-0000-0000-0000FD060000}"/>
    <cellStyle name="Currency 23" xfId="1931" xr:uid="{00000000-0005-0000-0000-0000FE060000}"/>
    <cellStyle name="Currency 23 2" xfId="1932" xr:uid="{00000000-0005-0000-0000-0000FF060000}"/>
    <cellStyle name="Currency 24" xfId="1933" xr:uid="{00000000-0005-0000-0000-000000070000}"/>
    <cellStyle name="Currency 25" xfId="1934" xr:uid="{00000000-0005-0000-0000-000001070000}"/>
    <cellStyle name="Currency 26" xfId="1935" xr:uid="{00000000-0005-0000-0000-000002070000}"/>
    <cellStyle name="Currency 27" xfId="1936" xr:uid="{00000000-0005-0000-0000-000003070000}"/>
    <cellStyle name="Currency 28" xfId="1937" xr:uid="{00000000-0005-0000-0000-000004070000}"/>
    <cellStyle name="Currency 29" xfId="1938" xr:uid="{00000000-0005-0000-0000-000005070000}"/>
    <cellStyle name="Currency 3" xfId="45" xr:uid="{00000000-0005-0000-0000-000006070000}"/>
    <cellStyle name="Currency 3 10" xfId="1939" xr:uid="{00000000-0005-0000-0000-000007070000}"/>
    <cellStyle name="Currency 3 11" xfId="1940" xr:uid="{00000000-0005-0000-0000-000008070000}"/>
    <cellStyle name="Currency 3 12" xfId="1941" xr:uid="{00000000-0005-0000-0000-000009070000}"/>
    <cellStyle name="Currency 3 13" xfId="1942" xr:uid="{00000000-0005-0000-0000-00000A070000}"/>
    <cellStyle name="Currency 3 14" xfId="1943" xr:uid="{00000000-0005-0000-0000-00000B070000}"/>
    <cellStyle name="Currency 3 15" xfId="1944" xr:uid="{00000000-0005-0000-0000-00000C070000}"/>
    <cellStyle name="Currency 3 16" xfId="1945" xr:uid="{00000000-0005-0000-0000-00000D070000}"/>
    <cellStyle name="Currency 3 17" xfId="1946" xr:uid="{00000000-0005-0000-0000-00000E070000}"/>
    <cellStyle name="Currency 3 18" xfId="1947" xr:uid="{00000000-0005-0000-0000-00000F070000}"/>
    <cellStyle name="Currency 3 19" xfId="1948" xr:uid="{00000000-0005-0000-0000-000010070000}"/>
    <cellStyle name="Currency 3 2" xfId="1949" xr:uid="{00000000-0005-0000-0000-000011070000}"/>
    <cellStyle name="Currency 3 2 2" xfId="1950" xr:uid="{00000000-0005-0000-0000-000012070000}"/>
    <cellStyle name="Currency 3 2 3" xfId="1951" xr:uid="{00000000-0005-0000-0000-000013070000}"/>
    <cellStyle name="Currency 3 2 4" xfId="1952" xr:uid="{00000000-0005-0000-0000-000014070000}"/>
    <cellStyle name="Currency 3 3" xfId="1953" xr:uid="{00000000-0005-0000-0000-000015070000}"/>
    <cellStyle name="Currency 3 4" xfId="1954" xr:uid="{00000000-0005-0000-0000-000016070000}"/>
    <cellStyle name="Currency 3 5" xfId="1955" xr:uid="{00000000-0005-0000-0000-000017070000}"/>
    <cellStyle name="Currency 3 6" xfId="1956" xr:uid="{00000000-0005-0000-0000-000018070000}"/>
    <cellStyle name="Currency 3 7" xfId="1957" xr:uid="{00000000-0005-0000-0000-000019070000}"/>
    <cellStyle name="Currency 3 8" xfId="1958" xr:uid="{00000000-0005-0000-0000-00001A070000}"/>
    <cellStyle name="Currency 3 9" xfId="1959" xr:uid="{00000000-0005-0000-0000-00001B070000}"/>
    <cellStyle name="Currency 30" xfId="1960" xr:uid="{00000000-0005-0000-0000-00001C070000}"/>
    <cellStyle name="Currency 31" xfId="1961" xr:uid="{00000000-0005-0000-0000-00001D070000}"/>
    <cellStyle name="Currency 32" xfId="1962" xr:uid="{00000000-0005-0000-0000-00001E070000}"/>
    <cellStyle name="Currency 33" xfId="1963" xr:uid="{00000000-0005-0000-0000-00001F070000}"/>
    <cellStyle name="Currency 34" xfId="1964" xr:uid="{00000000-0005-0000-0000-000020070000}"/>
    <cellStyle name="Currency 35" xfId="1965" xr:uid="{00000000-0005-0000-0000-000021070000}"/>
    <cellStyle name="Currency 36" xfId="1966" xr:uid="{00000000-0005-0000-0000-000022070000}"/>
    <cellStyle name="Currency 4" xfId="91" xr:uid="{00000000-0005-0000-0000-000023070000}"/>
    <cellStyle name="Currency 4 2" xfId="1967" xr:uid="{00000000-0005-0000-0000-000024070000}"/>
    <cellStyle name="Currency 4 3" xfId="1968" xr:uid="{00000000-0005-0000-0000-000025070000}"/>
    <cellStyle name="Currency 4 4" xfId="1969" xr:uid="{00000000-0005-0000-0000-000026070000}"/>
    <cellStyle name="Currency 5" xfId="92" xr:uid="{00000000-0005-0000-0000-000027070000}"/>
    <cellStyle name="Currency 5 10" xfId="1970" xr:uid="{00000000-0005-0000-0000-000028070000}"/>
    <cellStyle name="Currency 5 11" xfId="1971" xr:uid="{00000000-0005-0000-0000-000029070000}"/>
    <cellStyle name="Currency 5 2" xfId="1972" xr:uid="{00000000-0005-0000-0000-00002A070000}"/>
    <cellStyle name="Currency 5 2 2" xfId="1973" xr:uid="{00000000-0005-0000-0000-00002B070000}"/>
    <cellStyle name="Currency 5 2 3" xfId="1974" xr:uid="{00000000-0005-0000-0000-00002C070000}"/>
    <cellStyle name="Currency 5 2 4" xfId="1975" xr:uid="{00000000-0005-0000-0000-00002D070000}"/>
    <cellStyle name="Currency 5 3" xfId="1976" xr:uid="{00000000-0005-0000-0000-00002E070000}"/>
    <cellStyle name="Currency 5 4" xfId="1977" xr:uid="{00000000-0005-0000-0000-00002F070000}"/>
    <cellStyle name="Currency 5 5" xfId="1978" xr:uid="{00000000-0005-0000-0000-000030070000}"/>
    <cellStyle name="Currency 5 6" xfId="1979" xr:uid="{00000000-0005-0000-0000-000031070000}"/>
    <cellStyle name="Currency 5 7" xfId="1980" xr:uid="{00000000-0005-0000-0000-000032070000}"/>
    <cellStyle name="Currency 5 8" xfId="1981" xr:uid="{00000000-0005-0000-0000-000033070000}"/>
    <cellStyle name="Currency 5 9" xfId="1982" xr:uid="{00000000-0005-0000-0000-000034070000}"/>
    <cellStyle name="Currency 6" xfId="93" xr:uid="{00000000-0005-0000-0000-000035070000}"/>
    <cellStyle name="Currency 6 2" xfId="1983" xr:uid="{00000000-0005-0000-0000-000036070000}"/>
    <cellStyle name="Currency 7" xfId="94" xr:uid="{00000000-0005-0000-0000-000037070000}"/>
    <cellStyle name="Currency 7 2" xfId="1984" xr:uid="{00000000-0005-0000-0000-000038070000}"/>
    <cellStyle name="Currency 8" xfId="170" xr:uid="{00000000-0005-0000-0000-000039070000}"/>
    <cellStyle name="Currency 9" xfId="171" xr:uid="{00000000-0005-0000-0000-00003A070000}"/>
    <cellStyle name="Data Field" xfId="95" xr:uid="{00000000-0005-0000-0000-00003B070000}"/>
    <cellStyle name="Data Field 2" xfId="1985" xr:uid="{00000000-0005-0000-0000-00003C070000}"/>
    <cellStyle name="Data Name" xfId="96" xr:uid="{00000000-0005-0000-0000-00003D070000}"/>
    <cellStyle name="Data Name 2" xfId="1986" xr:uid="{00000000-0005-0000-0000-00003E070000}"/>
    <cellStyle name="Explanatory Text" xfId="17" builtinId="53" customBuiltin="1"/>
    <cellStyle name="Explanatory Text 10 2" xfId="1987" xr:uid="{00000000-0005-0000-0000-000040070000}"/>
    <cellStyle name="Explanatory Text 10 3" xfId="1988" xr:uid="{00000000-0005-0000-0000-000041070000}"/>
    <cellStyle name="Explanatory Text 11 2" xfId="1989" xr:uid="{00000000-0005-0000-0000-000042070000}"/>
    <cellStyle name="Explanatory Text 11 3" xfId="1990" xr:uid="{00000000-0005-0000-0000-000043070000}"/>
    <cellStyle name="Explanatory Text 12 2" xfId="1991" xr:uid="{00000000-0005-0000-0000-000044070000}"/>
    <cellStyle name="Explanatory Text 12 3" xfId="1992" xr:uid="{00000000-0005-0000-0000-000045070000}"/>
    <cellStyle name="Explanatory Text 13 2" xfId="1993" xr:uid="{00000000-0005-0000-0000-000046070000}"/>
    <cellStyle name="Explanatory Text 13 3" xfId="1994" xr:uid="{00000000-0005-0000-0000-000047070000}"/>
    <cellStyle name="Explanatory Text 14 2" xfId="1995" xr:uid="{00000000-0005-0000-0000-000048070000}"/>
    <cellStyle name="Explanatory Text 14 3" xfId="1996" xr:uid="{00000000-0005-0000-0000-000049070000}"/>
    <cellStyle name="Explanatory Text 15" xfId="1997" xr:uid="{00000000-0005-0000-0000-00004A070000}"/>
    <cellStyle name="Explanatory Text 15 2" xfId="1998" xr:uid="{00000000-0005-0000-0000-00004B070000}"/>
    <cellStyle name="Explanatory Text 15 3" xfId="1999" xr:uid="{00000000-0005-0000-0000-00004C070000}"/>
    <cellStyle name="Explanatory Text 15 4" xfId="2000" xr:uid="{00000000-0005-0000-0000-00004D070000}"/>
    <cellStyle name="Explanatory Text 15 5" xfId="2001" xr:uid="{00000000-0005-0000-0000-00004E070000}"/>
    <cellStyle name="Explanatory Text 15 6" xfId="2002" xr:uid="{00000000-0005-0000-0000-00004F070000}"/>
    <cellStyle name="Explanatory Text 15 7" xfId="2003" xr:uid="{00000000-0005-0000-0000-000050070000}"/>
    <cellStyle name="Explanatory Text 16" xfId="2004" xr:uid="{00000000-0005-0000-0000-000051070000}"/>
    <cellStyle name="Explanatory Text 17" xfId="2005" xr:uid="{00000000-0005-0000-0000-000052070000}"/>
    <cellStyle name="Explanatory Text 18" xfId="2006" xr:uid="{00000000-0005-0000-0000-000053070000}"/>
    <cellStyle name="Explanatory Text 19" xfId="2007" xr:uid="{00000000-0005-0000-0000-000054070000}"/>
    <cellStyle name="Explanatory Text 2" xfId="2008" xr:uid="{00000000-0005-0000-0000-000055070000}"/>
    <cellStyle name="Explanatory Text 2 2" xfId="2009" xr:uid="{00000000-0005-0000-0000-000056070000}"/>
    <cellStyle name="Explanatory Text 2 3" xfId="2010" xr:uid="{00000000-0005-0000-0000-000057070000}"/>
    <cellStyle name="Explanatory Text 20" xfId="2011" xr:uid="{00000000-0005-0000-0000-000058070000}"/>
    <cellStyle name="Explanatory Text 21" xfId="2012" xr:uid="{00000000-0005-0000-0000-000059070000}"/>
    <cellStyle name="Explanatory Text 22" xfId="2013" xr:uid="{00000000-0005-0000-0000-00005A070000}"/>
    <cellStyle name="Explanatory Text 3" xfId="2014" xr:uid="{00000000-0005-0000-0000-00005B070000}"/>
    <cellStyle name="Explanatory Text 3 2" xfId="2015" xr:uid="{00000000-0005-0000-0000-00005C070000}"/>
    <cellStyle name="Explanatory Text 3 3" xfId="2016" xr:uid="{00000000-0005-0000-0000-00005D070000}"/>
    <cellStyle name="Explanatory Text 4 2" xfId="2017" xr:uid="{00000000-0005-0000-0000-00005E070000}"/>
    <cellStyle name="Explanatory Text 4 3" xfId="2018" xr:uid="{00000000-0005-0000-0000-00005F070000}"/>
    <cellStyle name="Explanatory Text 5 2" xfId="2019" xr:uid="{00000000-0005-0000-0000-000060070000}"/>
    <cellStyle name="Explanatory Text 5 3" xfId="2020" xr:uid="{00000000-0005-0000-0000-000061070000}"/>
    <cellStyle name="Explanatory Text 6 2" xfId="2021" xr:uid="{00000000-0005-0000-0000-000062070000}"/>
    <cellStyle name="Explanatory Text 6 3" xfId="2022" xr:uid="{00000000-0005-0000-0000-000063070000}"/>
    <cellStyle name="Explanatory Text 7 2" xfId="2023" xr:uid="{00000000-0005-0000-0000-000064070000}"/>
    <cellStyle name="Explanatory Text 7 3" xfId="2024" xr:uid="{00000000-0005-0000-0000-000065070000}"/>
    <cellStyle name="Explanatory Text 8 2" xfId="2025" xr:uid="{00000000-0005-0000-0000-000066070000}"/>
    <cellStyle name="Explanatory Text 8 3" xfId="2026" xr:uid="{00000000-0005-0000-0000-000067070000}"/>
    <cellStyle name="Explanatory Text 9 2" xfId="2027" xr:uid="{00000000-0005-0000-0000-000068070000}"/>
    <cellStyle name="Explanatory Text 9 3" xfId="2028" xr:uid="{00000000-0005-0000-0000-000069070000}"/>
    <cellStyle name="Good" xfId="7" builtinId="26" customBuiltin="1"/>
    <cellStyle name="Good 10 2" xfId="2029" xr:uid="{00000000-0005-0000-0000-00006B070000}"/>
    <cellStyle name="Good 10 3" xfId="2030" xr:uid="{00000000-0005-0000-0000-00006C070000}"/>
    <cellStyle name="Good 11 2" xfId="2031" xr:uid="{00000000-0005-0000-0000-00006D070000}"/>
    <cellStyle name="Good 11 3" xfId="2032" xr:uid="{00000000-0005-0000-0000-00006E070000}"/>
    <cellStyle name="Good 12 2" xfId="2033" xr:uid="{00000000-0005-0000-0000-00006F070000}"/>
    <cellStyle name="Good 12 3" xfId="2034" xr:uid="{00000000-0005-0000-0000-000070070000}"/>
    <cellStyle name="Good 13 2" xfId="2035" xr:uid="{00000000-0005-0000-0000-000071070000}"/>
    <cellStyle name="Good 13 3" xfId="2036" xr:uid="{00000000-0005-0000-0000-000072070000}"/>
    <cellStyle name="Good 14 2" xfId="2037" xr:uid="{00000000-0005-0000-0000-000073070000}"/>
    <cellStyle name="Good 14 3" xfId="2038" xr:uid="{00000000-0005-0000-0000-000074070000}"/>
    <cellStyle name="Good 15" xfId="2039" xr:uid="{00000000-0005-0000-0000-000075070000}"/>
    <cellStyle name="Good 15 2" xfId="2040" xr:uid="{00000000-0005-0000-0000-000076070000}"/>
    <cellStyle name="Good 15 3" xfId="2041" xr:uid="{00000000-0005-0000-0000-000077070000}"/>
    <cellStyle name="Good 15 4" xfId="2042" xr:uid="{00000000-0005-0000-0000-000078070000}"/>
    <cellStyle name="Good 15 5" xfId="2043" xr:uid="{00000000-0005-0000-0000-000079070000}"/>
    <cellStyle name="Good 15 6" xfId="2044" xr:uid="{00000000-0005-0000-0000-00007A070000}"/>
    <cellStyle name="Good 15 7" xfId="2045" xr:uid="{00000000-0005-0000-0000-00007B070000}"/>
    <cellStyle name="Good 16" xfId="2046" xr:uid="{00000000-0005-0000-0000-00007C070000}"/>
    <cellStyle name="Good 17" xfId="2047" xr:uid="{00000000-0005-0000-0000-00007D070000}"/>
    <cellStyle name="Good 18" xfId="2048" xr:uid="{00000000-0005-0000-0000-00007E070000}"/>
    <cellStyle name="Good 19" xfId="2049" xr:uid="{00000000-0005-0000-0000-00007F070000}"/>
    <cellStyle name="Good 2" xfId="2050" xr:uid="{00000000-0005-0000-0000-000080070000}"/>
    <cellStyle name="Good 2 2" xfId="2051" xr:uid="{00000000-0005-0000-0000-000081070000}"/>
    <cellStyle name="Good 2 3" xfId="2052" xr:uid="{00000000-0005-0000-0000-000082070000}"/>
    <cellStyle name="Good 20" xfId="2053" xr:uid="{00000000-0005-0000-0000-000083070000}"/>
    <cellStyle name="Good 21" xfId="2054" xr:uid="{00000000-0005-0000-0000-000084070000}"/>
    <cellStyle name="Good 22" xfId="2055" xr:uid="{00000000-0005-0000-0000-000085070000}"/>
    <cellStyle name="Good 3" xfId="2056" xr:uid="{00000000-0005-0000-0000-000086070000}"/>
    <cellStyle name="Good 3 2" xfId="2057" xr:uid="{00000000-0005-0000-0000-000087070000}"/>
    <cellStyle name="Good 3 3" xfId="2058" xr:uid="{00000000-0005-0000-0000-000088070000}"/>
    <cellStyle name="Good 4 2" xfId="2059" xr:uid="{00000000-0005-0000-0000-000089070000}"/>
    <cellStyle name="Good 4 3" xfId="2060" xr:uid="{00000000-0005-0000-0000-00008A070000}"/>
    <cellStyle name="Good 5 2" xfId="2061" xr:uid="{00000000-0005-0000-0000-00008B070000}"/>
    <cellStyle name="Good 5 3" xfId="2062" xr:uid="{00000000-0005-0000-0000-00008C070000}"/>
    <cellStyle name="Good 6 2" xfId="2063" xr:uid="{00000000-0005-0000-0000-00008D070000}"/>
    <cellStyle name="Good 6 3" xfId="2064" xr:uid="{00000000-0005-0000-0000-00008E070000}"/>
    <cellStyle name="Good 7 2" xfId="2065" xr:uid="{00000000-0005-0000-0000-00008F070000}"/>
    <cellStyle name="Good 7 3" xfId="2066" xr:uid="{00000000-0005-0000-0000-000090070000}"/>
    <cellStyle name="Good 8 2" xfId="2067" xr:uid="{00000000-0005-0000-0000-000091070000}"/>
    <cellStyle name="Good 8 3" xfId="2068" xr:uid="{00000000-0005-0000-0000-000092070000}"/>
    <cellStyle name="Good 9 2" xfId="2069" xr:uid="{00000000-0005-0000-0000-000093070000}"/>
    <cellStyle name="Good 9 3" xfId="2070" xr:uid="{00000000-0005-0000-0000-000094070000}"/>
    <cellStyle name="Heading 1" xfId="3" builtinId="16" customBuiltin="1"/>
    <cellStyle name="Heading 1 10 2" xfId="2071" xr:uid="{00000000-0005-0000-0000-000096070000}"/>
    <cellStyle name="Heading 1 10 3" xfId="2072" xr:uid="{00000000-0005-0000-0000-000097070000}"/>
    <cellStyle name="Heading 1 11 2" xfId="2073" xr:uid="{00000000-0005-0000-0000-000098070000}"/>
    <cellStyle name="Heading 1 11 3" xfId="2074" xr:uid="{00000000-0005-0000-0000-000099070000}"/>
    <cellStyle name="Heading 1 12 2" xfId="2075" xr:uid="{00000000-0005-0000-0000-00009A070000}"/>
    <cellStyle name="Heading 1 12 3" xfId="2076" xr:uid="{00000000-0005-0000-0000-00009B070000}"/>
    <cellStyle name="Heading 1 13 2" xfId="2077" xr:uid="{00000000-0005-0000-0000-00009C070000}"/>
    <cellStyle name="Heading 1 13 3" xfId="2078" xr:uid="{00000000-0005-0000-0000-00009D070000}"/>
    <cellStyle name="Heading 1 14 2" xfId="2079" xr:uid="{00000000-0005-0000-0000-00009E070000}"/>
    <cellStyle name="Heading 1 14 3" xfId="2080" xr:uid="{00000000-0005-0000-0000-00009F070000}"/>
    <cellStyle name="Heading 1 15" xfId="2081" xr:uid="{00000000-0005-0000-0000-0000A0070000}"/>
    <cellStyle name="Heading 1 15 2" xfId="2082" xr:uid="{00000000-0005-0000-0000-0000A1070000}"/>
    <cellStyle name="Heading 1 15 3" xfId="2083" xr:uid="{00000000-0005-0000-0000-0000A2070000}"/>
    <cellStyle name="Heading 1 15 4" xfId="2084" xr:uid="{00000000-0005-0000-0000-0000A3070000}"/>
    <cellStyle name="Heading 1 15 5" xfId="2085" xr:uid="{00000000-0005-0000-0000-0000A4070000}"/>
    <cellStyle name="Heading 1 15 6" xfId="2086" xr:uid="{00000000-0005-0000-0000-0000A5070000}"/>
    <cellStyle name="Heading 1 15 7" xfId="2087" xr:uid="{00000000-0005-0000-0000-0000A6070000}"/>
    <cellStyle name="Heading 1 16" xfId="2088" xr:uid="{00000000-0005-0000-0000-0000A7070000}"/>
    <cellStyle name="Heading 1 17" xfId="2089" xr:uid="{00000000-0005-0000-0000-0000A8070000}"/>
    <cellStyle name="Heading 1 18" xfId="2090" xr:uid="{00000000-0005-0000-0000-0000A9070000}"/>
    <cellStyle name="Heading 1 19" xfId="2091" xr:uid="{00000000-0005-0000-0000-0000AA070000}"/>
    <cellStyle name="Heading 1 2" xfId="2092" xr:uid="{00000000-0005-0000-0000-0000AB070000}"/>
    <cellStyle name="Heading 1 2 2" xfId="2093" xr:uid="{00000000-0005-0000-0000-0000AC070000}"/>
    <cellStyle name="Heading 1 2 3" xfId="2094" xr:uid="{00000000-0005-0000-0000-0000AD070000}"/>
    <cellStyle name="Heading 1 20" xfId="2095" xr:uid="{00000000-0005-0000-0000-0000AE070000}"/>
    <cellStyle name="Heading 1 21" xfId="2096" xr:uid="{00000000-0005-0000-0000-0000AF070000}"/>
    <cellStyle name="Heading 1 22" xfId="2097" xr:uid="{00000000-0005-0000-0000-0000B0070000}"/>
    <cellStyle name="Heading 1 3" xfId="2098" xr:uid="{00000000-0005-0000-0000-0000B1070000}"/>
    <cellStyle name="Heading 1 3 2" xfId="2099" xr:uid="{00000000-0005-0000-0000-0000B2070000}"/>
    <cellStyle name="Heading 1 3 3" xfId="2100" xr:uid="{00000000-0005-0000-0000-0000B3070000}"/>
    <cellStyle name="Heading 1 4 2" xfId="2101" xr:uid="{00000000-0005-0000-0000-0000B4070000}"/>
    <cellStyle name="Heading 1 4 3" xfId="2102" xr:uid="{00000000-0005-0000-0000-0000B5070000}"/>
    <cellStyle name="Heading 1 5 2" xfId="2103" xr:uid="{00000000-0005-0000-0000-0000B6070000}"/>
    <cellStyle name="Heading 1 5 3" xfId="2104" xr:uid="{00000000-0005-0000-0000-0000B7070000}"/>
    <cellStyle name="Heading 1 6 2" xfId="2105" xr:uid="{00000000-0005-0000-0000-0000B8070000}"/>
    <cellStyle name="Heading 1 6 3" xfId="2106" xr:uid="{00000000-0005-0000-0000-0000B9070000}"/>
    <cellStyle name="Heading 1 7 2" xfId="2107" xr:uid="{00000000-0005-0000-0000-0000BA070000}"/>
    <cellStyle name="Heading 1 7 3" xfId="2108" xr:uid="{00000000-0005-0000-0000-0000BB070000}"/>
    <cellStyle name="Heading 1 8 2" xfId="2109" xr:uid="{00000000-0005-0000-0000-0000BC070000}"/>
    <cellStyle name="Heading 1 8 3" xfId="2110" xr:uid="{00000000-0005-0000-0000-0000BD070000}"/>
    <cellStyle name="Heading 1 9 2" xfId="2111" xr:uid="{00000000-0005-0000-0000-0000BE070000}"/>
    <cellStyle name="Heading 1 9 3" xfId="2112" xr:uid="{00000000-0005-0000-0000-0000BF070000}"/>
    <cellStyle name="Heading 2" xfId="4" builtinId="17" customBuiltin="1"/>
    <cellStyle name="Heading 2 10 2" xfId="2113" xr:uid="{00000000-0005-0000-0000-0000C1070000}"/>
    <cellStyle name="Heading 2 10 3" xfId="2114" xr:uid="{00000000-0005-0000-0000-0000C2070000}"/>
    <cellStyle name="Heading 2 11 2" xfId="2115" xr:uid="{00000000-0005-0000-0000-0000C3070000}"/>
    <cellStyle name="Heading 2 11 3" xfId="2116" xr:uid="{00000000-0005-0000-0000-0000C4070000}"/>
    <cellStyle name="Heading 2 12 2" xfId="2117" xr:uid="{00000000-0005-0000-0000-0000C5070000}"/>
    <cellStyle name="Heading 2 12 3" xfId="2118" xr:uid="{00000000-0005-0000-0000-0000C6070000}"/>
    <cellStyle name="Heading 2 13 2" xfId="2119" xr:uid="{00000000-0005-0000-0000-0000C7070000}"/>
    <cellStyle name="Heading 2 13 3" xfId="2120" xr:uid="{00000000-0005-0000-0000-0000C8070000}"/>
    <cellStyle name="Heading 2 14 2" xfId="2121" xr:uid="{00000000-0005-0000-0000-0000C9070000}"/>
    <cellStyle name="Heading 2 14 3" xfId="2122" xr:uid="{00000000-0005-0000-0000-0000CA070000}"/>
    <cellStyle name="Heading 2 15" xfId="2123" xr:uid="{00000000-0005-0000-0000-0000CB070000}"/>
    <cellStyle name="Heading 2 15 2" xfId="2124" xr:uid="{00000000-0005-0000-0000-0000CC070000}"/>
    <cellStyle name="Heading 2 15 3" xfId="2125" xr:uid="{00000000-0005-0000-0000-0000CD070000}"/>
    <cellStyle name="Heading 2 15 4" xfId="2126" xr:uid="{00000000-0005-0000-0000-0000CE070000}"/>
    <cellStyle name="Heading 2 15 5" xfId="2127" xr:uid="{00000000-0005-0000-0000-0000CF070000}"/>
    <cellStyle name="Heading 2 15 6" xfId="2128" xr:uid="{00000000-0005-0000-0000-0000D0070000}"/>
    <cellStyle name="Heading 2 15 7" xfId="2129" xr:uid="{00000000-0005-0000-0000-0000D1070000}"/>
    <cellStyle name="Heading 2 16" xfId="2130" xr:uid="{00000000-0005-0000-0000-0000D2070000}"/>
    <cellStyle name="Heading 2 17" xfId="2131" xr:uid="{00000000-0005-0000-0000-0000D3070000}"/>
    <cellStyle name="Heading 2 18" xfId="2132" xr:uid="{00000000-0005-0000-0000-0000D4070000}"/>
    <cellStyle name="Heading 2 19" xfId="2133" xr:uid="{00000000-0005-0000-0000-0000D5070000}"/>
    <cellStyle name="Heading 2 2" xfId="2134" xr:uid="{00000000-0005-0000-0000-0000D6070000}"/>
    <cellStyle name="Heading 2 2 10" xfId="2135" xr:uid="{00000000-0005-0000-0000-0000D7070000}"/>
    <cellStyle name="Heading 2 2 2" xfId="2136" xr:uid="{00000000-0005-0000-0000-0000D8070000}"/>
    <cellStyle name="Heading 2 2 3" xfId="2137" xr:uid="{00000000-0005-0000-0000-0000D9070000}"/>
    <cellStyle name="Heading 2 2 4" xfId="2138" xr:uid="{00000000-0005-0000-0000-0000DA070000}"/>
    <cellStyle name="Heading 2 2 5" xfId="2139" xr:uid="{00000000-0005-0000-0000-0000DB070000}"/>
    <cellStyle name="Heading 2 2 6" xfId="2140" xr:uid="{00000000-0005-0000-0000-0000DC070000}"/>
    <cellStyle name="Heading 2 2 7" xfId="2141" xr:uid="{00000000-0005-0000-0000-0000DD070000}"/>
    <cellStyle name="Heading 2 2 8" xfId="2142" xr:uid="{00000000-0005-0000-0000-0000DE070000}"/>
    <cellStyle name="Heading 2 2 9" xfId="2143" xr:uid="{00000000-0005-0000-0000-0000DF070000}"/>
    <cellStyle name="Heading 2 20" xfId="2144" xr:uid="{00000000-0005-0000-0000-0000E0070000}"/>
    <cellStyle name="Heading 2 21" xfId="2145" xr:uid="{00000000-0005-0000-0000-0000E1070000}"/>
    <cellStyle name="Heading 2 22" xfId="2146" xr:uid="{00000000-0005-0000-0000-0000E2070000}"/>
    <cellStyle name="Heading 2 3" xfId="2147" xr:uid="{00000000-0005-0000-0000-0000E3070000}"/>
    <cellStyle name="Heading 2 3 2" xfId="2148" xr:uid="{00000000-0005-0000-0000-0000E4070000}"/>
    <cellStyle name="Heading 2 3 3" xfId="2149" xr:uid="{00000000-0005-0000-0000-0000E5070000}"/>
    <cellStyle name="Heading 2 4 2" xfId="2150" xr:uid="{00000000-0005-0000-0000-0000E6070000}"/>
    <cellStyle name="Heading 2 4 3" xfId="2151" xr:uid="{00000000-0005-0000-0000-0000E7070000}"/>
    <cellStyle name="Heading 2 5 2" xfId="2152" xr:uid="{00000000-0005-0000-0000-0000E8070000}"/>
    <cellStyle name="Heading 2 5 3" xfId="2153" xr:uid="{00000000-0005-0000-0000-0000E9070000}"/>
    <cellStyle name="Heading 2 6 2" xfId="2154" xr:uid="{00000000-0005-0000-0000-0000EA070000}"/>
    <cellStyle name="Heading 2 6 3" xfId="2155" xr:uid="{00000000-0005-0000-0000-0000EB070000}"/>
    <cellStyle name="Heading 2 7 2" xfId="2156" xr:uid="{00000000-0005-0000-0000-0000EC070000}"/>
    <cellStyle name="Heading 2 7 3" xfId="2157" xr:uid="{00000000-0005-0000-0000-0000ED070000}"/>
    <cellStyle name="Heading 2 8 2" xfId="2158" xr:uid="{00000000-0005-0000-0000-0000EE070000}"/>
    <cellStyle name="Heading 2 8 3" xfId="2159" xr:uid="{00000000-0005-0000-0000-0000EF070000}"/>
    <cellStyle name="Heading 2 9 2" xfId="2160" xr:uid="{00000000-0005-0000-0000-0000F0070000}"/>
    <cellStyle name="Heading 2 9 3" xfId="2161" xr:uid="{00000000-0005-0000-0000-0000F1070000}"/>
    <cellStyle name="Heading 3" xfId="5" builtinId="18" customBuiltin="1"/>
    <cellStyle name="Heading 3 10 2" xfId="2162" xr:uid="{00000000-0005-0000-0000-0000F3070000}"/>
    <cellStyle name="Heading 3 10 3" xfId="2163" xr:uid="{00000000-0005-0000-0000-0000F4070000}"/>
    <cellStyle name="Heading 3 11 2" xfId="2164" xr:uid="{00000000-0005-0000-0000-0000F5070000}"/>
    <cellStyle name="Heading 3 11 3" xfId="2165" xr:uid="{00000000-0005-0000-0000-0000F6070000}"/>
    <cellStyle name="Heading 3 12 2" xfId="2166" xr:uid="{00000000-0005-0000-0000-0000F7070000}"/>
    <cellStyle name="Heading 3 12 3" xfId="2167" xr:uid="{00000000-0005-0000-0000-0000F8070000}"/>
    <cellStyle name="Heading 3 13 2" xfId="2168" xr:uid="{00000000-0005-0000-0000-0000F9070000}"/>
    <cellStyle name="Heading 3 13 3" xfId="2169" xr:uid="{00000000-0005-0000-0000-0000FA070000}"/>
    <cellStyle name="Heading 3 14 2" xfId="2170" xr:uid="{00000000-0005-0000-0000-0000FB070000}"/>
    <cellStyle name="Heading 3 14 3" xfId="2171" xr:uid="{00000000-0005-0000-0000-0000FC070000}"/>
    <cellStyle name="Heading 3 15" xfId="2172" xr:uid="{00000000-0005-0000-0000-0000FD070000}"/>
    <cellStyle name="Heading 3 15 2" xfId="2173" xr:uid="{00000000-0005-0000-0000-0000FE070000}"/>
    <cellStyle name="Heading 3 15 3" xfId="2174" xr:uid="{00000000-0005-0000-0000-0000FF070000}"/>
    <cellStyle name="Heading 3 15 4" xfId="2175" xr:uid="{00000000-0005-0000-0000-000000080000}"/>
    <cellStyle name="Heading 3 15 5" xfId="2176" xr:uid="{00000000-0005-0000-0000-000001080000}"/>
    <cellStyle name="Heading 3 15 6" xfId="2177" xr:uid="{00000000-0005-0000-0000-000002080000}"/>
    <cellStyle name="Heading 3 15 7" xfId="2178" xr:uid="{00000000-0005-0000-0000-000003080000}"/>
    <cellStyle name="Heading 3 16" xfId="2179" xr:uid="{00000000-0005-0000-0000-000004080000}"/>
    <cellStyle name="Heading 3 17" xfId="2180" xr:uid="{00000000-0005-0000-0000-000005080000}"/>
    <cellStyle name="Heading 3 18" xfId="2181" xr:uid="{00000000-0005-0000-0000-000006080000}"/>
    <cellStyle name="Heading 3 19" xfId="2182" xr:uid="{00000000-0005-0000-0000-000007080000}"/>
    <cellStyle name="Heading 3 2" xfId="2183" xr:uid="{00000000-0005-0000-0000-000008080000}"/>
    <cellStyle name="Heading 3 2 2" xfId="2184" xr:uid="{00000000-0005-0000-0000-000009080000}"/>
    <cellStyle name="Heading 3 2 3" xfId="2185" xr:uid="{00000000-0005-0000-0000-00000A080000}"/>
    <cellStyle name="Heading 3 20" xfId="2186" xr:uid="{00000000-0005-0000-0000-00000B080000}"/>
    <cellStyle name="Heading 3 21" xfId="2187" xr:uid="{00000000-0005-0000-0000-00000C080000}"/>
    <cellStyle name="Heading 3 22" xfId="2188" xr:uid="{00000000-0005-0000-0000-00000D080000}"/>
    <cellStyle name="Heading 3 3" xfId="2189" xr:uid="{00000000-0005-0000-0000-00000E080000}"/>
    <cellStyle name="Heading 3 3 2" xfId="2190" xr:uid="{00000000-0005-0000-0000-00000F080000}"/>
    <cellStyle name="Heading 3 3 3" xfId="2191" xr:uid="{00000000-0005-0000-0000-000010080000}"/>
    <cellStyle name="Heading 3 4 2" xfId="2192" xr:uid="{00000000-0005-0000-0000-000011080000}"/>
    <cellStyle name="Heading 3 4 3" xfId="2193" xr:uid="{00000000-0005-0000-0000-000012080000}"/>
    <cellStyle name="Heading 3 5 2" xfId="2194" xr:uid="{00000000-0005-0000-0000-000013080000}"/>
    <cellStyle name="Heading 3 5 3" xfId="2195" xr:uid="{00000000-0005-0000-0000-000014080000}"/>
    <cellStyle name="Heading 3 6 2" xfId="2196" xr:uid="{00000000-0005-0000-0000-000015080000}"/>
    <cellStyle name="Heading 3 6 3" xfId="2197" xr:uid="{00000000-0005-0000-0000-000016080000}"/>
    <cellStyle name="Heading 3 7 2" xfId="2198" xr:uid="{00000000-0005-0000-0000-000017080000}"/>
    <cellStyle name="Heading 3 7 3" xfId="2199" xr:uid="{00000000-0005-0000-0000-000018080000}"/>
    <cellStyle name="Heading 3 8 2" xfId="2200" xr:uid="{00000000-0005-0000-0000-000019080000}"/>
    <cellStyle name="Heading 3 8 3" xfId="2201" xr:uid="{00000000-0005-0000-0000-00001A080000}"/>
    <cellStyle name="Heading 3 9 2" xfId="2202" xr:uid="{00000000-0005-0000-0000-00001B080000}"/>
    <cellStyle name="Heading 3 9 3" xfId="2203" xr:uid="{00000000-0005-0000-0000-00001C080000}"/>
    <cellStyle name="Heading 4" xfId="6" builtinId="19" customBuiltin="1"/>
    <cellStyle name="Heading 4 10 2" xfId="2204" xr:uid="{00000000-0005-0000-0000-00001E080000}"/>
    <cellStyle name="Heading 4 10 3" xfId="2205" xr:uid="{00000000-0005-0000-0000-00001F080000}"/>
    <cellStyle name="Heading 4 11 2" xfId="2206" xr:uid="{00000000-0005-0000-0000-000020080000}"/>
    <cellStyle name="Heading 4 11 3" xfId="2207" xr:uid="{00000000-0005-0000-0000-000021080000}"/>
    <cellStyle name="Heading 4 12 2" xfId="2208" xr:uid="{00000000-0005-0000-0000-000022080000}"/>
    <cellStyle name="Heading 4 12 3" xfId="2209" xr:uid="{00000000-0005-0000-0000-000023080000}"/>
    <cellStyle name="Heading 4 13 2" xfId="2210" xr:uid="{00000000-0005-0000-0000-000024080000}"/>
    <cellStyle name="Heading 4 13 3" xfId="2211" xr:uid="{00000000-0005-0000-0000-000025080000}"/>
    <cellStyle name="Heading 4 14 2" xfId="2212" xr:uid="{00000000-0005-0000-0000-000026080000}"/>
    <cellStyle name="Heading 4 14 3" xfId="2213" xr:uid="{00000000-0005-0000-0000-000027080000}"/>
    <cellStyle name="Heading 4 15" xfId="2214" xr:uid="{00000000-0005-0000-0000-000028080000}"/>
    <cellStyle name="Heading 4 15 2" xfId="2215" xr:uid="{00000000-0005-0000-0000-000029080000}"/>
    <cellStyle name="Heading 4 15 3" xfId="2216" xr:uid="{00000000-0005-0000-0000-00002A080000}"/>
    <cellStyle name="Heading 4 15 4" xfId="2217" xr:uid="{00000000-0005-0000-0000-00002B080000}"/>
    <cellStyle name="Heading 4 15 5" xfId="2218" xr:uid="{00000000-0005-0000-0000-00002C080000}"/>
    <cellStyle name="Heading 4 15 6" xfId="2219" xr:uid="{00000000-0005-0000-0000-00002D080000}"/>
    <cellStyle name="Heading 4 15 7" xfId="2220" xr:uid="{00000000-0005-0000-0000-00002E080000}"/>
    <cellStyle name="Heading 4 16" xfId="2221" xr:uid="{00000000-0005-0000-0000-00002F080000}"/>
    <cellStyle name="Heading 4 17" xfId="2222" xr:uid="{00000000-0005-0000-0000-000030080000}"/>
    <cellStyle name="Heading 4 18" xfId="2223" xr:uid="{00000000-0005-0000-0000-000031080000}"/>
    <cellStyle name="Heading 4 19" xfId="2224" xr:uid="{00000000-0005-0000-0000-000032080000}"/>
    <cellStyle name="Heading 4 2" xfId="2225" xr:uid="{00000000-0005-0000-0000-000033080000}"/>
    <cellStyle name="Heading 4 2 2" xfId="2226" xr:uid="{00000000-0005-0000-0000-000034080000}"/>
    <cellStyle name="Heading 4 2 3" xfId="2227" xr:uid="{00000000-0005-0000-0000-000035080000}"/>
    <cellStyle name="Heading 4 20" xfId="2228" xr:uid="{00000000-0005-0000-0000-000036080000}"/>
    <cellStyle name="Heading 4 21" xfId="2229" xr:uid="{00000000-0005-0000-0000-000037080000}"/>
    <cellStyle name="Heading 4 22" xfId="2230" xr:uid="{00000000-0005-0000-0000-000038080000}"/>
    <cellStyle name="Heading 4 3" xfId="2231" xr:uid="{00000000-0005-0000-0000-000039080000}"/>
    <cellStyle name="Heading 4 3 2" xfId="2232" xr:uid="{00000000-0005-0000-0000-00003A080000}"/>
    <cellStyle name="Heading 4 3 3" xfId="2233" xr:uid="{00000000-0005-0000-0000-00003B080000}"/>
    <cellStyle name="Heading 4 4 2" xfId="2234" xr:uid="{00000000-0005-0000-0000-00003C080000}"/>
    <cellStyle name="Heading 4 4 3" xfId="2235" xr:uid="{00000000-0005-0000-0000-00003D080000}"/>
    <cellStyle name="Heading 4 5 2" xfId="2236" xr:uid="{00000000-0005-0000-0000-00003E080000}"/>
    <cellStyle name="Heading 4 5 3" xfId="2237" xr:uid="{00000000-0005-0000-0000-00003F080000}"/>
    <cellStyle name="Heading 4 6 2" xfId="2238" xr:uid="{00000000-0005-0000-0000-000040080000}"/>
    <cellStyle name="Heading 4 6 3" xfId="2239" xr:uid="{00000000-0005-0000-0000-000041080000}"/>
    <cellStyle name="Heading 4 7 2" xfId="2240" xr:uid="{00000000-0005-0000-0000-000042080000}"/>
    <cellStyle name="Heading 4 7 3" xfId="2241" xr:uid="{00000000-0005-0000-0000-000043080000}"/>
    <cellStyle name="Heading 4 8 2" xfId="2242" xr:uid="{00000000-0005-0000-0000-000044080000}"/>
    <cellStyle name="Heading 4 8 3" xfId="2243" xr:uid="{00000000-0005-0000-0000-000045080000}"/>
    <cellStyle name="Heading 4 9 2" xfId="2244" xr:uid="{00000000-0005-0000-0000-000046080000}"/>
    <cellStyle name="Heading 4 9 3" xfId="2245" xr:uid="{00000000-0005-0000-0000-000047080000}"/>
    <cellStyle name="Hyperlink 2" xfId="97" xr:uid="{00000000-0005-0000-0000-000048080000}"/>
    <cellStyle name="Hyperlink 3" xfId="98" xr:uid="{00000000-0005-0000-0000-000049080000}"/>
    <cellStyle name="Hyperlink 4" xfId="2246" xr:uid="{00000000-0005-0000-0000-00004A080000}"/>
    <cellStyle name="Hyperlink 5" xfId="2247" xr:uid="{00000000-0005-0000-0000-00004B080000}"/>
    <cellStyle name="Hyperlink 6" xfId="2248" xr:uid="{00000000-0005-0000-0000-00004C080000}"/>
    <cellStyle name="Input" xfId="10" builtinId="20" customBuiltin="1"/>
    <cellStyle name="Input 10 2" xfId="2249" xr:uid="{00000000-0005-0000-0000-00004E080000}"/>
    <cellStyle name="Input 10 3" xfId="2250" xr:uid="{00000000-0005-0000-0000-00004F080000}"/>
    <cellStyle name="Input 11 2" xfId="2251" xr:uid="{00000000-0005-0000-0000-000050080000}"/>
    <cellStyle name="Input 11 3" xfId="2252" xr:uid="{00000000-0005-0000-0000-000051080000}"/>
    <cellStyle name="Input 12 2" xfId="2253" xr:uid="{00000000-0005-0000-0000-000052080000}"/>
    <cellStyle name="Input 12 3" xfId="2254" xr:uid="{00000000-0005-0000-0000-000053080000}"/>
    <cellStyle name="Input 13 2" xfId="2255" xr:uid="{00000000-0005-0000-0000-000054080000}"/>
    <cellStyle name="Input 13 3" xfId="2256" xr:uid="{00000000-0005-0000-0000-000055080000}"/>
    <cellStyle name="Input 14 2" xfId="2257" xr:uid="{00000000-0005-0000-0000-000056080000}"/>
    <cellStyle name="Input 14 3" xfId="2258" xr:uid="{00000000-0005-0000-0000-000057080000}"/>
    <cellStyle name="Input 15" xfId="2259" xr:uid="{00000000-0005-0000-0000-000058080000}"/>
    <cellStyle name="Input 15 2" xfId="2260" xr:uid="{00000000-0005-0000-0000-000059080000}"/>
    <cellStyle name="Input 15 3" xfId="2261" xr:uid="{00000000-0005-0000-0000-00005A080000}"/>
    <cellStyle name="Input 15 4" xfId="2262" xr:uid="{00000000-0005-0000-0000-00005B080000}"/>
    <cellStyle name="Input 15 5" xfId="2263" xr:uid="{00000000-0005-0000-0000-00005C080000}"/>
    <cellStyle name="Input 15 6" xfId="2264" xr:uid="{00000000-0005-0000-0000-00005D080000}"/>
    <cellStyle name="Input 15 7" xfId="2265" xr:uid="{00000000-0005-0000-0000-00005E080000}"/>
    <cellStyle name="Input 16" xfId="2266" xr:uid="{00000000-0005-0000-0000-00005F080000}"/>
    <cellStyle name="Input 17" xfId="2267" xr:uid="{00000000-0005-0000-0000-000060080000}"/>
    <cellStyle name="Input 18" xfId="2268" xr:uid="{00000000-0005-0000-0000-000061080000}"/>
    <cellStyle name="Input 19" xfId="2269" xr:uid="{00000000-0005-0000-0000-000062080000}"/>
    <cellStyle name="Input 2" xfId="2270" xr:uid="{00000000-0005-0000-0000-000063080000}"/>
    <cellStyle name="Input 2 2" xfId="2271" xr:uid="{00000000-0005-0000-0000-000064080000}"/>
    <cellStyle name="Input 2 3" xfId="2272" xr:uid="{00000000-0005-0000-0000-000065080000}"/>
    <cellStyle name="Input 20" xfId="2273" xr:uid="{00000000-0005-0000-0000-000066080000}"/>
    <cellStyle name="Input 21" xfId="2274" xr:uid="{00000000-0005-0000-0000-000067080000}"/>
    <cellStyle name="Input 22" xfId="2275" xr:uid="{00000000-0005-0000-0000-000068080000}"/>
    <cellStyle name="Input 3" xfId="2276" xr:uid="{00000000-0005-0000-0000-000069080000}"/>
    <cellStyle name="Input 3 2" xfId="2277" xr:uid="{00000000-0005-0000-0000-00006A080000}"/>
    <cellStyle name="Input 3 3" xfId="2278" xr:uid="{00000000-0005-0000-0000-00006B080000}"/>
    <cellStyle name="Input 4 2" xfId="2279" xr:uid="{00000000-0005-0000-0000-00006C080000}"/>
    <cellStyle name="Input 4 3" xfId="2280" xr:uid="{00000000-0005-0000-0000-00006D080000}"/>
    <cellStyle name="Input 5 2" xfId="2281" xr:uid="{00000000-0005-0000-0000-00006E080000}"/>
    <cellStyle name="Input 5 3" xfId="2282" xr:uid="{00000000-0005-0000-0000-00006F080000}"/>
    <cellStyle name="Input 6 2" xfId="2283" xr:uid="{00000000-0005-0000-0000-000070080000}"/>
    <cellStyle name="Input 6 3" xfId="2284" xr:uid="{00000000-0005-0000-0000-000071080000}"/>
    <cellStyle name="Input 7 2" xfId="2285" xr:uid="{00000000-0005-0000-0000-000072080000}"/>
    <cellStyle name="Input 7 3" xfId="2286" xr:uid="{00000000-0005-0000-0000-000073080000}"/>
    <cellStyle name="Input 8 2" xfId="2287" xr:uid="{00000000-0005-0000-0000-000074080000}"/>
    <cellStyle name="Input 8 3" xfId="2288" xr:uid="{00000000-0005-0000-0000-000075080000}"/>
    <cellStyle name="Input 9 2" xfId="2289" xr:uid="{00000000-0005-0000-0000-000076080000}"/>
    <cellStyle name="Input 9 3" xfId="2290" xr:uid="{00000000-0005-0000-0000-000077080000}"/>
    <cellStyle name="Linked Cell" xfId="13" builtinId="24" customBuiltin="1"/>
    <cellStyle name="Linked Cell 10 2" xfId="2291" xr:uid="{00000000-0005-0000-0000-000079080000}"/>
    <cellStyle name="Linked Cell 10 3" xfId="2292" xr:uid="{00000000-0005-0000-0000-00007A080000}"/>
    <cellStyle name="Linked Cell 11 2" xfId="2293" xr:uid="{00000000-0005-0000-0000-00007B080000}"/>
    <cellStyle name="Linked Cell 11 3" xfId="2294" xr:uid="{00000000-0005-0000-0000-00007C080000}"/>
    <cellStyle name="Linked Cell 12 2" xfId="2295" xr:uid="{00000000-0005-0000-0000-00007D080000}"/>
    <cellStyle name="Linked Cell 12 3" xfId="2296" xr:uid="{00000000-0005-0000-0000-00007E080000}"/>
    <cellStyle name="Linked Cell 13 2" xfId="2297" xr:uid="{00000000-0005-0000-0000-00007F080000}"/>
    <cellStyle name="Linked Cell 13 3" xfId="2298" xr:uid="{00000000-0005-0000-0000-000080080000}"/>
    <cellStyle name="Linked Cell 14 2" xfId="2299" xr:uid="{00000000-0005-0000-0000-000081080000}"/>
    <cellStyle name="Linked Cell 14 3" xfId="2300" xr:uid="{00000000-0005-0000-0000-000082080000}"/>
    <cellStyle name="Linked Cell 15" xfId="2301" xr:uid="{00000000-0005-0000-0000-000083080000}"/>
    <cellStyle name="Linked Cell 15 2" xfId="2302" xr:uid="{00000000-0005-0000-0000-000084080000}"/>
    <cellStyle name="Linked Cell 15 3" xfId="2303" xr:uid="{00000000-0005-0000-0000-000085080000}"/>
    <cellStyle name="Linked Cell 15 4" xfId="2304" xr:uid="{00000000-0005-0000-0000-000086080000}"/>
    <cellStyle name="Linked Cell 15 5" xfId="2305" xr:uid="{00000000-0005-0000-0000-000087080000}"/>
    <cellStyle name="Linked Cell 15 6" xfId="2306" xr:uid="{00000000-0005-0000-0000-000088080000}"/>
    <cellStyle name="Linked Cell 15 7" xfId="2307" xr:uid="{00000000-0005-0000-0000-000089080000}"/>
    <cellStyle name="Linked Cell 16" xfId="2308" xr:uid="{00000000-0005-0000-0000-00008A080000}"/>
    <cellStyle name="Linked Cell 17" xfId="2309" xr:uid="{00000000-0005-0000-0000-00008B080000}"/>
    <cellStyle name="Linked Cell 18" xfId="2310" xr:uid="{00000000-0005-0000-0000-00008C080000}"/>
    <cellStyle name="Linked Cell 19" xfId="2311" xr:uid="{00000000-0005-0000-0000-00008D080000}"/>
    <cellStyle name="Linked Cell 2" xfId="2312" xr:uid="{00000000-0005-0000-0000-00008E080000}"/>
    <cellStyle name="Linked Cell 2 2" xfId="2313" xr:uid="{00000000-0005-0000-0000-00008F080000}"/>
    <cellStyle name="Linked Cell 2 3" xfId="2314" xr:uid="{00000000-0005-0000-0000-000090080000}"/>
    <cellStyle name="Linked Cell 20" xfId="2315" xr:uid="{00000000-0005-0000-0000-000091080000}"/>
    <cellStyle name="Linked Cell 21" xfId="2316" xr:uid="{00000000-0005-0000-0000-000092080000}"/>
    <cellStyle name="Linked Cell 22" xfId="2317" xr:uid="{00000000-0005-0000-0000-000093080000}"/>
    <cellStyle name="Linked Cell 3" xfId="2318" xr:uid="{00000000-0005-0000-0000-000094080000}"/>
    <cellStyle name="Linked Cell 3 2" xfId="2319" xr:uid="{00000000-0005-0000-0000-000095080000}"/>
    <cellStyle name="Linked Cell 3 3" xfId="2320" xr:uid="{00000000-0005-0000-0000-000096080000}"/>
    <cellStyle name="Linked Cell 4 2" xfId="2321" xr:uid="{00000000-0005-0000-0000-000097080000}"/>
    <cellStyle name="Linked Cell 4 3" xfId="2322" xr:uid="{00000000-0005-0000-0000-000098080000}"/>
    <cellStyle name="Linked Cell 5 2" xfId="2323" xr:uid="{00000000-0005-0000-0000-000099080000}"/>
    <cellStyle name="Linked Cell 5 3" xfId="2324" xr:uid="{00000000-0005-0000-0000-00009A080000}"/>
    <cellStyle name="Linked Cell 6 2" xfId="2325" xr:uid="{00000000-0005-0000-0000-00009B080000}"/>
    <cellStyle name="Linked Cell 6 3" xfId="2326" xr:uid="{00000000-0005-0000-0000-00009C080000}"/>
    <cellStyle name="Linked Cell 7 2" xfId="2327" xr:uid="{00000000-0005-0000-0000-00009D080000}"/>
    <cellStyle name="Linked Cell 7 3" xfId="2328" xr:uid="{00000000-0005-0000-0000-00009E080000}"/>
    <cellStyle name="Linked Cell 8 2" xfId="2329" xr:uid="{00000000-0005-0000-0000-00009F080000}"/>
    <cellStyle name="Linked Cell 8 3" xfId="2330" xr:uid="{00000000-0005-0000-0000-0000A0080000}"/>
    <cellStyle name="Linked Cell 9 2" xfId="2331" xr:uid="{00000000-0005-0000-0000-0000A1080000}"/>
    <cellStyle name="Linked Cell 9 3" xfId="2332" xr:uid="{00000000-0005-0000-0000-0000A2080000}"/>
    <cellStyle name="Neutral" xfId="9" builtinId="28" customBuiltin="1"/>
    <cellStyle name="Neutral 10 2" xfId="2333" xr:uid="{00000000-0005-0000-0000-0000A4080000}"/>
    <cellStyle name="Neutral 10 3" xfId="2334" xr:uid="{00000000-0005-0000-0000-0000A5080000}"/>
    <cellStyle name="Neutral 11 2" xfId="2335" xr:uid="{00000000-0005-0000-0000-0000A6080000}"/>
    <cellStyle name="Neutral 11 3" xfId="2336" xr:uid="{00000000-0005-0000-0000-0000A7080000}"/>
    <cellStyle name="Neutral 12 2" xfId="2337" xr:uid="{00000000-0005-0000-0000-0000A8080000}"/>
    <cellStyle name="Neutral 12 3" xfId="2338" xr:uid="{00000000-0005-0000-0000-0000A9080000}"/>
    <cellStyle name="Neutral 13 2" xfId="2339" xr:uid="{00000000-0005-0000-0000-0000AA080000}"/>
    <cellStyle name="Neutral 13 3" xfId="2340" xr:uid="{00000000-0005-0000-0000-0000AB080000}"/>
    <cellStyle name="Neutral 14 2" xfId="2341" xr:uid="{00000000-0005-0000-0000-0000AC080000}"/>
    <cellStyle name="Neutral 14 3" xfId="2342" xr:uid="{00000000-0005-0000-0000-0000AD080000}"/>
    <cellStyle name="Neutral 15" xfId="2343" xr:uid="{00000000-0005-0000-0000-0000AE080000}"/>
    <cellStyle name="Neutral 15 2" xfId="2344" xr:uid="{00000000-0005-0000-0000-0000AF080000}"/>
    <cellStyle name="Neutral 15 3" xfId="2345" xr:uid="{00000000-0005-0000-0000-0000B0080000}"/>
    <cellStyle name="Neutral 15 4" xfId="2346" xr:uid="{00000000-0005-0000-0000-0000B1080000}"/>
    <cellStyle name="Neutral 15 5" xfId="2347" xr:uid="{00000000-0005-0000-0000-0000B2080000}"/>
    <cellStyle name="Neutral 15 6" xfId="2348" xr:uid="{00000000-0005-0000-0000-0000B3080000}"/>
    <cellStyle name="Neutral 15 7" xfId="2349" xr:uid="{00000000-0005-0000-0000-0000B4080000}"/>
    <cellStyle name="Neutral 16" xfId="2350" xr:uid="{00000000-0005-0000-0000-0000B5080000}"/>
    <cellStyle name="Neutral 17" xfId="2351" xr:uid="{00000000-0005-0000-0000-0000B6080000}"/>
    <cellStyle name="Neutral 18" xfId="2352" xr:uid="{00000000-0005-0000-0000-0000B7080000}"/>
    <cellStyle name="Neutral 19" xfId="2353" xr:uid="{00000000-0005-0000-0000-0000B8080000}"/>
    <cellStyle name="Neutral 2" xfId="2354" xr:uid="{00000000-0005-0000-0000-0000B9080000}"/>
    <cellStyle name="Neutral 2 2" xfId="2355" xr:uid="{00000000-0005-0000-0000-0000BA080000}"/>
    <cellStyle name="Neutral 2 3" xfId="2356" xr:uid="{00000000-0005-0000-0000-0000BB080000}"/>
    <cellStyle name="Neutral 20" xfId="2357" xr:uid="{00000000-0005-0000-0000-0000BC080000}"/>
    <cellStyle name="Neutral 21" xfId="2358" xr:uid="{00000000-0005-0000-0000-0000BD080000}"/>
    <cellStyle name="Neutral 22" xfId="2359" xr:uid="{00000000-0005-0000-0000-0000BE080000}"/>
    <cellStyle name="Neutral 3" xfId="2360" xr:uid="{00000000-0005-0000-0000-0000BF080000}"/>
    <cellStyle name="Neutral 3 2" xfId="2361" xr:uid="{00000000-0005-0000-0000-0000C0080000}"/>
    <cellStyle name="Neutral 3 3" xfId="2362" xr:uid="{00000000-0005-0000-0000-0000C1080000}"/>
    <cellStyle name="Neutral 4 2" xfId="2363" xr:uid="{00000000-0005-0000-0000-0000C2080000}"/>
    <cellStyle name="Neutral 4 3" xfId="2364" xr:uid="{00000000-0005-0000-0000-0000C3080000}"/>
    <cellStyle name="Neutral 5 2" xfId="2365" xr:uid="{00000000-0005-0000-0000-0000C4080000}"/>
    <cellStyle name="Neutral 5 3" xfId="2366" xr:uid="{00000000-0005-0000-0000-0000C5080000}"/>
    <cellStyle name="Neutral 6 2" xfId="2367" xr:uid="{00000000-0005-0000-0000-0000C6080000}"/>
    <cellStyle name="Neutral 6 3" xfId="2368" xr:uid="{00000000-0005-0000-0000-0000C7080000}"/>
    <cellStyle name="Neutral 7 2" xfId="2369" xr:uid="{00000000-0005-0000-0000-0000C8080000}"/>
    <cellStyle name="Neutral 7 3" xfId="2370" xr:uid="{00000000-0005-0000-0000-0000C9080000}"/>
    <cellStyle name="Neutral 8 2" xfId="2371" xr:uid="{00000000-0005-0000-0000-0000CA080000}"/>
    <cellStyle name="Neutral 8 3" xfId="2372" xr:uid="{00000000-0005-0000-0000-0000CB080000}"/>
    <cellStyle name="Neutral 9 2" xfId="2373" xr:uid="{00000000-0005-0000-0000-0000CC080000}"/>
    <cellStyle name="Neutral 9 3" xfId="2374" xr:uid="{00000000-0005-0000-0000-0000CD080000}"/>
    <cellStyle name="Normal" xfId="0" builtinId="0"/>
    <cellStyle name="Normal 10" xfId="99" xr:uid="{00000000-0005-0000-0000-0000CF080000}"/>
    <cellStyle name="Normal 10 10" xfId="175" xr:uid="{00000000-0005-0000-0000-0000D0080000}"/>
    <cellStyle name="Normal 10 11" xfId="2375" xr:uid="{00000000-0005-0000-0000-0000D1080000}"/>
    <cellStyle name="Normal 10 12" xfId="2376" xr:uid="{00000000-0005-0000-0000-0000D2080000}"/>
    <cellStyle name="Normal 10 2" xfId="100" xr:uid="{00000000-0005-0000-0000-0000D3080000}"/>
    <cellStyle name="Normal 10 2 2" xfId="2377" xr:uid="{00000000-0005-0000-0000-0000D4080000}"/>
    <cellStyle name="Normal 10 2 3" xfId="2378" xr:uid="{00000000-0005-0000-0000-0000D5080000}"/>
    <cellStyle name="Normal 10 2 4" xfId="20862" xr:uid="{00000000-0005-0000-0000-0000D6080000}"/>
    <cellStyle name="Normal 10 3" xfId="2379" xr:uid="{00000000-0005-0000-0000-0000D7080000}"/>
    <cellStyle name="Normal 10 4" xfId="2380" xr:uid="{00000000-0005-0000-0000-0000D8080000}"/>
    <cellStyle name="Normal 10 5" xfId="2381" xr:uid="{00000000-0005-0000-0000-0000D9080000}"/>
    <cellStyle name="Normal 10 6" xfId="2382" xr:uid="{00000000-0005-0000-0000-0000DA080000}"/>
    <cellStyle name="Normal 10 7" xfId="2383" xr:uid="{00000000-0005-0000-0000-0000DB080000}"/>
    <cellStyle name="Normal 10 8" xfId="2384" xr:uid="{00000000-0005-0000-0000-0000DC080000}"/>
    <cellStyle name="Normal 10 9" xfId="2385" xr:uid="{00000000-0005-0000-0000-0000DD080000}"/>
    <cellStyle name="Normal 100" xfId="2386" xr:uid="{00000000-0005-0000-0000-0000DE080000}"/>
    <cellStyle name="Normal 102" xfId="2387" xr:uid="{00000000-0005-0000-0000-0000DF080000}"/>
    <cellStyle name="Normal 103" xfId="2388" xr:uid="{00000000-0005-0000-0000-0000E0080000}"/>
    <cellStyle name="Normal 11" xfId="101" xr:uid="{00000000-0005-0000-0000-0000E1080000}"/>
    <cellStyle name="Normal 11 2" xfId="2389" xr:uid="{00000000-0005-0000-0000-0000E2080000}"/>
    <cellStyle name="Normal 11 3" xfId="2390" xr:uid="{00000000-0005-0000-0000-0000E3080000}"/>
    <cellStyle name="Normal 11 4" xfId="2391" xr:uid="{00000000-0005-0000-0000-0000E4080000}"/>
    <cellStyle name="Normal 11 5" xfId="2392" xr:uid="{00000000-0005-0000-0000-0000E5080000}"/>
    <cellStyle name="Normal 11 6" xfId="2393" xr:uid="{00000000-0005-0000-0000-0000E6080000}"/>
    <cellStyle name="Normal 11 7" xfId="2394" xr:uid="{00000000-0005-0000-0000-0000E7080000}"/>
    <cellStyle name="Normal 11 8" xfId="2395" xr:uid="{00000000-0005-0000-0000-0000E8080000}"/>
    <cellStyle name="Normal 11 9" xfId="2396" xr:uid="{00000000-0005-0000-0000-0000E9080000}"/>
    <cellStyle name="Normal 12" xfId="102" xr:uid="{00000000-0005-0000-0000-0000EA080000}"/>
    <cellStyle name="Normal 12 2" xfId="2397" xr:uid="{00000000-0005-0000-0000-0000EB080000}"/>
    <cellStyle name="Normal 12 3" xfId="2398" xr:uid="{00000000-0005-0000-0000-0000EC080000}"/>
    <cellStyle name="Normal 12 4" xfId="2399" xr:uid="{00000000-0005-0000-0000-0000ED080000}"/>
    <cellStyle name="Normal 12 5" xfId="2400" xr:uid="{00000000-0005-0000-0000-0000EE080000}"/>
    <cellStyle name="Normal 12 6" xfId="2401" xr:uid="{00000000-0005-0000-0000-0000EF080000}"/>
    <cellStyle name="Normal 12 7" xfId="2402" xr:uid="{00000000-0005-0000-0000-0000F0080000}"/>
    <cellStyle name="Normal 12 8" xfId="2403" xr:uid="{00000000-0005-0000-0000-0000F1080000}"/>
    <cellStyle name="Normal 13" xfId="103" xr:uid="{00000000-0005-0000-0000-0000F2080000}"/>
    <cellStyle name="Normal 13 2" xfId="2404" xr:uid="{00000000-0005-0000-0000-0000F3080000}"/>
    <cellStyle name="Normal 13 3" xfId="2405" xr:uid="{00000000-0005-0000-0000-0000F4080000}"/>
    <cellStyle name="Normal 13 4" xfId="2406" xr:uid="{00000000-0005-0000-0000-0000F5080000}"/>
    <cellStyle name="Normal 13 5" xfId="2407" xr:uid="{00000000-0005-0000-0000-0000F6080000}"/>
    <cellStyle name="Normal 13 6" xfId="2408" xr:uid="{00000000-0005-0000-0000-0000F7080000}"/>
    <cellStyle name="Normal 13 7" xfId="2409" xr:uid="{00000000-0005-0000-0000-0000F8080000}"/>
    <cellStyle name="Normal 13 8" xfId="2410" xr:uid="{00000000-0005-0000-0000-0000F9080000}"/>
    <cellStyle name="Normal 13 9" xfId="2411" xr:uid="{00000000-0005-0000-0000-0000FA080000}"/>
    <cellStyle name="Normal 14" xfId="104" xr:uid="{00000000-0005-0000-0000-0000FB080000}"/>
    <cellStyle name="Normal 14 2" xfId="2412" xr:uid="{00000000-0005-0000-0000-0000FC080000}"/>
    <cellStyle name="Normal 14 3" xfId="2413" xr:uid="{00000000-0005-0000-0000-0000FD080000}"/>
    <cellStyle name="Normal 14 4" xfId="2414" xr:uid="{00000000-0005-0000-0000-0000FE080000}"/>
    <cellStyle name="Normal 14 5" xfId="2415" xr:uid="{00000000-0005-0000-0000-0000FF080000}"/>
    <cellStyle name="Normal 14 6" xfId="2416" xr:uid="{00000000-0005-0000-0000-000000090000}"/>
    <cellStyle name="Normal 14 7" xfId="2417" xr:uid="{00000000-0005-0000-0000-000001090000}"/>
    <cellStyle name="Normal 14 8" xfId="2418" xr:uid="{00000000-0005-0000-0000-000002090000}"/>
    <cellStyle name="Normal 14 9" xfId="2419" xr:uid="{00000000-0005-0000-0000-000003090000}"/>
    <cellStyle name="Normal 15" xfId="105" xr:uid="{00000000-0005-0000-0000-000004090000}"/>
    <cellStyle name="Normal 15 2" xfId="2420" xr:uid="{00000000-0005-0000-0000-000005090000}"/>
    <cellStyle name="Normal 15 3" xfId="2421" xr:uid="{00000000-0005-0000-0000-000006090000}"/>
    <cellStyle name="Normal 15 4" xfId="2422" xr:uid="{00000000-0005-0000-0000-000007090000}"/>
    <cellStyle name="Normal 15 5" xfId="2423" xr:uid="{00000000-0005-0000-0000-000008090000}"/>
    <cellStyle name="Normal 15 6" xfId="2424" xr:uid="{00000000-0005-0000-0000-000009090000}"/>
    <cellStyle name="Normal 15 7" xfId="2425" xr:uid="{00000000-0005-0000-0000-00000A090000}"/>
    <cellStyle name="Normal 15 8" xfId="2426" xr:uid="{00000000-0005-0000-0000-00000B090000}"/>
    <cellStyle name="Normal 16" xfId="106" xr:uid="{00000000-0005-0000-0000-00000C090000}"/>
    <cellStyle name="Normal 16 2" xfId="2427" xr:uid="{00000000-0005-0000-0000-00000D090000}"/>
    <cellStyle name="Normal 16 3" xfId="2428" xr:uid="{00000000-0005-0000-0000-00000E090000}"/>
    <cellStyle name="Normal 16 4" xfId="20863" xr:uid="{00000000-0005-0000-0000-00000F090000}"/>
    <cellStyle name="Normal 17" xfId="2429" xr:uid="{00000000-0005-0000-0000-000010090000}"/>
    <cellStyle name="Normal 17 2" xfId="2430" xr:uid="{00000000-0005-0000-0000-000011090000}"/>
    <cellStyle name="Normal 17 3" xfId="2431" xr:uid="{00000000-0005-0000-0000-000012090000}"/>
    <cellStyle name="Normal 18" xfId="107" xr:uid="{00000000-0005-0000-0000-000013090000}"/>
    <cellStyle name="Normal 18 2" xfId="2432" xr:uid="{00000000-0005-0000-0000-000014090000}"/>
    <cellStyle name="Normal 18 3" xfId="2433" xr:uid="{00000000-0005-0000-0000-000015090000}"/>
    <cellStyle name="Normal 18 4" xfId="2434" xr:uid="{00000000-0005-0000-0000-000016090000}"/>
    <cellStyle name="Normal 18 5" xfId="2435" xr:uid="{00000000-0005-0000-0000-000017090000}"/>
    <cellStyle name="Normal 18 6" xfId="2436" xr:uid="{00000000-0005-0000-0000-000018090000}"/>
    <cellStyle name="Normal 18 7" xfId="2437" xr:uid="{00000000-0005-0000-0000-000019090000}"/>
    <cellStyle name="Normal 18 8" xfId="2438" xr:uid="{00000000-0005-0000-0000-00001A090000}"/>
    <cellStyle name="Normal 18 9" xfId="2439" xr:uid="{00000000-0005-0000-0000-00001B090000}"/>
    <cellStyle name="Normal 19" xfId="108" xr:uid="{00000000-0005-0000-0000-00001C090000}"/>
    <cellStyle name="Normal 19 2" xfId="2440" xr:uid="{00000000-0005-0000-0000-00001D090000}"/>
    <cellStyle name="Normal 19 3" xfId="2441" xr:uid="{00000000-0005-0000-0000-00001E090000}"/>
    <cellStyle name="Normal 19 4" xfId="20864" xr:uid="{00000000-0005-0000-0000-00001F090000}"/>
    <cellStyle name="Normal 2" xfId="48" xr:uid="{00000000-0005-0000-0000-000020090000}"/>
    <cellStyle name="Normal 2 10" xfId="2442" xr:uid="{00000000-0005-0000-0000-000021090000}"/>
    <cellStyle name="Normal 2 10 2" xfId="2443" xr:uid="{00000000-0005-0000-0000-000022090000}"/>
    <cellStyle name="Normal 2 10 2 2" xfId="2444" xr:uid="{00000000-0005-0000-0000-000023090000}"/>
    <cellStyle name="Normal 2 10 3" xfId="2445" xr:uid="{00000000-0005-0000-0000-000024090000}"/>
    <cellStyle name="Normal 2 10 3 2" xfId="2446" xr:uid="{00000000-0005-0000-0000-000025090000}"/>
    <cellStyle name="Normal 2 10 4" xfId="2447" xr:uid="{00000000-0005-0000-0000-000026090000}"/>
    <cellStyle name="Normal 2 10 4 2" xfId="2448" xr:uid="{00000000-0005-0000-0000-000027090000}"/>
    <cellStyle name="Normal 2 10 5" xfId="2449" xr:uid="{00000000-0005-0000-0000-000028090000}"/>
    <cellStyle name="Normal 2 10 5 2" xfId="2450" xr:uid="{00000000-0005-0000-0000-000029090000}"/>
    <cellStyle name="Normal 2 10 6" xfId="2451" xr:uid="{00000000-0005-0000-0000-00002A090000}"/>
    <cellStyle name="Normal 2 10 6 2" xfId="2452" xr:uid="{00000000-0005-0000-0000-00002B090000}"/>
    <cellStyle name="Normal 2 10 7" xfId="2453" xr:uid="{00000000-0005-0000-0000-00002C090000}"/>
    <cellStyle name="Normal 2 10 7 2" xfId="2454" xr:uid="{00000000-0005-0000-0000-00002D090000}"/>
    <cellStyle name="Normal 2 10 8" xfId="2455" xr:uid="{00000000-0005-0000-0000-00002E090000}"/>
    <cellStyle name="Normal 2 11" xfId="2456" xr:uid="{00000000-0005-0000-0000-00002F090000}"/>
    <cellStyle name="Normal 2 11 2" xfId="2457" xr:uid="{00000000-0005-0000-0000-000030090000}"/>
    <cellStyle name="Normal 2 11 2 2" xfId="2458" xr:uid="{00000000-0005-0000-0000-000031090000}"/>
    <cellStyle name="Normal 2 11 3" xfId="2459" xr:uid="{00000000-0005-0000-0000-000032090000}"/>
    <cellStyle name="Normal 2 11 3 2" xfId="2460" xr:uid="{00000000-0005-0000-0000-000033090000}"/>
    <cellStyle name="Normal 2 11 4" xfId="2461" xr:uid="{00000000-0005-0000-0000-000034090000}"/>
    <cellStyle name="Normal 2 11 4 2" xfId="2462" xr:uid="{00000000-0005-0000-0000-000035090000}"/>
    <cellStyle name="Normal 2 11 5" xfId="2463" xr:uid="{00000000-0005-0000-0000-000036090000}"/>
    <cellStyle name="Normal 2 11 5 2" xfId="2464" xr:uid="{00000000-0005-0000-0000-000037090000}"/>
    <cellStyle name="Normal 2 11 6" xfId="2465" xr:uid="{00000000-0005-0000-0000-000038090000}"/>
    <cellStyle name="Normal 2 11 6 2" xfId="2466" xr:uid="{00000000-0005-0000-0000-000039090000}"/>
    <cellStyle name="Normal 2 11 7" xfId="2467" xr:uid="{00000000-0005-0000-0000-00003A090000}"/>
    <cellStyle name="Normal 2 11 7 2" xfId="2468" xr:uid="{00000000-0005-0000-0000-00003B090000}"/>
    <cellStyle name="Normal 2 11 8" xfId="2469" xr:uid="{00000000-0005-0000-0000-00003C090000}"/>
    <cellStyle name="Normal 2 12" xfId="2470" xr:uid="{00000000-0005-0000-0000-00003D090000}"/>
    <cellStyle name="Normal 2 12 2" xfId="2471" xr:uid="{00000000-0005-0000-0000-00003E090000}"/>
    <cellStyle name="Normal 2 12 2 2" xfId="2472" xr:uid="{00000000-0005-0000-0000-00003F090000}"/>
    <cellStyle name="Normal 2 12 3" xfId="2473" xr:uid="{00000000-0005-0000-0000-000040090000}"/>
    <cellStyle name="Normal 2 12 3 2" xfId="2474" xr:uid="{00000000-0005-0000-0000-000041090000}"/>
    <cellStyle name="Normal 2 12 4" xfId="2475" xr:uid="{00000000-0005-0000-0000-000042090000}"/>
    <cellStyle name="Normal 2 12 4 2" xfId="2476" xr:uid="{00000000-0005-0000-0000-000043090000}"/>
    <cellStyle name="Normal 2 12 5" xfId="2477" xr:uid="{00000000-0005-0000-0000-000044090000}"/>
    <cellStyle name="Normal 2 12 5 2" xfId="2478" xr:uid="{00000000-0005-0000-0000-000045090000}"/>
    <cellStyle name="Normal 2 12 6" xfId="2479" xr:uid="{00000000-0005-0000-0000-000046090000}"/>
    <cellStyle name="Normal 2 12 6 2" xfId="2480" xr:uid="{00000000-0005-0000-0000-000047090000}"/>
    <cellStyle name="Normal 2 12 7" xfId="2481" xr:uid="{00000000-0005-0000-0000-000048090000}"/>
    <cellStyle name="Normal 2 12 7 2" xfId="2482" xr:uid="{00000000-0005-0000-0000-000049090000}"/>
    <cellStyle name="Normal 2 12 8" xfId="2483" xr:uid="{00000000-0005-0000-0000-00004A090000}"/>
    <cellStyle name="Normal 2 13" xfId="2484" xr:uid="{00000000-0005-0000-0000-00004B090000}"/>
    <cellStyle name="Normal 2 13 2" xfId="2485" xr:uid="{00000000-0005-0000-0000-00004C090000}"/>
    <cellStyle name="Normal 2 13 2 2" xfId="2486" xr:uid="{00000000-0005-0000-0000-00004D090000}"/>
    <cellStyle name="Normal 2 13 3" xfId="2487" xr:uid="{00000000-0005-0000-0000-00004E090000}"/>
    <cellStyle name="Normal 2 13 3 2" xfId="2488" xr:uid="{00000000-0005-0000-0000-00004F090000}"/>
    <cellStyle name="Normal 2 13 4" xfId="2489" xr:uid="{00000000-0005-0000-0000-000050090000}"/>
    <cellStyle name="Normal 2 13 4 2" xfId="2490" xr:uid="{00000000-0005-0000-0000-000051090000}"/>
    <cellStyle name="Normal 2 13 5" xfId="2491" xr:uid="{00000000-0005-0000-0000-000052090000}"/>
    <cellStyle name="Normal 2 13 5 2" xfId="2492" xr:uid="{00000000-0005-0000-0000-000053090000}"/>
    <cellStyle name="Normal 2 13 6" xfId="2493" xr:uid="{00000000-0005-0000-0000-000054090000}"/>
    <cellStyle name="Normal 2 13 6 2" xfId="2494" xr:uid="{00000000-0005-0000-0000-000055090000}"/>
    <cellStyle name="Normal 2 13 7" xfId="2495" xr:uid="{00000000-0005-0000-0000-000056090000}"/>
    <cellStyle name="Normal 2 13 7 2" xfId="2496" xr:uid="{00000000-0005-0000-0000-000057090000}"/>
    <cellStyle name="Normal 2 13 8" xfId="2497" xr:uid="{00000000-0005-0000-0000-000058090000}"/>
    <cellStyle name="Normal 2 14" xfId="2498" xr:uid="{00000000-0005-0000-0000-000059090000}"/>
    <cellStyle name="Normal 2 14 2" xfId="2499" xr:uid="{00000000-0005-0000-0000-00005A090000}"/>
    <cellStyle name="Normal 2 15" xfId="2500" xr:uid="{00000000-0005-0000-0000-00005B090000}"/>
    <cellStyle name="Normal 2 15 2" xfId="2501" xr:uid="{00000000-0005-0000-0000-00005C090000}"/>
    <cellStyle name="Normal 2 16" xfId="2502" xr:uid="{00000000-0005-0000-0000-00005D090000}"/>
    <cellStyle name="Normal 2 16 2" xfId="2503" xr:uid="{00000000-0005-0000-0000-00005E090000}"/>
    <cellStyle name="Normal 2 17" xfId="2504" xr:uid="{00000000-0005-0000-0000-00005F090000}"/>
    <cellStyle name="Normal 2 17 2" xfId="2505" xr:uid="{00000000-0005-0000-0000-000060090000}"/>
    <cellStyle name="Normal 2 18" xfId="2506" xr:uid="{00000000-0005-0000-0000-000061090000}"/>
    <cellStyle name="Normal 2 18 2" xfId="2507" xr:uid="{00000000-0005-0000-0000-000062090000}"/>
    <cellStyle name="Normal 2 18 2 2" xfId="2508" xr:uid="{00000000-0005-0000-0000-000063090000}"/>
    <cellStyle name="Normal 2 18 2 3" xfId="2509" xr:uid="{00000000-0005-0000-0000-000064090000}"/>
    <cellStyle name="Normal 2 18 2 4" xfId="2510" xr:uid="{00000000-0005-0000-0000-000065090000}"/>
    <cellStyle name="Normal 2 18 3" xfId="2511" xr:uid="{00000000-0005-0000-0000-000066090000}"/>
    <cellStyle name="Normal 2 18 4" xfId="2512" xr:uid="{00000000-0005-0000-0000-000067090000}"/>
    <cellStyle name="Normal 2 18 5" xfId="2513" xr:uid="{00000000-0005-0000-0000-000068090000}"/>
    <cellStyle name="Normal 2 18 6" xfId="2514" xr:uid="{00000000-0005-0000-0000-000069090000}"/>
    <cellStyle name="Normal 2 18 7" xfId="2515" xr:uid="{00000000-0005-0000-0000-00006A090000}"/>
    <cellStyle name="Normal 2 18 8" xfId="2516" xr:uid="{00000000-0005-0000-0000-00006B090000}"/>
    <cellStyle name="Normal 2 18 9" xfId="2517" xr:uid="{00000000-0005-0000-0000-00006C090000}"/>
    <cellStyle name="Normal 2 19" xfId="2518" xr:uid="{00000000-0005-0000-0000-00006D090000}"/>
    <cellStyle name="Normal 2 19 2" xfId="2519" xr:uid="{00000000-0005-0000-0000-00006E090000}"/>
    <cellStyle name="Normal 2 19 2 2" xfId="2520" xr:uid="{00000000-0005-0000-0000-00006F090000}"/>
    <cellStyle name="Normal 2 19 2 3" xfId="2521" xr:uid="{00000000-0005-0000-0000-000070090000}"/>
    <cellStyle name="Normal 2 19 2 4" xfId="2522" xr:uid="{00000000-0005-0000-0000-000071090000}"/>
    <cellStyle name="Normal 2 19 3" xfId="2523" xr:uid="{00000000-0005-0000-0000-000072090000}"/>
    <cellStyle name="Normal 2 19 4" xfId="2524" xr:uid="{00000000-0005-0000-0000-000073090000}"/>
    <cellStyle name="Normal 2 19 5" xfId="2525" xr:uid="{00000000-0005-0000-0000-000074090000}"/>
    <cellStyle name="Normal 2 19 6" xfId="2526" xr:uid="{00000000-0005-0000-0000-000075090000}"/>
    <cellStyle name="Normal 2 19 7" xfId="2527" xr:uid="{00000000-0005-0000-0000-000076090000}"/>
    <cellStyle name="Normal 2 19 8" xfId="2528" xr:uid="{00000000-0005-0000-0000-000077090000}"/>
    <cellStyle name="Normal 2 19 9" xfId="2529" xr:uid="{00000000-0005-0000-0000-000078090000}"/>
    <cellStyle name="Normal 2 2" xfId="49" xr:uid="{00000000-0005-0000-0000-000079090000}"/>
    <cellStyle name="Normal 2 2 10" xfId="2530" xr:uid="{00000000-0005-0000-0000-00007A090000}"/>
    <cellStyle name="Normal 2 2 11" xfId="2531" xr:uid="{00000000-0005-0000-0000-00007B090000}"/>
    <cellStyle name="Normal 2 2 12" xfId="2532" xr:uid="{00000000-0005-0000-0000-00007C090000}"/>
    <cellStyle name="Normal 2 2 13" xfId="2533" xr:uid="{00000000-0005-0000-0000-00007D090000}"/>
    <cellStyle name="Normal 2 2 14" xfId="2534" xr:uid="{00000000-0005-0000-0000-00007E090000}"/>
    <cellStyle name="Normal 2 2 15" xfId="2535" xr:uid="{00000000-0005-0000-0000-00007F090000}"/>
    <cellStyle name="Normal 2 2 16" xfId="2536" xr:uid="{00000000-0005-0000-0000-000080090000}"/>
    <cellStyle name="Normal 2 2 17" xfId="2537" xr:uid="{00000000-0005-0000-0000-000081090000}"/>
    <cellStyle name="Normal 2 2 18" xfId="2538" xr:uid="{00000000-0005-0000-0000-000082090000}"/>
    <cellStyle name="Normal 2 2 19" xfId="2539" xr:uid="{00000000-0005-0000-0000-000083090000}"/>
    <cellStyle name="Normal 2 2 2" xfId="50" xr:uid="{00000000-0005-0000-0000-000084090000}"/>
    <cellStyle name="Normal 2 2 2 10" xfId="2540" xr:uid="{00000000-0005-0000-0000-000085090000}"/>
    <cellStyle name="Normal 2 2 2 11" xfId="2541" xr:uid="{00000000-0005-0000-0000-000086090000}"/>
    <cellStyle name="Normal 2 2 2 12" xfId="2542" xr:uid="{00000000-0005-0000-0000-000087090000}"/>
    <cellStyle name="Normal 2 2 2 13" xfId="2543" xr:uid="{00000000-0005-0000-0000-000088090000}"/>
    <cellStyle name="Normal 2 2 2 14" xfId="2544" xr:uid="{00000000-0005-0000-0000-000089090000}"/>
    <cellStyle name="Normal 2 2 2 15" xfId="2545" xr:uid="{00000000-0005-0000-0000-00008A090000}"/>
    <cellStyle name="Normal 2 2 2 16" xfId="2546" xr:uid="{00000000-0005-0000-0000-00008B090000}"/>
    <cellStyle name="Normal 2 2 2 17" xfId="2547" xr:uid="{00000000-0005-0000-0000-00008C090000}"/>
    <cellStyle name="Normal 2 2 2 18" xfId="2548" xr:uid="{00000000-0005-0000-0000-00008D090000}"/>
    <cellStyle name="Normal 2 2 2 19" xfId="2549" xr:uid="{00000000-0005-0000-0000-00008E090000}"/>
    <cellStyle name="Normal 2 2 2 2" xfId="2550" xr:uid="{00000000-0005-0000-0000-00008F090000}"/>
    <cellStyle name="Normal 2 2 2 2 10" xfId="2551" xr:uid="{00000000-0005-0000-0000-000090090000}"/>
    <cellStyle name="Normal 2 2 2 2 11" xfId="2552" xr:uid="{00000000-0005-0000-0000-000091090000}"/>
    <cellStyle name="Normal 2 2 2 2 12" xfId="2553" xr:uid="{00000000-0005-0000-0000-000092090000}"/>
    <cellStyle name="Normal 2 2 2 2 13" xfId="2554" xr:uid="{00000000-0005-0000-0000-000093090000}"/>
    <cellStyle name="Normal 2 2 2 2 14" xfId="2555" xr:uid="{00000000-0005-0000-0000-000094090000}"/>
    <cellStyle name="Normal 2 2 2 2 15" xfId="2556" xr:uid="{00000000-0005-0000-0000-000095090000}"/>
    <cellStyle name="Normal 2 2 2 2 15 2" xfId="2557" xr:uid="{00000000-0005-0000-0000-000096090000}"/>
    <cellStyle name="Normal 2 2 2 2 15 3" xfId="2558" xr:uid="{00000000-0005-0000-0000-000097090000}"/>
    <cellStyle name="Normal 2 2 2 2 16" xfId="2559" xr:uid="{00000000-0005-0000-0000-000098090000}"/>
    <cellStyle name="Normal 2 2 2 2 17" xfId="2560" xr:uid="{00000000-0005-0000-0000-000099090000}"/>
    <cellStyle name="Normal 2 2 2 2 18" xfId="2561" xr:uid="{00000000-0005-0000-0000-00009A090000}"/>
    <cellStyle name="Normal 2 2 2 2 18 2" xfId="2562" xr:uid="{00000000-0005-0000-0000-00009B090000}"/>
    <cellStyle name="Normal 2 2 2 2 18 3" xfId="2563" xr:uid="{00000000-0005-0000-0000-00009C090000}"/>
    <cellStyle name="Normal 2 2 2 2 19" xfId="2564" xr:uid="{00000000-0005-0000-0000-00009D090000}"/>
    <cellStyle name="Normal 2 2 2 2 19 2" xfId="2565" xr:uid="{00000000-0005-0000-0000-00009E090000}"/>
    <cellStyle name="Normal 2 2 2 2 19 3" xfId="2566" xr:uid="{00000000-0005-0000-0000-00009F090000}"/>
    <cellStyle name="Normal 2 2 2 2 2" xfId="2567" xr:uid="{00000000-0005-0000-0000-0000A0090000}"/>
    <cellStyle name="Normal 2 2 2 2 2 10" xfId="2568" xr:uid="{00000000-0005-0000-0000-0000A1090000}"/>
    <cellStyle name="Normal 2 2 2 2 2 11" xfId="2569" xr:uid="{00000000-0005-0000-0000-0000A2090000}"/>
    <cellStyle name="Normal 2 2 2 2 2 12" xfId="2570" xr:uid="{00000000-0005-0000-0000-0000A3090000}"/>
    <cellStyle name="Normal 2 2 2 2 2 13" xfId="2571" xr:uid="{00000000-0005-0000-0000-0000A4090000}"/>
    <cellStyle name="Normal 2 2 2 2 2 14" xfId="2572" xr:uid="{00000000-0005-0000-0000-0000A5090000}"/>
    <cellStyle name="Normal 2 2 2 2 2 15" xfId="2573" xr:uid="{00000000-0005-0000-0000-0000A6090000}"/>
    <cellStyle name="Normal 2 2 2 2 2 16" xfId="2574" xr:uid="{00000000-0005-0000-0000-0000A7090000}"/>
    <cellStyle name="Normal 2 2 2 2 2 17" xfId="2575" xr:uid="{00000000-0005-0000-0000-0000A8090000}"/>
    <cellStyle name="Normal 2 2 2 2 2 18" xfId="2576" xr:uid="{00000000-0005-0000-0000-0000A9090000}"/>
    <cellStyle name="Normal 2 2 2 2 2 19" xfId="2577" xr:uid="{00000000-0005-0000-0000-0000AA090000}"/>
    <cellStyle name="Normal 2 2 2 2 2 2" xfId="2578" xr:uid="{00000000-0005-0000-0000-0000AB090000}"/>
    <cellStyle name="Normal 2 2 2 2 2 2 10" xfId="2579" xr:uid="{00000000-0005-0000-0000-0000AC090000}"/>
    <cellStyle name="Normal 2 2 2 2 2 2 11" xfId="2580" xr:uid="{00000000-0005-0000-0000-0000AD090000}"/>
    <cellStyle name="Normal 2 2 2 2 2 2 12" xfId="2581" xr:uid="{00000000-0005-0000-0000-0000AE090000}"/>
    <cellStyle name="Normal 2 2 2 2 2 2 13" xfId="2582" xr:uid="{00000000-0005-0000-0000-0000AF090000}"/>
    <cellStyle name="Normal 2 2 2 2 2 2 14" xfId="2583" xr:uid="{00000000-0005-0000-0000-0000B0090000}"/>
    <cellStyle name="Normal 2 2 2 2 2 2 15" xfId="2584" xr:uid="{00000000-0005-0000-0000-0000B1090000}"/>
    <cellStyle name="Normal 2 2 2 2 2 2 16" xfId="2585" xr:uid="{00000000-0005-0000-0000-0000B2090000}"/>
    <cellStyle name="Normal 2 2 2 2 2 2 17" xfId="2586" xr:uid="{00000000-0005-0000-0000-0000B3090000}"/>
    <cellStyle name="Normal 2 2 2 2 2 2 2" xfId="2587" xr:uid="{00000000-0005-0000-0000-0000B4090000}"/>
    <cellStyle name="Normal 2 2 2 2 2 2 2 10" xfId="2588" xr:uid="{00000000-0005-0000-0000-0000B5090000}"/>
    <cellStyle name="Normal 2 2 2 2 2 2 2 2" xfId="2589" xr:uid="{00000000-0005-0000-0000-0000B6090000}"/>
    <cellStyle name="Normal 2 2 2 2 2 2 2 2 2" xfId="2590" xr:uid="{00000000-0005-0000-0000-0000B7090000}"/>
    <cellStyle name="Normal 2 2 2 2 2 2 2 2 2 10" xfId="2591" xr:uid="{00000000-0005-0000-0000-0000B8090000}"/>
    <cellStyle name="Normal 2 2 2 2 2 2 2 2 2 11" xfId="2592" xr:uid="{00000000-0005-0000-0000-0000B9090000}"/>
    <cellStyle name="Normal 2 2 2 2 2 2 2 2 2 12" xfId="2593" xr:uid="{00000000-0005-0000-0000-0000BA090000}"/>
    <cellStyle name="Normal 2 2 2 2 2 2 2 2 2 13" xfId="2594" xr:uid="{00000000-0005-0000-0000-0000BB090000}"/>
    <cellStyle name="Normal 2 2 2 2 2 2 2 2 2 14" xfId="2595" xr:uid="{00000000-0005-0000-0000-0000BC090000}"/>
    <cellStyle name="Normal 2 2 2 2 2 2 2 2 2 2" xfId="2596" xr:uid="{00000000-0005-0000-0000-0000BD090000}"/>
    <cellStyle name="Normal 2 2 2 2 2 2 2 2 2 3" xfId="2597" xr:uid="{00000000-0005-0000-0000-0000BE090000}"/>
    <cellStyle name="Normal 2 2 2 2 2 2 2 2 2 4" xfId="2598" xr:uid="{00000000-0005-0000-0000-0000BF090000}"/>
    <cellStyle name="Normal 2 2 2 2 2 2 2 2 2 5" xfId="2599" xr:uid="{00000000-0005-0000-0000-0000C0090000}"/>
    <cellStyle name="Normal 2 2 2 2 2 2 2 2 2 6" xfId="2600" xr:uid="{00000000-0005-0000-0000-0000C1090000}"/>
    <cellStyle name="Normal 2 2 2 2 2 2 2 2 2 7" xfId="2601" xr:uid="{00000000-0005-0000-0000-0000C2090000}"/>
    <cellStyle name="Normal 2 2 2 2 2 2 2 2 2 8" xfId="2602" xr:uid="{00000000-0005-0000-0000-0000C3090000}"/>
    <cellStyle name="Normal 2 2 2 2 2 2 2 2 2 9" xfId="2603" xr:uid="{00000000-0005-0000-0000-0000C4090000}"/>
    <cellStyle name="Normal 2 2 2 2 2 2 2 3" xfId="2604" xr:uid="{00000000-0005-0000-0000-0000C5090000}"/>
    <cellStyle name="Normal 2 2 2 2 2 2 2 4" xfId="2605" xr:uid="{00000000-0005-0000-0000-0000C6090000}"/>
    <cellStyle name="Normal 2 2 2 2 2 2 2 5" xfId="2606" xr:uid="{00000000-0005-0000-0000-0000C7090000}"/>
    <cellStyle name="Normal 2 2 2 2 2 2 2 6" xfId="2607" xr:uid="{00000000-0005-0000-0000-0000C8090000}"/>
    <cellStyle name="Normal 2 2 2 2 2 2 2 7" xfId="2608" xr:uid="{00000000-0005-0000-0000-0000C9090000}"/>
    <cellStyle name="Normal 2 2 2 2 2 2 2 8" xfId="2609" xr:uid="{00000000-0005-0000-0000-0000CA090000}"/>
    <cellStyle name="Normal 2 2 2 2 2 2 2 9" xfId="2610" xr:uid="{00000000-0005-0000-0000-0000CB090000}"/>
    <cellStyle name="Normal 2 2 2 2 2 2 3" xfId="2611" xr:uid="{00000000-0005-0000-0000-0000CC090000}"/>
    <cellStyle name="Normal 2 2 2 2 2 2 4" xfId="2612" xr:uid="{00000000-0005-0000-0000-0000CD090000}"/>
    <cellStyle name="Normal 2 2 2 2 2 2 5" xfId="2613" xr:uid="{00000000-0005-0000-0000-0000CE090000}"/>
    <cellStyle name="Normal 2 2 2 2 2 2 6" xfId="2614" xr:uid="{00000000-0005-0000-0000-0000CF090000}"/>
    <cellStyle name="Normal 2 2 2 2 2 2 7" xfId="2615" xr:uid="{00000000-0005-0000-0000-0000D0090000}"/>
    <cellStyle name="Normal 2 2 2 2 2 2 8" xfId="2616" xr:uid="{00000000-0005-0000-0000-0000D1090000}"/>
    <cellStyle name="Normal 2 2 2 2 2 2 9" xfId="2617" xr:uid="{00000000-0005-0000-0000-0000D2090000}"/>
    <cellStyle name="Normal 2 2 2 2 2 3" xfId="2618" xr:uid="{00000000-0005-0000-0000-0000D3090000}"/>
    <cellStyle name="Normal 2 2 2 2 2 4" xfId="2619" xr:uid="{00000000-0005-0000-0000-0000D4090000}"/>
    <cellStyle name="Normal 2 2 2 2 2 5" xfId="2620" xr:uid="{00000000-0005-0000-0000-0000D5090000}"/>
    <cellStyle name="Normal 2 2 2 2 2 5 2" xfId="2621" xr:uid="{00000000-0005-0000-0000-0000D6090000}"/>
    <cellStyle name="Normal 2 2 2 2 2 5 3" xfId="2622" xr:uid="{00000000-0005-0000-0000-0000D7090000}"/>
    <cellStyle name="Normal 2 2 2 2 2 6" xfId="2623" xr:uid="{00000000-0005-0000-0000-0000D8090000}"/>
    <cellStyle name="Normal 2 2 2 2 2 6 2" xfId="2624" xr:uid="{00000000-0005-0000-0000-0000D9090000}"/>
    <cellStyle name="Normal 2 2 2 2 2 6 3" xfId="2625" xr:uid="{00000000-0005-0000-0000-0000DA090000}"/>
    <cellStyle name="Normal 2 2 2 2 2 7" xfId="2626" xr:uid="{00000000-0005-0000-0000-0000DB090000}"/>
    <cellStyle name="Normal 2 2 2 2 2 7 2" xfId="2627" xr:uid="{00000000-0005-0000-0000-0000DC090000}"/>
    <cellStyle name="Normal 2 2 2 2 2 7 3" xfId="2628" xr:uid="{00000000-0005-0000-0000-0000DD090000}"/>
    <cellStyle name="Normal 2 2 2 2 2 8" xfId="2629" xr:uid="{00000000-0005-0000-0000-0000DE090000}"/>
    <cellStyle name="Normal 2 2 2 2 2 8 2" xfId="2630" xr:uid="{00000000-0005-0000-0000-0000DF090000}"/>
    <cellStyle name="Normal 2 2 2 2 2 8 3" xfId="2631" xr:uid="{00000000-0005-0000-0000-0000E0090000}"/>
    <cellStyle name="Normal 2 2 2 2 2 9" xfId="2632" xr:uid="{00000000-0005-0000-0000-0000E1090000}"/>
    <cellStyle name="Normal 2 2 2 2 2 9 2" xfId="2633" xr:uid="{00000000-0005-0000-0000-0000E2090000}"/>
    <cellStyle name="Normal 2 2 2 2 2 9 3" xfId="2634" xr:uid="{00000000-0005-0000-0000-0000E3090000}"/>
    <cellStyle name="Normal 2 2 2 2 20" xfId="2635" xr:uid="{00000000-0005-0000-0000-0000E4090000}"/>
    <cellStyle name="Normal 2 2 2 2 20 2" xfId="2636" xr:uid="{00000000-0005-0000-0000-0000E5090000}"/>
    <cellStyle name="Normal 2 2 2 2 20 3" xfId="2637" xr:uid="{00000000-0005-0000-0000-0000E6090000}"/>
    <cellStyle name="Normal 2 2 2 2 21" xfId="2638" xr:uid="{00000000-0005-0000-0000-0000E7090000}"/>
    <cellStyle name="Normal 2 2 2 2 21 2" xfId="2639" xr:uid="{00000000-0005-0000-0000-0000E8090000}"/>
    <cellStyle name="Normal 2 2 2 2 21 3" xfId="2640" xr:uid="{00000000-0005-0000-0000-0000E9090000}"/>
    <cellStyle name="Normal 2 2 2 2 22" xfId="2641" xr:uid="{00000000-0005-0000-0000-0000EA090000}"/>
    <cellStyle name="Normal 2 2 2 2 23" xfId="2642" xr:uid="{00000000-0005-0000-0000-0000EB090000}"/>
    <cellStyle name="Normal 2 2 2 2 24" xfId="2643" xr:uid="{00000000-0005-0000-0000-0000EC090000}"/>
    <cellStyle name="Normal 2 2 2 2 25" xfId="2644" xr:uid="{00000000-0005-0000-0000-0000ED090000}"/>
    <cellStyle name="Normal 2 2 2 2 26" xfId="2645" xr:uid="{00000000-0005-0000-0000-0000EE090000}"/>
    <cellStyle name="Normal 2 2 2 2 27" xfId="2646" xr:uid="{00000000-0005-0000-0000-0000EF090000}"/>
    <cellStyle name="Normal 2 2 2 2 28" xfId="2647" xr:uid="{00000000-0005-0000-0000-0000F0090000}"/>
    <cellStyle name="Normal 2 2 2 2 29" xfId="2648" xr:uid="{00000000-0005-0000-0000-0000F1090000}"/>
    <cellStyle name="Normal 2 2 2 2 3" xfId="2649" xr:uid="{00000000-0005-0000-0000-0000F2090000}"/>
    <cellStyle name="Normal 2 2 2 2 30" xfId="2650" xr:uid="{00000000-0005-0000-0000-0000F3090000}"/>
    <cellStyle name="Normal 2 2 2 2 31" xfId="2651" xr:uid="{00000000-0005-0000-0000-0000F4090000}"/>
    <cellStyle name="Normal 2 2 2 2 32" xfId="2652" xr:uid="{00000000-0005-0000-0000-0000F5090000}"/>
    <cellStyle name="Normal 2 2 2 2 4" xfId="2653" xr:uid="{00000000-0005-0000-0000-0000F6090000}"/>
    <cellStyle name="Normal 2 2 2 2 5" xfId="2654" xr:uid="{00000000-0005-0000-0000-0000F7090000}"/>
    <cellStyle name="Normal 2 2 2 2 6" xfId="2655" xr:uid="{00000000-0005-0000-0000-0000F8090000}"/>
    <cellStyle name="Normal 2 2 2 2 7" xfId="2656" xr:uid="{00000000-0005-0000-0000-0000F9090000}"/>
    <cellStyle name="Normal 2 2 2 2 8" xfId="2657" xr:uid="{00000000-0005-0000-0000-0000FA090000}"/>
    <cellStyle name="Normal 2 2 2 2 9" xfId="2658" xr:uid="{00000000-0005-0000-0000-0000FB090000}"/>
    <cellStyle name="Normal 2 2 2 20" xfId="2659" xr:uid="{00000000-0005-0000-0000-0000FC090000}"/>
    <cellStyle name="Normal 2 2 2 20 2" xfId="2660" xr:uid="{00000000-0005-0000-0000-0000FD090000}"/>
    <cellStyle name="Normal 2 2 2 20 3" xfId="2661" xr:uid="{00000000-0005-0000-0000-0000FE090000}"/>
    <cellStyle name="Normal 2 2 2 21" xfId="2662" xr:uid="{00000000-0005-0000-0000-0000FF090000}"/>
    <cellStyle name="Normal 2 2 2 22" xfId="2663" xr:uid="{00000000-0005-0000-0000-0000000A0000}"/>
    <cellStyle name="Normal 2 2 2 23" xfId="2664" xr:uid="{00000000-0005-0000-0000-0000010A0000}"/>
    <cellStyle name="Normal 2 2 2 23 2" xfId="2665" xr:uid="{00000000-0005-0000-0000-0000020A0000}"/>
    <cellStyle name="Normal 2 2 2 23 3" xfId="2666" xr:uid="{00000000-0005-0000-0000-0000030A0000}"/>
    <cellStyle name="Normal 2 2 2 24" xfId="2667" xr:uid="{00000000-0005-0000-0000-0000040A0000}"/>
    <cellStyle name="Normal 2 2 2 24 2" xfId="2668" xr:uid="{00000000-0005-0000-0000-0000050A0000}"/>
    <cellStyle name="Normal 2 2 2 24 3" xfId="2669" xr:uid="{00000000-0005-0000-0000-0000060A0000}"/>
    <cellStyle name="Normal 2 2 2 25" xfId="2670" xr:uid="{00000000-0005-0000-0000-0000070A0000}"/>
    <cellStyle name="Normal 2 2 2 25 2" xfId="2671" xr:uid="{00000000-0005-0000-0000-0000080A0000}"/>
    <cellStyle name="Normal 2 2 2 25 3" xfId="2672" xr:uid="{00000000-0005-0000-0000-0000090A0000}"/>
    <cellStyle name="Normal 2 2 2 26" xfId="2673" xr:uid="{00000000-0005-0000-0000-00000A0A0000}"/>
    <cellStyle name="Normal 2 2 2 26 2" xfId="2674" xr:uid="{00000000-0005-0000-0000-00000B0A0000}"/>
    <cellStyle name="Normal 2 2 2 26 3" xfId="2675" xr:uid="{00000000-0005-0000-0000-00000C0A0000}"/>
    <cellStyle name="Normal 2 2 2 27" xfId="2676" xr:uid="{00000000-0005-0000-0000-00000D0A0000}"/>
    <cellStyle name="Normal 2 2 2 28" xfId="2677" xr:uid="{00000000-0005-0000-0000-00000E0A0000}"/>
    <cellStyle name="Normal 2 2 2 29" xfId="2678" xr:uid="{00000000-0005-0000-0000-00000F0A0000}"/>
    <cellStyle name="Normal 2 2 2 3" xfId="2679" xr:uid="{00000000-0005-0000-0000-0000100A0000}"/>
    <cellStyle name="Normal 2 2 2 3 2" xfId="2680" xr:uid="{00000000-0005-0000-0000-0000110A0000}"/>
    <cellStyle name="Normal 2 2 2 30" xfId="2681" xr:uid="{00000000-0005-0000-0000-0000120A0000}"/>
    <cellStyle name="Normal 2 2 2 31" xfId="2682" xr:uid="{00000000-0005-0000-0000-0000130A0000}"/>
    <cellStyle name="Normal 2 2 2 32" xfId="2683" xr:uid="{00000000-0005-0000-0000-0000140A0000}"/>
    <cellStyle name="Normal 2 2 2 33" xfId="2684" xr:uid="{00000000-0005-0000-0000-0000150A0000}"/>
    <cellStyle name="Normal 2 2 2 34" xfId="2685" xr:uid="{00000000-0005-0000-0000-0000160A0000}"/>
    <cellStyle name="Normal 2 2 2 35" xfId="2686" xr:uid="{00000000-0005-0000-0000-0000170A0000}"/>
    <cellStyle name="Normal 2 2 2 36" xfId="2687" xr:uid="{00000000-0005-0000-0000-0000180A0000}"/>
    <cellStyle name="Normal 2 2 2 37" xfId="2688" xr:uid="{00000000-0005-0000-0000-0000190A0000}"/>
    <cellStyle name="Normal 2 2 2 38" xfId="2689" xr:uid="{00000000-0005-0000-0000-00001A0A0000}"/>
    <cellStyle name="Normal 2 2 2 4" xfId="2690" xr:uid="{00000000-0005-0000-0000-00001B0A0000}"/>
    <cellStyle name="Normal 2 2 2 4 2" xfId="2691" xr:uid="{00000000-0005-0000-0000-00001C0A0000}"/>
    <cellStyle name="Normal 2 2 2 5" xfId="2692" xr:uid="{00000000-0005-0000-0000-00001D0A0000}"/>
    <cellStyle name="Normal 2 2 2 5 2" xfId="2693" xr:uid="{00000000-0005-0000-0000-00001E0A0000}"/>
    <cellStyle name="Normal 2 2 2 6" xfId="2694" xr:uid="{00000000-0005-0000-0000-00001F0A0000}"/>
    <cellStyle name="Normal 2 2 2 6 2" xfId="2695" xr:uid="{00000000-0005-0000-0000-0000200A0000}"/>
    <cellStyle name="Normal 2 2 2 7" xfId="2696" xr:uid="{00000000-0005-0000-0000-0000210A0000}"/>
    <cellStyle name="Normal 2 2 2 7 2" xfId="2697" xr:uid="{00000000-0005-0000-0000-0000220A0000}"/>
    <cellStyle name="Normal 2 2 2 8" xfId="2698" xr:uid="{00000000-0005-0000-0000-0000230A0000}"/>
    <cellStyle name="Normal 2 2 2 8 10" xfId="2699" xr:uid="{00000000-0005-0000-0000-0000240A0000}"/>
    <cellStyle name="Normal 2 2 2 8 11" xfId="2700" xr:uid="{00000000-0005-0000-0000-0000250A0000}"/>
    <cellStyle name="Normal 2 2 2 8 2" xfId="2701" xr:uid="{00000000-0005-0000-0000-0000260A0000}"/>
    <cellStyle name="Normal 2 2 2 8 2 2" xfId="2702" xr:uid="{00000000-0005-0000-0000-0000270A0000}"/>
    <cellStyle name="Normal 2 2 2 8 2 3" xfId="2703" xr:uid="{00000000-0005-0000-0000-0000280A0000}"/>
    <cellStyle name="Normal 2 2 2 8 2 4" xfId="2704" xr:uid="{00000000-0005-0000-0000-0000290A0000}"/>
    <cellStyle name="Normal 2 2 2 8 2 5" xfId="2705" xr:uid="{00000000-0005-0000-0000-00002A0A0000}"/>
    <cellStyle name="Normal 2 2 2 8 2 6" xfId="2706" xr:uid="{00000000-0005-0000-0000-00002B0A0000}"/>
    <cellStyle name="Normal 2 2 2 8 2 7" xfId="2707" xr:uid="{00000000-0005-0000-0000-00002C0A0000}"/>
    <cellStyle name="Normal 2 2 2 8 2 8" xfId="2708" xr:uid="{00000000-0005-0000-0000-00002D0A0000}"/>
    <cellStyle name="Normal 2 2 2 8 2 9" xfId="2709" xr:uid="{00000000-0005-0000-0000-00002E0A0000}"/>
    <cellStyle name="Normal 2 2 2 8 3" xfId="2710" xr:uid="{00000000-0005-0000-0000-00002F0A0000}"/>
    <cellStyle name="Normal 2 2 2 8 4" xfId="2711" xr:uid="{00000000-0005-0000-0000-0000300A0000}"/>
    <cellStyle name="Normal 2 2 2 8 5" xfId="2712" xr:uid="{00000000-0005-0000-0000-0000310A0000}"/>
    <cellStyle name="Normal 2 2 2 8 5 2" xfId="2713" xr:uid="{00000000-0005-0000-0000-0000320A0000}"/>
    <cellStyle name="Normal 2 2 2 8 5 3" xfId="2714" xr:uid="{00000000-0005-0000-0000-0000330A0000}"/>
    <cellStyle name="Normal 2 2 2 8 6" xfId="2715" xr:uid="{00000000-0005-0000-0000-0000340A0000}"/>
    <cellStyle name="Normal 2 2 2 8 6 2" xfId="2716" xr:uid="{00000000-0005-0000-0000-0000350A0000}"/>
    <cellStyle name="Normal 2 2 2 8 6 3" xfId="2717" xr:uid="{00000000-0005-0000-0000-0000360A0000}"/>
    <cellStyle name="Normal 2 2 2 8 7" xfId="2718" xr:uid="{00000000-0005-0000-0000-0000370A0000}"/>
    <cellStyle name="Normal 2 2 2 8 7 2" xfId="2719" xr:uid="{00000000-0005-0000-0000-0000380A0000}"/>
    <cellStyle name="Normal 2 2 2 8 7 3" xfId="2720" xr:uid="{00000000-0005-0000-0000-0000390A0000}"/>
    <cellStyle name="Normal 2 2 2 8 8" xfId="2721" xr:uid="{00000000-0005-0000-0000-00003A0A0000}"/>
    <cellStyle name="Normal 2 2 2 8 8 2" xfId="2722" xr:uid="{00000000-0005-0000-0000-00003B0A0000}"/>
    <cellStyle name="Normal 2 2 2 8 8 3" xfId="2723" xr:uid="{00000000-0005-0000-0000-00003C0A0000}"/>
    <cellStyle name="Normal 2 2 2 8 9" xfId="2724" xr:uid="{00000000-0005-0000-0000-00003D0A0000}"/>
    <cellStyle name="Normal 2 2 2 8 9 2" xfId="2725" xr:uid="{00000000-0005-0000-0000-00003E0A0000}"/>
    <cellStyle name="Normal 2 2 2 8 9 3" xfId="2726" xr:uid="{00000000-0005-0000-0000-00003F0A0000}"/>
    <cellStyle name="Normal 2 2 2 9" xfId="2727" xr:uid="{00000000-0005-0000-0000-0000400A0000}"/>
    <cellStyle name="Normal 2 2 20" xfId="2728" xr:uid="{00000000-0005-0000-0000-0000410A0000}"/>
    <cellStyle name="Normal 2 2 20 2" xfId="2729" xr:uid="{00000000-0005-0000-0000-0000420A0000}"/>
    <cellStyle name="Normal 2 2 20 3" xfId="2730" xr:uid="{00000000-0005-0000-0000-0000430A0000}"/>
    <cellStyle name="Normal 2 2 21" xfId="2731" xr:uid="{00000000-0005-0000-0000-0000440A0000}"/>
    <cellStyle name="Normal 2 2 22" xfId="2732" xr:uid="{00000000-0005-0000-0000-0000450A0000}"/>
    <cellStyle name="Normal 2 2 23" xfId="2733" xr:uid="{00000000-0005-0000-0000-0000460A0000}"/>
    <cellStyle name="Normal 2 2 23 2" xfId="2734" xr:uid="{00000000-0005-0000-0000-0000470A0000}"/>
    <cellStyle name="Normal 2 2 23 3" xfId="2735" xr:uid="{00000000-0005-0000-0000-0000480A0000}"/>
    <cellStyle name="Normal 2 2 24" xfId="2736" xr:uid="{00000000-0005-0000-0000-0000490A0000}"/>
    <cellStyle name="Normal 2 2 24 2" xfId="2737" xr:uid="{00000000-0005-0000-0000-00004A0A0000}"/>
    <cellStyle name="Normal 2 2 24 3" xfId="2738" xr:uid="{00000000-0005-0000-0000-00004B0A0000}"/>
    <cellStyle name="Normal 2 2 25" xfId="2739" xr:uid="{00000000-0005-0000-0000-00004C0A0000}"/>
    <cellStyle name="Normal 2 2 25 2" xfId="2740" xr:uid="{00000000-0005-0000-0000-00004D0A0000}"/>
    <cellStyle name="Normal 2 2 25 3" xfId="2741" xr:uid="{00000000-0005-0000-0000-00004E0A0000}"/>
    <cellStyle name="Normal 2 2 26" xfId="2742" xr:uid="{00000000-0005-0000-0000-00004F0A0000}"/>
    <cellStyle name="Normal 2 2 26 2" xfId="2743" xr:uid="{00000000-0005-0000-0000-0000500A0000}"/>
    <cellStyle name="Normal 2 2 26 3" xfId="2744" xr:uid="{00000000-0005-0000-0000-0000510A0000}"/>
    <cellStyle name="Normal 2 2 27" xfId="2745" xr:uid="{00000000-0005-0000-0000-0000520A0000}"/>
    <cellStyle name="Normal 2 2 28" xfId="2746" xr:uid="{00000000-0005-0000-0000-0000530A0000}"/>
    <cellStyle name="Normal 2 2 29" xfId="2747" xr:uid="{00000000-0005-0000-0000-0000540A0000}"/>
    <cellStyle name="Normal 2 2 3" xfId="51" xr:uid="{00000000-0005-0000-0000-0000550A0000}"/>
    <cellStyle name="Normal 2 2 3 2" xfId="2748" xr:uid="{00000000-0005-0000-0000-0000560A0000}"/>
    <cellStyle name="Normal 2 2 3 3" xfId="20865" xr:uid="{00000000-0005-0000-0000-0000570A0000}"/>
    <cellStyle name="Normal 2 2 30" xfId="2749" xr:uid="{00000000-0005-0000-0000-0000580A0000}"/>
    <cellStyle name="Normal 2 2 31" xfId="2750" xr:uid="{00000000-0005-0000-0000-0000590A0000}"/>
    <cellStyle name="Normal 2 2 32" xfId="2751" xr:uid="{00000000-0005-0000-0000-00005A0A0000}"/>
    <cellStyle name="Normal 2 2 33" xfId="2752" xr:uid="{00000000-0005-0000-0000-00005B0A0000}"/>
    <cellStyle name="Normal 2 2 34" xfId="2753" xr:uid="{00000000-0005-0000-0000-00005C0A0000}"/>
    <cellStyle name="Normal 2 2 35" xfId="2754" xr:uid="{00000000-0005-0000-0000-00005D0A0000}"/>
    <cellStyle name="Normal 2 2 36" xfId="2755" xr:uid="{00000000-0005-0000-0000-00005E0A0000}"/>
    <cellStyle name="Normal 2 2 37" xfId="2756" xr:uid="{00000000-0005-0000-0000-00005F0A0000}"/>
    <cellStyle name="Normal 2 2 38" xfId="2757" xr:uid="{00000000-0005-0000-0000-0000600A0000}"/>
    <cellStyle name="Normal 2 2 4" xfId="52" xr:uid="{00000000-0005-0000-0000-0000610A0000}"/>
    <cellStyle name="Normal 2 2 4 2" xfId="2758" xr:uid="{00000000-0005-0000-0000-0000620A0000}"/>
    <cellStyle name="Normal 2 2 4 3" xfId="20866" xr:uid="{00000000-0005-0000-0000-0000630A0000}"/>
    <cellStyle name="Normal 2 2 5" xfId="53" xr:uid="{00000000-0005-0000-0000-0000640A0000}"/>
    <cellStyle name="Normal 2 2 5 2" xfId="2759" xr:uid="{00000000-0005-0000-0000-0000650A0000}"/>
    <cellStyle name="Normal 2 2 5 3" xfId="20867" xr:uid="{00000000-0005-0000-0000-0000660A0000}"/>
    <cellStyle name="Normal 2 2 6" xfId="54" xr:uid="{00000000-0005-0000-0000-0000670A0000}"/>
    <cellStyle name="Normal 2 2 6 2" xfId="2760" xr:uid="{00000000-0005-0000-0000-0000680A0000}"/>
    <cellStyle name="Normal 2 2 6 3" xfId="20868" xr:uid="{00000000-0005-0000-0000-0000690A0000}"/>
    <cellStyle name="Normal 2 2 7" xfId="55" xr:uid="{00000000-0005-0000-0000-00006A0A0000}"/>
    <cellStyle name="Normal 2 2 7 2" xfId="2761" xr:uid="{00000000-0005-0000-0000-00006B0A0000}"/>
    <cellStyle name="Normal 2 2 7 3" xfId="20869" xr:uid="{00000000-0005-0000-0000-00006C0A0000}"/>
    <cellStyle name="Normal 2 2 8" xfId="56" xr:uid="{00000000-0005-0000-0000-00006D0A0000}"/>
    <cellStyle name="Normal 2 2 8 10" xfId="2762" xr:uid="{00000000-0005-0000-0000-00006E0A0000}"/>
    <cellStyle name="Normal 2 2 8 11" xfId="2763" xr:uid="{00000000-0005-0000-0000-00006F0A0000}"/>
    <cellStyle name="Normal 2 2 8 12" xfId="2764" xr:uid="{00000000-0005-0000-0000-0000700A0000}"/>
    <cellStyle name="Normal 2 2 8 2" xfId="2765" xr:uid="{00000000-0005-0000-0000-0000710A0000}"/>
    <cellStyle name="Normal 2 2 8 2 2" xfId="2766" xr:uid="{00000000-0005-0000-0000-0000720A0000}"/>
    <cellStyle name="Normal 2 2 8 2 3" xfId="2767" xr:uid="{00000000-0005-0000-0000-0000730A0000}"/>
    <cellStyle name="Normal 2 2 8 2 4" xfId="2768" xr:uid="{00000000-0005-0000-0000-0000740A0000}"/>
    <cellStyle name="Normal 2 2 8 2 5" xfId="2769" xr:uid="{00000000-0005-0000-0000-0000750A0000}"/>
    <cellStyle name="Normal 2 2 8 2 6" xfId="2770" xr:uid="{00000000-0005-0000-0000-0000760A0000}"/>
    <cellStyle name="Normal 2 2 8 2 7" xfId="2771" xr:uid="{00000000-0005-0000-0000-0000770A0000}"/>
    <cellStyle name="Normal 2 2 8 2 8" xfId="2772" xr:uid="{00000000-0005-0000-0000-0000780A0000}"/>
    <cellStyle name="Normal 2 2 8 2 9" xfId="2773" xr:uid="{00000000-0005-0000-0000-0000790A0000}"/>
    <cellStyle name="Normal 2 2 8 3" xfId="2774" xr:uid="{00000000-0005-0000-0000-00007A0A0000}"/>
    <cellStyle name="Normal 2 2 8 4" xfId="2775" xr:uid="{00000000-0005-0000-0000-00007B0A0000}"/>
    <cellStyle name="Normal 2 2 8 5" xfId="2776" xr:uid="{00000000-0005-0000-0000-00007C0A0000}"/>
    <cellStyle name="Normal 2 2 8 5 2" xfId="2777" xr:uid="{00000000-0005-0000-0000-00007D0A0000}"/>
    <cellStyle name="Normal 2 2 8 5 3" xfId="2778" xr:uid="{00000000-0005-0000-0000-00007E0A0000}"/>
    <cellStyle name="Normal 2 2 8 6" xfId="2779" xr:uid="{00000000-0005-0000-0000-00007F0A0000}"/>
    <cellStyle name="Normal 2 2 8 6 2" xfId="2780" xr:uid="{00000000-0005-0000-0000-0000800A0000}"/>
    <cellStyle name="Normal 2 2 8 6 3" xfId="2781" xr:uid="{00000000-0005-0000-0000-0000810A0000}"/>
    <cellStyle name="Normal 2 2 8 7" xfId="2782" xr:uid="{00000000-0005-0000-0000-0000820A0000}"/>
    <cellStyle name="Normal 2 2 8 7 2" xfId="2783" xr:uid="{00000000-0005-0000-0000-0000830A0000}"/>
    <cellStyle name="Normal 2 2 8 7 3" xfId="2784" xr:uid="{00000000-0005-0000-0000-0000840A0000}"/>
    <cellStyle name="Normal 2 2 8 8" xfId="2785" xr:uid="{00000000-0005-0000-0000-0000850A0000}"/>
    <cellStyle name="Normal 2 2 8 8 2" xfId="2786" xr:uid="{00000000-0005-0000-0000-0000860A0000}"/>
    <cellStyle name="Normal 2 2 8 8 3" xfId="2787" xr:uid="{00000000-0005-0000-0000-0000870A0000}"/>
    <cellStyle name="Normal 2 2 8 9" xfId="2788" xr:uid="{00000000-0005-0000-0000-0000880A0000}"/>
    <cellStyle name="Normal 2 2 8 9 2" xfId="2789" xr:uid="{00000000-0005-0000-0000-0000890A0000}"/>
    <cellStyle name="Normal 2 2 8 9 3" xfId="2790" xr:uid="{00000000-0005-0000-0000-00008A0A0000}"/>
    <cellStyle name="Normal 2 2 9" xfId="57" xr:uid="{00000000-0005-0000-0000-00008B0A0000}"/>
    <cellStyle name="Normal 2 2 9 2" xfId="2791" xr:uid="{00000000-0005-0000-0000-00008C0A0000}"/>
    <cellStyle name="Normal 2 2 9 3" xfId="20870" xr:uid="{00000000-0005-0000-0000-00008D0A0000}"/>
    <cellStyle name="Normal 2 2_Residential Inputs Inland" xfId="2792" xr:uid="{00000000-0005-0000-0000-00008E0A0000}"/>
    <cellStyle name="Normal 2 20" xfId="2793" xr:uid="{00000000-0005-0000-0000-00008F0A0000}"/>
    <cellStyle name="Normal 2 20 2" xfId="2794" xr:uid="{00000000-0005-0000-0000-0000900A0000}"/>
    <cellStyle name="Normal 2 20 2 2" xfId="2795" xr:uid="{00000000-0005-0000-0000-0000910A0000}"/>
    <cellStyle name="Normal 2 20 2 3" xfId="2796" xr:uid="{00000000-0005-0000-0000-0000920A0000}"/>
    <cellStyle name="Normal 2 20 2 4" xfId="2797" xr:uid="{00000000-0005-0000-0000-0000930A0000}"/>
    <cellStyle name="Normal 2 20 3" xfId="2798" xr:uid="{00000000-0005-0000-0000-0000940A0000}"/>
    <cellStyle name="Normal 2 20 4" xfId="2799" xr:uid="{00000000-0005-0000-0000-0000950A0000}"/>
    <cellStyle name="Normal 2 20 5" xfId="2800" xr:uid="{00000000-0005-0000-0000-0000960A0000}"/>
    <cellStyle name="Normal 2 20 6" xfId="2801" xr:uid="{00000000-0005-0000-0000-0000970A0000}"/>
    <cellStyle name="Normal 2 20 7" xfId="2802" xr:uid="{00000000-0005-0000-0000-0000980A0000}"/>
    <cellStyle name="Normal 2 20 8" xfId="2803" xr:uid="{00000000-0005-0000-0000-0000990A0000}"/>
    <cellStyle name="Normal 2 20 9" xfId="2804" xr:uid="{00000000-0005-0000-0000-00009A0A0000}"/>
    <cellStyle name="Normal 2 21" xfId="2805" xr:uid="{00000000-0005-0000-0000-00009B0A0000}"/>
    <cellStyle name="Normal 2 21 2" xfId="2806" xr:uid="{00000000-0005-0000-0000-00009C0A0000}"/>
    <cellStyle name="Normal 2 21 2 2" xfId="2807" xr:uid="{00000000-0005-0000-0000-00009D0A0000}"/>
    <cellStyle name="Normal 2 21 2 3" xfId="2808" xr:uid="{00000000-0005-0000-0000-00009E0A0000}"/>
    <cellStyle name="Normal 2 21 2 4" xfId="2809" xr:uid="{00000000-0005-0000-0000-00009F0A0000}"/>
    <cellStyle name="Normal 2 21 3" xfId="2810" xr:uid="{00000000-0005-0000-0000-0000A00A0000}"/>
    <cellStyle name="Normal 2 21 4" xfId="2811" xr:uid="{00000000-0005-0000-0000-0000A10A0000}"/>
    <cellStyle name="Normal 2 21 5" xfId="2812" xr:uid="{00000000-0005-0000-0000-0000A20A0000}"/>
    <cellStyle name="Normal 2 21 6" xfId="2813" xr:uid="{00000000-0005-0000-0000-0000A30A0000}"/>
    <cellStyle name="Normal 2 21 7" xfId="2814" xr:uid="{00000000-0005-0000-0000-0000A40A0000}"/>
    <cellStyle name="Normal 2 21 8" xfId="2815" xr:uid="{00000000-0005-0000-0000-0000A50A0000}"/>
    <cellStyle name="Normal 2 21 9" xfId="2816" xr:uid="{00000000-0005-0000-0000-0000A60A0000}"/>
    <cellStyle name="Normal 2 22" xfId="2817" xr:uid="{00000000-0005-0000-0000-0000A70A0000}"/>
    <cellStyle name="Normal 2 22 2" xfId="2818" xr:uid="{00000000-0005-0000-0000-0000A80A0000}"/>
    <cellStyle name="Normal 2 22 2 2" xfId="2819" xr:uid="{00000000-0005-0000-0000-0000A90A0000}"/>
    <cellStyle name="Normal 2 22 2 3" xfId="2820" xr:uid="{00000000-0005-0000-0000-0000AA0A0000}"/>
    <cellStyle name="Normal 2 22 2 4" xfId="2821" xr:uid="{00000000-0005-0000-0000-0000AB0A0000}"/>
    <cellStyle name="Normal 2 22 3" xfId="2822" xr:uid="{00000000-0005-0000-0000-0000AC0A0000}"/>
    <cellStyle name="Normal 2 22 4" xfId="2823" xr:uid="{00000000-0005-0000-0000-0000AD0A0000}"/>
    <cellStyle name="Normal 2 22 5" xfId="2824" xr:uid="{00000000-0005-0000-0000-0000AE0A0000}"/>
    <cellStyle name="Normal 2 22 6" xfId="2825" xr:uid="{00000000-0005-0000-0000-0000AF0A0000}"/>
    <cellStyle name="Normal 2 22 7" xfId="2826" xr:uid="{00000000-0005-0000-0000-0000B00A0000}"/>
    <cellStyle name="Normal 2 22 8" xfId="2827" xr:uid="{00000000-0005-0000-0000-0000B10A0000}"/>
    <cellStyle name="Normal 2 22 9" xfId="2828" xr:uid="{00000000-0005-0000-0000-0000B20A0000}"/>
    <cellStyle name="Normal 2 23" xfId="2829" xr:uid="{00000000-0005-0000-0000-0000B30A0000}"/>
    <cellStyle name="Normal 2 23 2" xfId="2830" xr:uid="{00000000-0005-0000-0000-0000B40A0000}"/>
    <cellStyle name="Normal 2 23 2 2" xfId="2831" xr:uid="{00000000-0005-0000-0000-0000B50A0000}"/>
    <cellStyle name="Normal 2 23 2 3" xfId="2832" xr:uid="{00000000-0005-0000-0000-0000B60A0000}"/>
    <cellStyle name="Normal 2 23 2 4" xfId="2833" xr:uid="{00000000-0005-0000-0000-0000B70A0000}"/>
    <cellStyle name="Normal 2 23 3" xfId="2834" xr:uid="{00000000-0005-0000-0000-0000B80A0000}"/>
    <cellStyle name="Normal 2 23 4" xfId="2835" xr:uid="{00000000-0005-0000-0000-0000B90A0000}"/>
    <cellStyle name="Normal 2 23 5" xfId="2836" xr:uid="{00000000-0005-0000-0000-0000BA0A0000}"/>
    <cellStyle name="Normal 2 23 6" xfId="2837" xr:uid="{00000000-0005-0000-0000-0000BB0A0000}"/>
    <cellStyle name="Normal 2 23 7" xfId="2838" xr:uid="{00000000-0005-0000-0000-0000BC0A0000}"/>
    <cellStyle name="Normal 2 23 8" xfId="2839" xr:uid="{00000000-0005-0000-0000-0000BD0A0000}"/>
    <cellStyle name="Normal 2 23 9" xfId="2840" xr:uid="{00000000-0005-0000-0000-0000BE0A0000}"/>
    <cellStyle name="Normal 2 24" xfId="2841" xr:uid="{00000000-0005-0000-0000-0000BF0A0000}"/>
    <cellStyle name="Normal 2 24 2" xfId="2842" xr:uid="{00000000-0005-0000-0000-0000C00A0000}"/>
    <cellStyle name="Normal 2 24 2 2" xfId="2843" xr:uid="{00000000-0005-0000-0000-0000C10A0000}"/>
    <cellStyle name="Normal 2 24 2 3" xfId="2844" xr:uid="{00000000-0005-0000-0000-0000C20A0000}"/>
    <cellStyle name="Normal 2 24 2 4" xfId="2845" xr:uid="{00000000-0005-0000-0000-0000C30A0000}"/>
    <cellStyle name="Normal 2 24 3" xfId="2846" xr:uid="{00000000-0005-0000-0000-0000C40A0000}"/>
    <cellStyle name="Normal 2 24 4" xfId="2847" xr:uid="{00000000-0005-0000-0000-0000C50A0000}"/>
    <cellStyle name="Normal 2 24 5" xfId="2848" xr:uid="{00000000-0005-0000-0000-0000C60A0000}"/>
    <cellStyle name="Normal 2 24 6" xfId="2849" xr:uid="{00000000-0005-0000-0000-0000C70A0000}"/>
    <cellStyle name="Normal 2 24 7" xfId="2850" xr:uid="{00000000-0005-0000-0000-0000C80A0000}"/>
    <cellStyle name="Normal 2 24 8" xfId="2851" xr:uid="{00000000-0005-0000-0000-0000C90A0000}"/>
    <cellStyle name="Normal 2 24 9" xfId="2852" xr:uid="{00000000-0005-0000-0000-0000CA0A0000}"/>
    <cellStyle name="Normal 2 25" xfId="2853" xr:uid="{00000000-0005-0000-0000-0000CB0A0000}"/>
    <cellStyle name="Normal 2 25 2" xfId="2854" xr:uid="{00000000-0005-0000-0000-0000CC0A0000}"/>
    <cellStyle name="Normal 2 25 2 2" xfId="2855" xr:uid="{00000000-0005-0000-0000-0000CD0A0000}"/>
    <cellStyle name="Normal 2 25 2 3" xfId="2856" xr:uid="{00000000-0005-0000-0000-0000CE0A0000}"/>
    <cellStyle name="Normal 2 25 2 4" xfId="2857" xr:uid="{00000000-0005-0000-0000-0000CF0A0000}"/>
    <cellStyle name="Normal 2 25 3" xfId="2858" xr:uid="{00000000-0005-0000-0000-0000D00A0000}"/>
    <cellStyle name="Normal 2 25 4" xfId="2859" xr:uid="{00000000-0005-0000-0000-0000D10A0000}"/>
    <cellStyle name="Normal 2 25 5" xfId="2860" xr:uid="{00000000-0005-0000-0000-0000D20A0000}"/>
    <cellStyle name="Normal 2 25 6" xfId="2861" xr:uid="{00000000-0005-0000-0000-0000D30A0000}"/>
    <cellStyle name="Normal 2 25 7" xfId="2862" xr:uid="{00000000-0005-0000-0000-0000D40A0000}"/>
    <cellStyle name="Normal 2 25 8" xfId="2863" xr:uid="{00000000-0005-0000-0000-0000D50A0000}"/>
    <cellStyle name="Normal 2 25 9" xfId="2864" xr:uid="{00000000-0005-0000-0000-0000D60A0000}"/>
    <cellStyle name="Normal 2 26" xfId="2865" xr:uid="{00000000-0005-0000-0000-0000D70A0000}"/>
    <cellStyle name="Normal 2 26 2" xfId="2866" xr:uid="{00000000-0005-0000-0000-0000D80A0000}"/>
    <cellStyle name="Normal 2 26 2 2" xfId="2867" xr:uid="{00000000-0005-0000-0000-0000D90A0000}"/>
    <cellStyle name="Normal 2 26 2 3" xfId="2868" xr:uid="{00000000-0005-0000-0000-0000DA0A0000}"/>
    <cellStyle name="Normal 2 26 2 4" xfId="2869" xr:uid="{00000000-0005-0000-0000-0000DB0A0000}"/>
    <cellStyle name="Normal 2 26 3" xfId="2870" xr:uid="{00000000-0005-0000-0000-0000DC0A0000}"/>
    <cellStyle name="Normal 2 26 4" xfId="2871" xr:uid="{00000000-0005-0000-0000-0000DD0A0000}"/>
    <cellStyle name="Normal 2 26 5" xfId="2872" xr:uid="{00000000-0005-0000-0000-0000DE0A0000}"/>
    <cellStyle name="Normal 2 26 6" xfId="2873" xr:uid="{00000000-0005-0000-0000-0000DF0A0000}"/>
    <cellStyle name="Normal 2 26 7" xfId="2874" xr:uid="{00000000-0005-0000-0000-0000E00A0000}"/>
    <cellStyle name="Normal 2 26 8" xfId="2875" xr:uid="{00000000-0005-0000-0000-0000E10A0000}"/>
    <cellStyle name="Normal 2 26 9" xfId="2876" xr:uid="{00000000-0005-0000-0000-0000E20A0000}"/>
    <cellStyle name="Normal 2 27" xfId="2877" xr:uid="{00000000-0005-0000-0000-0000E30A0000}"/>
    <cellStyle name="Normal 2 28" xfId="2878" xr:uid="{00000000-0005-0000-0000-0000E40A0000}"/>
    <cellStyle name="Normal 2 29" xfId="2879" xr:uid="{00000000-0005-0000-0000-0000E50A0000}"/>
    <cellStyle name="Normal 2 3" xfId="58" xr:uid="{00000000-0005-0000-0000-0000E60A0000}"/>
    <cellStyle name="Normal 2 3 2" xfId="2880" xr:uid="{00000000-0005-0000-0000-0000E70A0000}"/>
    <cellStyle name="Normal 2 3 2 2" xfId="2881" xr:uid="{00000000-0005-0000-0000-0000E80A0000}"/>
    <cellStyle name="Normal 2 3 2 2 2" xfId="2882" xr:uid="{00000000-0005-0000-0000-0000E90A0000}"/>
    <cellStyle name="Normal 2 3 2 3" xfId="2883" xr:uid="{00000000-0005-0000-0000-0000EA0A0000}"/>
    <cellStyle name="Normal 2 3 2 3 2" xfId="2884" xr:uid="{00000000-0005-0000-0000-0000EB0A0000}"/>
    <cellStyle name="Normal 2 3 2 4" xfId="2885" xr:uid="{00000000-0005-0000-0000-0000EC0A0000}"/>
    <cellStyle name="Normal 2 3 2 4 2" xfId="2886" xr:uid="{00000000-0005-0000-0000-0000ED0A0000}"/>
    <cellStyle name="Normal 2 3 2 5" xfId="2887" xr:uid="{00000000-0005-0000-0000-0000EE0A0000}"/>
    <cellStyle name="Normal 2 3 2 5 2" xfId="2888" xr:uid="{00000000-0005-0000-0000-0000EF0A0000}"/>
    <cellStyle name="Normal 2 3 2 6" xfId="2889" xr:uid="{00000000-0005-0000-0000-0000F00A0000}"/>
    <cellStyle name="Normal 2 3 2 6 2" xfId="2890" xr:uid="{00000000-0005-0000-0000-0000F10A0000}"/>
    <cellStyle name="Normal 2 3 2 7" xfId="2891" xr:uid="{00000000-0005-0000-0000-0000F20A0000}"/>
    <cellStyle name="Normal 2 3 2 7 2" xfId="2892" xr:uid="{00000000-0005-0000-0000-0000F30A0000}"/>
    <cellStyle name="Normal 2 3 3" xfId="2893" xr:uid="{00000000-0005-0000-0000-0000F40A0000}"/>
    <cellStyle name="Normal 2 3 4" xfId="2894" xr:uid="{00000000-0005-0000-0000-0000F50A0000}"/>
    <cellStyle name="Normal 2 3 5" xfId="2895" xr:uid="{00000000-0005-0000-0000-0000F60A0000}"/>
    <cellStyle name="Normal 2 3 6" xfId="2896" xr:uid="{00000000-0005-0000-0000-0000F70A0000}"/>
    <cellStyle name="Normal 2 3 7" xfId="2897" xr:uid="{00000000-0005-0000-0000-0000F80A0000}"/>
    <cellStyle name="Normal 2 3 8" xfId="2898" xr:uid="{00000000-0005-0000-0000-0000F90A0000}"/>
    <cellStyle name="Normal 2 3 9" xfId="2899" xr:uid="{00000000-0005-0000-0000-0000FA0A0000}"/>
    <cellStyle name="Normal 2 30" xfId="2900" xr:uid="{00000000-0005-0000-0000-0000FB0A0000}"/>
    <cellStyle name="Normal 2 30 2" xfId="2901" xr:uid="{00000000-0005-0000-0000-0000FC0A0000}"/>
    <cellStyle name="Normal 2 30 3" xfId="2902" xr:uid="{00000000-0005-0000-0000-0000FD0A0000}"/>
    <cellStyle name="Normal 2 31" xfId="2903" xr:uid="{00000000-0005-0000-0000-0000FE0A0000}"/>
    <cellStyle name="Normal 2 32" xfId="2904" xr:uid="{00000000-0005-0000-0000-0000FF0A0000}"/>
    <cellStyle name="Normal 2 33" xfId="2905" xr:uid="{00000000-0005-0000-0000-0000000B0000}"/>
    <cellStyle name="Normal 2 34" xfId="2906" xr:uid="{00000000-0005-0000-0000-0000010B0000}"/>
    <cellStyle name="Normal 2 35" xfId="2907" xr:uid="{00000000-0005-0000-0000-0000020B0000}"/>
    <cellStyle name="Normal 2 36" xfId="2908" xr:uid="{00000000-0005-0000-0000-0000030B0000}"/>
    <cellStyle name="Normal 2 37" xfId="2909" xr:uid="{00000000-0005-0000-0000-0000040B0000}"/>
    <cellStyle name="Normal 2 38" xfId="2910" xr:uid="{00000000-0005-0000-0000-0000050B0000}"/>
    <cellStyle name="Normal 2 39" xfId="2911" xr:uid="{00000000-0005-0000-0000-0000060B0000}"/>
    <cellStyle name="Normal 2 4" xfId="59" xr:uid="{00000000-0005-0000-0000-0000070B0000}"/>
    <cellStyle name="Normal 2 4 10" xfId="2912" xr:uid="{00000000-0005-0000-0000-0000080B0000}"/>
    <cellStyle name="Normal 2 4 11" xfId="2913" xr:uid="{00000000-0005-0000-0000-0000090B0000}"/>
    <cellStyle name="Normal 2 4 12" xfId="2914" xr:uid="{00000000-0005-0000-0000-00000A0B0000}"/>
    <cellStyle name="Normal 2 4 13" xfId="2915" xr:uid="{00000000-0005-0000-0000-00000B0B0000}"/>
    <cellStyle name="Normal 2 4 14" xfId="2916" xr:uid="{00000000-0005-0000-0000-00000C0B0000}"/>
    <cellStyle name="Normal 2 4 15" xfId="2917" xr:uid="{00000000-0005-0000-0000-00000D0B0000}"/>
    <cellStyle name="Normal 2 4 16" xfId="2918" xr:uid="{00000000-0005-0000-0000-00000E0B0000}"/>
    <cellStyle name="Normal 2 4 17" xfId="2919" xr:uid="{00000000-0005-0000-0000-00000F0B0000}"/>
    <cellStyle name="Normal 2 4 17 10" xfId="2920" xr:uid="{00000000-0005-0000-0000-0000100B0000}"/>
    <cellStyle name="Normal 2 4 17 10 10" xfId="2921" xr:uid="{00000000-0005-0000-0000-0000110B0000}"/>
    <cellStyle name="Normal 2 4 17 10 11" xfId="2922" xr:uid="{00000000-0005-0000-0000-0000120B0000}"/>
    <cellStyle name="Normal 2 4 17 10 12" xfId="2923" xr:uid="{00000000-0005-0000-0000-0000130B0000}"/>
    <cellStyle name="Normal 2 4 17 10 13" xfId="2924" xr:uid="{00000000-0005-0000-0000-0000140B0000}"/>
    <cellStyle name="Normal 2 4 17 10 14" xfId="2925" xr:uid="{00000000-0005-0000-0000-0000150B0000}"/>
    <cellStyle name="Normal 2 4 17 10 2" xfId="2926" xr:uid="{00000000-0005-0000-0000-0000160B0000}"/>
    <cellStyle name="Normal 2 4 17 10 3" xfId="2927" xr:uid="{00000000-0005-0000-0000-0000170B0000}"/>
    <cellStyle name="Normal 2 4 17 10 4" xfId="2928" xr:uid="{00000000-0005-0000-0000-0000180B0000}"/>
    <cellStyle name="Normal 2 4 17 10 5" xfId="2929" xr:uid="{00000000-0005-0000-0000-0000190B0000}"/>
    <cellStyle name="Normal 2 4 17 10 6" xfId="2930" xr:uid="{00000000-0005-0000-0000-00001A0B0000}"/>
    <cellStyle name="Normal 2 4 17 10 7" xfId="2931" xr:uid="{00000000-0005-0000-0000-00001B0B0000}"/>
    <cellStyle name="Normal 2 4 17 10 8" xfId="2932" xr:uid="{00000000-0005-0000-0000-00001C0B0000}"/>
    <cellStyle name="Normal 2 4 17 10 9" xfId="2933" xr:uid="{00000000-0005-0000-0000-00001D0B0000}"/>
    <cellStyle name="Normal 2 4 17 11" xfId="2934" xr:uid="{00000000-0005-0000-0000-00001E0B0000}"/>
    <cellStyle name="Normal 2 4 17 12" xfId="2935" xr:uid="{00000000-0005-0000-0000-00001F0B0000}"/>
    <cellStyle name="Normal 2 4 17 13" xfId="2936" xr:uid="{00000000-0005-0000-0000-0000200B0000}"/>
    <cellStyle name="Normal 2 4 17 14" xfId="2937" xr:uid="{00000000-0005-0000-0000-0000210B0000}"/>
    <cellStyle name="Normal 2 4 17 15" xfId="2938" xr:uid="{00000000-0005-0000-0000-0000220B0000}"/>
    <cellStyle name="Normal 2 4 17 16" xfId="2939" xr:uid="{00000000-0005-0000-0000-0000230B0000}"/>
    <cellStyle name="Normal 2 4 17 17" xfId="2940" xr:uid="{00000000-0005-0000-0000-0000240B0000}"/>
    <cellStyle name="Normal 2 4 17 18" xfId="2941" xr:uid="{00000000-0005-0000-0000-0000250B0000}"/>
    <cellStyle name="Normal 2 4 17 19" xfId="2942" xr:uid="{00000000-0005-0000-0000-0000260B0000}"/>
    <cellStyle name="Normal 2 4 17 2" xfId="2943" xr:uid="{00000000-0005-0000-0000-0000270B0000}"/>
    <cellStyle name="Normal 2 4 17 2 10" xfId="2944" xr:uid="{00000000-0005-0000-0000-0000280B0000}"/>
    <cellStyle name="Normal 2 4 17 2 11" xfId="2945" xr:uid="{00000000-0005-0000-0000-0000290B0000}"/>
    <cellStyle name="Normal 2 4 17 2 12" xfId="2946" xr:uid="{00000000-0005-0000-0000-00002A0B0000}"/>
    <cellStyle name="Normal 2 4 17 2 13" xfId="2947" xr:uid="{00000000-0005-0000-0000-00002B0B0000}"/>
    <cellStyle name="Normal 2 4 17 2 14" xfId="2948" xr:uid="{00000000-0005-0000-0000-00002C0B0000}"/>
    <cellStyle name="Normal 2 4 17 2 15" xfId="2949" xr:uid="{00000000-0005-0000-0000-00002D0B0000}"/>
    <cellStyle name="Normal 2 4 17 2 2" xfId="2950" xr:uid="{00000000-0005-0000-0000-00002E0B0000}"/>
    <cellStyle name="Normal 2 4 17 2 2 10" xfId="2951" xr:uid="{00000000-0005-0000-0000-00002F0B0000}"/>
    <cellStyle name="Normal 2 4 17 2 2 11" xfId="2952" xr:uid="{00000000-0005-0000-0000-0000300B0000}"/>
    <cellStyle name="Normal 2 4 17 2 2 12" xfId="2953" xr:uid="{00000000-0005-0000-0000-0000310B0000}"/>
    <cellStyle name="Normal 2 4 17 2 2 13" xfId="2954" xr:uid="{00000000-0005-0000-0000-0000320B0000}"/>
    <cellStyle name="Normal 2 4 17 2 2 14" xfId="2955" xr:uid="{00000000-0005-0000-0000-0000330B0000}"/>
    <cellStyle name="Normal 2 4 17 2 2 2" xfId="2956" xr:uid="{00000000-0005-0000-0000-0000340B0000}"/>
    <cellStyle name="Normal 2 4 17 2 2 3" xfId="2957" xr:uid="{00000000-0005-0000-0000-0000350B0000}"/>
    <cellStyle name="Normal 2 4 17 2 2 4" xfId="2958" xr:uid="{00000000-0005-0000-0000-0000360B0000}"/>
    <cellStyle name="Normal 2 4 17 2 2 5" xfId="2959" xr:uid="{00000000-0005-0000-0000-0000370B0000}"/>
    <cellStyle name="Normal 2 4 17 2 2 6" xfId="2960" xr:uid="{00000000-0005-0000-0000-0000380B0000}"/>
    <cellStyle name="Normal 2 4 17 2 2 7" xfId="2961" xr:uid="{00000000-0005-0000-0000-0000390B0000}"/>
    <cellStyle name="Normal 2 4 17 2 2 8" xfId="2962" xr:uid="{00000000-0005-0000-0000-00003A0B0000}"/>
    <cellStyle name="Normal 2 4 17 2 2 9" xfId="2963" xr:uid="{00000000-0005-0000-0000-00003B0B0000}"/>
    <cellStyle name="Normal 2 4 17 2 3" xfId="2964" xr:uid="{00000000-0005-0000-0000-00003C0B0000}"/>
    <cellStyle name="Normal 2 4 17 2 4" xfId="2965" xr:uid="{00000000-0005-0000-0000-00003D0B0000}"/>
    <cellStyle name="Normal 2 4 17 2 5" xfId="2966" xr:uid="{00000000-0005-0000-0000-00003E0B0000}"/>
    <cellStyle name="Normal 2 4 17 2 6" xfId="2967" xr:uid="{00000000-0005-0000-0000-00003F0B0000}"/>
    <cellStyle name="Normal 2 4 17 2 7" xfId="2968" xr:uid="{00000000-0005-0000-0000-0000400B0000}"/>
    <cellStyle name="Normal 2 4 17 2 8" xfId="2969" xr:uid="{00000000-0005-0000-0000-0000410B0000}"/>
    <cellStyle name="Normal 2 4 17 2 9" xfId="2970" xr:uid="{00000000-0005-0000-0000-0000420B0000}"/>
    <cellStyle name="Normal 2 4 17 20" xfId="2971" xr:uid="{00000000-0005-0000-0000-0000430B0000}"/>
    <cellStyle name="Normal 2 4 17 21" xfId="2972" xr:uid="{00000000-0005-0000-0000-0000440B0000}"/>
    <cellStyle name="Normal 2 4 17 22" xfId="2973" xr:uid="{00000000-0005-0000-0000-0000450B0000}"/>
    <cellStyle name="Normal 2 4 17 23" xfId="2974" xr:uid="{00000000-0005-0000-0000-0000460B0000}"/>
    <cellStyle name="Normal 2 4 17 3" xfId="2975" xr:uid="{00000000-0005-0000-0000-0000470B0000}"/>
    <cellStyle name="Normal 2 4 17 3 10" xfId="2976" xr:uid="{00000000-0005-0000-0000-0000480B0000}"/>
    <cellStyle name="Normal 2 4 17 3 11" xfId="2977" xr:uid="{00000000-0005-0000-0000-0000490B0000}"/>
    <cellStyle name="Normal 2 4 17 3 12" xfId="2978" xr:uid="{00000000-0005-0000-0000-00004A0B0000}"/>
    <cellStyle name="Normal 2 4 17 3 13" xfId="2979" xr:uid="{00000000-0005-0000-0000-00004B0B0000}"/>
    <cellStyle name="Normal 2 4 17 3 14" xfId="2980" xr:uid="{00000000-0005-0000-0000-00004C0B0000}"/>
    <cellStyle name="Normal 2 4 17 3 15" xfId="2981" xr:uid="{00000000-0005-0000-0000-00004D0B0000}"/>
    <cellStyle name="Normal 2 4 17 3 2" xfId="2982" xr:uid="{00000000-0005-0000-0000-00004E0B0000}"/>
    <cellStyle name="Normal 2 4 17 3 2 10" xfId="2983" xr:uid="{00000000-0005-0000-0000-00004F0B0000}"/>
    <cellStyle name="Normal 2 4 17 3 2 11" xfId="2984" xr:uid="{00000000-0005-0000-0000-0000500B0000}"/>
    <cellStyle name="Normal 2 4 17 3 2 12" xfId="2985" xr:uid="{00000000-0005-0000-0000-0000510B0000}"/>
    <cellStyle name="Normal 2 4 17 3 2 13" xfId="2986" xr:uid="{00000000-0005-0000-0000-0000520B0000}"/>
    <cellStyle name="Normal 2 4 17 3 2 14" xfId="2987" xr:uid="{00000000-0005-0000-0000-0000530B0000}"/>
    <cellStyle name="Normal 2 4 17 3 2 2" xfId="2988" xr:uid="{00000000-0005-0000-0000-0000540B0000}"/>
    <cellStyle name="Normal 2 4 17 3 2 3" xfId="2989" xr:uid="{00000000-0005-0000-0000-0000550B0000}"/>
    <cellStyle name="Normal 2 4 17 3 2 4" xfId="2990" xr:uid="{00000000-0005-0000-0000-0000560B0000}"/>
    <cellStyle name="Normal 2 4 17 3 2 5" xfId="2991" xr:uid="{00000000-0005-0000-0000-0000570B0000}"/>
    <cellStyle name="Normal 2 4 17 3 2 6" xfId="2992" xr:uid="{00000000-0005-0000-0000-0000580B0000}"/>
    <cellStyle name="Normal 2 4 17 3 2 7" xfId="2993" xr:uid="{00000000-0005-0000-0000-0000590B0000}"/>
    <cellStyle name="Normal 2 4 17 3 2 8" xfId="2994" xr:uid="{00000000-0005-0000-0000-00005A0B0000}"/>
    <cellStyle name="Normal 2 4 17 3 2 9" xfId="2995" xr:uid="{00000000-0005-0000-0000-00005B0B0000}"/>
    <cellStyle name="Normal 2 4 17 3 3" xfId="2996" xr:uid="{00000000-0005-0000-0000-00005C0B0000}"/>
    <cellStyle name="Normal 2 4 17 3 4" xfId="2997" xr:uid="{00000000-0005-0000-0000-00005D0B0000}"/>
    <cellStyle name="Normal 2 4 17 3 5" xfId="2998" xr:uid="{00000000-0005-0000-0000-00005E0B0000}"/>
    <cellStyle name="Normal 2 4 17 3 6" xfId="2999" xr:uid="{00000000-0005-0000-0000-00005F0B0000}"/>
    <cellStyle name="Normal 2 4 17 3 7" xfId="3000" xr:uid="{00000000-0005-0000-0000-0000600B0000}"/>
    <cellStyle name="Normal 2 4 17 3 8" xfId="3001" xr:uid="{00000000-0005-0000-0000-0000610B0000}"/>
    <cellStyle name="Normal 2 4 17 3 9" xfId="3002" xr:uid="{00000000-0005-0000-0000-0000620B0000}"/>
    <cellStyle name="Normal 2 4 17 4" xfId="3003" xr:uid="{00000000-0005-0000-0000-0000630B0000}"/>
    <cellStyle name="Normal 2 4 17 4 10" xfId="3004" xr:uid="{00000000-0005-0000-0000-0000640B0000}"/>
    <cellStyle name="Normal 2 4 17 4 11" xfId="3005" xr:uid="{00000000-0005-0000-0000-0000650B0000}"/>
    <cellStyle name="Normal 2 4 17 4 12" xfId="3006" xr:uid="{00000000-0005-0000-0000-0000660B0000}"/>
    <cellStyle name="Normal 2 4 17 4 13" xfId="3007" xr:uid="{00000000-0005-0000-0000-0000670B0000}"/>
    <cellStyle name="Normal 2 4 17 4 14" xfId="3008" xr:uid="{00000000-0005-0000-0000-0000680B0000}"/>
    <cellStyle name="Normal 2 4 17 4 15" xfId="3009" xr:uid="{00000000-0005-0000-0000-0000690B0000}"/>
    <cellStyle name="Normal 2 4 17 4 2" xfId="3010" xr:uid="{00000000-0005-0000-0000-00006A0B0000}"/>
    <cellStyle name="Normal 2 4 17 4 2 10" xfId="3011" xr:uid="{00000000-0005-0000-0000-00006B0B0000}"/>
    <cellStyle name="Normal 2 4 17 4 2 11" xfId="3012" xr:uid="{00000000-0005-0000-0000-00006C0B0000}"/>
    <cellStyle name="Normal 2 4 17 4 2 12" xfId="3013" xr:uid="{00000000-0005-0000-0000-00006D0B0000}"/>
    <cellStyle name="Normal 2 4 17 4 2 13" xfId="3014" xr:uid="{00000000-0005-0000-0000-00006E0B0000}"/>
    <cellStyle name="Normal 2 4 17 4 2 14" xfId="3015" xr:uid="{00000000-0005-0000-0000-00006F0B0000}"/>
    <cellStyle name="Normal 2 4 17 4 2 2" xfId="3016" xr:uid="{00000000-0005-0000-0000-0000700B0000}"/>
    <cellStyle name="Normal 2 4 17 4 2 3" xfId="3017" xr:uid="{00000000-0005-0000-0000-0000710B0000}"/>
    <cellStyle name="Normal 2 4 17 4 2 4" xfId="3018" xr:uid="{00000000-0005-0000-0000-0000720B0000}"/>
    <cellStyle name="Normal 2 4 17 4 2 5" xfId="3019" xr:uid="{00000000-0005-0000-0000-0000730B0000}"/>
    <cellStyle name="Normal 2 4 17 4 2 6" xfId="3020" xr:uid="{00000000-0005-0000-0000-0000740B0000}"/>
    <cellStyle name="Normal 2 4 17 4 2 7" xfId="3021" xr:uid="{00000000-0005-0000-0000-0000750B0000}"/>
    <cellStyle name="Normal 2 4 17 4 2 8" xfId="3022" xr:uid="{00000000-0005-0000-0000-0000760B0000}"/>
    <cellStyle name="Normal 2 4 17 4 2 9" xfId="3023" xr:uid="{00000000-0005-0000-0000-0000770B0000}"/>
    <cellStyle name="Normal 2 4 17 4 3" xfId="3024" xr:uid="{00000000-0005-0000-0000-0000780B0000}"/>
    <cellStyle name="Normal 2 4 17 4 4" xfId="3025" xr:uid="{00000000-0005-0000-0000-0000790B0000}"/>
    <cellStyle name="Normal 2 4 17 4 5" xfId="3026" xr:uid="{00000000-0005-0000-0000-00007A0B0000}"/>
    <cellStyle name="Normal 2 4 17 4 6" xfId="3027" xr:uid="{00000000-0005-0000-0000-00007B0B0000}"/>
    <cellStyle name="Normal 2 4 17 4 7" xfId="3028" xr:uid="{00000000-0005-0000-0000-00007C0B0000}"/>
    <cellStyle name="Normal 2 4 17 4 8" xfId="3029" xr:uid="{00000000-0005-0000-0000-00007D0B0000}"/>
    <cellStyle name="Normal 2 4 17 4 9" xfId="3030" xr:uid="{00000000-0005-0000-0000-00007E0B0000}"/>
    <cellStyle name="Normal 2 4 17 5" xfId="3031" xr:uid="{00000000-0005-0000-0000-00007F0B0000}"/>
    <cellStyle name="Normal 2 4 17 5 10" xfId="3032" xr:uid="{00000000-0005-0000-0000-0000800B0000}"/>
    <cellStyle name="Normal 2 4 17 5 11" xfId="3033" xr:uid="{00000000-0005-0000-0000-0000810B0000}"/>
    <cellStyle name="Normal 2 4 17 5 12" xfId="3034" xr:uid="{00000000-0005-0000-0000-0000820B0000}"/>
    <cellStyle name="Normal 2 4 17 5 13" xfId="3035" xr:uid="{00000000-0005-0000-0000-0000830B0000}"/>
    <cellStyle name="Normal 2 4 17 5 14" xfId="3036" xr:uid="{00000000-0005-0000-0000-0000840B0000}"/>
    <cellStyle name="Normal 2 4 17 5 2" xfId="3037" xr:uid="{00000000-0005-0000-0000-0000850B0000}"/>
    <cellStyle name="Normal 2 4 17 5 3" xfId="3038" xr:uid="{00000000-0005-0000-0000-0000860B0000}"/>
    <cellStyle name="Normal 2 4 17 5 4" xfId="3039" xr:uid="{00000000-0005-0000-0000-0000870B0000}"/>
    <cellStyle name="Normal 2 4 17 5 5" xfId="3040" xr:uid="{00000000-0005-0000-0000-0000880B0000}"/>
    <cellStyle name="Normal 2 4 17 5 6" xfId="3041" xr:uid="{00000000-0005-0000-0000-0000890B0000}"/>
    <cellStyle name="Normal 2 4 17 5 7" xfId="3042" xr:uid="{00000000-0005-0000-0000-00008A0B0000}"/>
    <cellStyle name="Normal 2 4 17 5 8" xfId="3043" xr:uid="{00000000-0005-0000-0000-00008B0B0000}"/>
    <cellStyle name="Normal 2 4 17 5 9" xfId="3044" xr:uid="{00000000-0005-0000-0000-00008C0B0000}"/>
    <cellStyle name="Normal 2 4 17 6" xfId="3045" xr:uid="{00000000-0005-0000-0000-00008D0B0000}"/>
    <cellStyle name="Normal 2 4 17 6 10" xfId="3046" xr:uid="{00000000-0005-0000-0000-00008E0B0000}"/>
    <cellStyle name="Normal 2 4 17 6 11" xfId="3047" xr:uid="{00000000-0005-0000-0000-00008F0B0000}"/>
    <cellStyle name="Normal 2 4 17 6 12" xfId="3048" xr:uid="{00000000-0005-0000-0000-0000900B0000}"/>
    <cellStyle name="Normal 2 4 17 6 13" xfId="3049" xr:uid="{00000000-0005-0000-0000-0000910B0000}"/>
    <cellStyle name="Normal 2 4 17 6 14" xfId="3050" xr:uid="{00000000-0005-0000-0000-0000920B0000}"/>
    <cellStyle name="Normal 2 4 17 6 2" xfId="3051" xr:uid="{00000000-0005-0000-0000-0000930B0000}"/>
    <cellStyle name="Normal 2 4 17 6 3" xfId="3052" xr:uid="{00000000-0005-0000-0000-0000940B0000}"/>
    <cellStyle name="Normal 2 4 17 6 4" xfId="3053" xr:uid="{00000000-0005-0000-0000-0000950B0000}"/>
    <cellStyle name="Normal 2 4 17 6 5" xfId="3054" xr:uid="{00000000-0005-0000-0000-0000960B0000}"/>
    <cellStyle name="Normal 2 4 17 6 6" xfId="3055" xr:uid="{00000000-0005-0000-0000-0000970B0000}"/>
    <cellStyle name="Normal 2 4 17 6 7" xfId="3056" xr:uid="{00000000-0005-0000-0000-0000980B0000}"/>
    <cellStyle name="Normal 2 4 17 6 8" xfId="3057" xr:uid="{00000000-0005-0000-0000-0000990B0000}"/>
    <cellStyle name="Normal 2 4 17 6 9" xfId="3058" xr:uid="{00000000-0005-0000-0000-00009A0B0000}"/>
    <cellStyle name="Normal 2 4 17 7" xfId="3059" xr:uid="{00000000-0005-0000-0000-00009B0B0000}"/>
    <cellStyle name="Normal 2 4 17 7 10" xfId="3060" xr:uid="{00000000-0005-0000-0000-00009C0B0000}"/>
    <cellStyle name="Normal 2 4 17 7 11" xfId="3061" xr:uid="{00000000-0005-0000-0000-00009D0B0000}"/>
    <cellStyle name="Normal 2 4 17 7 12" xfId="3062" xr:uid="{00000000-0005-0000-0000-00009E0B0000}"/>
    <cellStyle name="Normal 2 4 17 7 13" xfId="3063" xr:uid="{00000000-0005-0000-0000-00009F0B0000}"/>
    <cellStyle name="Normal 2 4 17 7 14" xfId="3064" xr:uid="{00000000-0005-0000-0000-0000A00B0000}"/>
    <cellStyle name="Normal 2 4 17 7 2" xfId="3065" xr:uid="{00000000-0005-0000-0000-0000A10B0000}"/>
    <cellStyle name="Normal 2 4 17 7 3" xfId="3066" xr:uid="{00000000-0005-0000-0000-0000A20B0000}"/>
    <cellStyle name="Normal 2 4 17 7 4" xfId="3067" xr:uid="{00000000-0005-0000-0000-0000A30B0000}"/>
    <cellStyle name="Normal 2 4 17 7 5" xfId="3068" xr:uid="{00000000-0005-0000-0000-0000A40B0000}"/>
    <cellStyle name="Normal 2 4 17 7 6" xfId="3069" xr:uid="{00000000-0005-0000-0000-0000A50B0000}"/>
    <cellStyle name="Normal 2 4 17 7 7" xfId="3070" xr:uid="{00000000-0005-0000-0000-0000A60B0000}"/>
    <cellStyle name="Normal 2 4 17 7 8" xfId="3071" xr:uid="{00000000-0005-0000-0000-0000A70B0000}"/>
    <cellStyle name="Normal 2 4 17 7 9" xfId="3072" xr:uid="{00000000-0005-0000-0000-0000A80B0000}"/>
    <cellStyle name="Normal 2 4 17 8" xfId="3073" xr:uid="{00000000-0005-0000-0000-0000A90B0000}"/>
    <cellStyle name="Normal 2 4 17 8 10" xfId="3074" xr:uid="{00000000-0005-0000-0000-0000AA0B0000}"/>
    <cellStyle name="Normal 2 4 17 8 11" xfId="3075" xr:uid="{00000000-0005-0000-0000-0000AB0B0000}"/>
    <cellStyle name="Normal 2 4 17 8 12" xfId="3076" xr:uid="{00000000-0005-0000-0000-0000AC0B0000}"/>
    <cellStyle name="Normal 2 4 17 8 13" xfId="3077" xr:uid="{00000000-0005-0000-0000-0000AD0B0000}"/>
    <cellStyle name="Normal 2 4 17 8 14" xfId="3078" xr:uid="{00000000-0005-0000-0000-0000AE0B0000}"/>
    <cellStyle name="Normal 2 4 17 8 2" xfId="3079" xr:uid="{00000000-0005-0000-0000-0000AF0B0000}"/>
    <cellStyle name="Normal 2 4 17 8 3" xfId="3080" xr:uid="{00000000-0005-0000-0000-0000B00B0000}"/>
    <cellStyle name="Normal 2 4 17 8 4" xfId="3081" xr:uid="{00000000-0005-0000-0000-0000B10B0000}"/>
    <cellStyle name="Normal 2 4 17 8 5" xfId="3082" xr:uid="{00000000-0005-0000-0000-0000B20B0000}"/>
    <cellStyle name="Normal 2 4 17 8 6" xfId="3083" xr:uid="{00000000-0005-0000-0000-0000B30B0000}"/>
    <cellStyle name="Normal 2 4 17 8 7" xfId="3084" xr:uid="{00000000-0005-0000-0000-0000B40B0000}"/>
    <cellStyle name="Normal 2 4 17 8 8" xfId="3085" xr:uid="{00000000-0005-0000-0000-0000B50B0000}"/>
    <cellStyle name="Normal 2 4 17 8 9" xfId="3086" xr:uid="{00000000-0005-0000-0000-0000B60B0000}"/>
    <cellStyle name="Normal 2 4 17 9" xfId="3087" xr:uid="{00000000-0005-0000-0000-0000B70B0000}"/>
    <cellStyle name="Normal 2 4 17 9 10" xfId="3088" xr:uid="{00000000-0005-0000-0000-0000B80B0000}"/>
    <cellStyle name="Normal 2 4 17 9 11" xfId="3089" xr:uid="{00000000-0005-0000-0000-0000B90B0000}"/>
    <cellStyle name="Normal 2 4 17 9 12" xfId="3090" xr:uid="{00000000-0005-0000-0000-0000BA0B0000}"/>
    <cellStyle name="Normal 2 4 17 9 13" xfId="3091" xr:uid="{00000000-0005-0000-0000-0000BB0B0000}"/>
    <cellStyle name="Normal 2 4 17 9 14" xfId="3092" xr:uid="{00000000-0005-0000-0000-0000BC0B0000}"/>
    <cellStyle name="Normal 2 4 17 9 2" xfId="3093" xr:uid="{00000000-0005-0000-0000-0000BD0B0000}"/>
    <cellStyle name="Normal 2 4 17 9 3" xfId="3094" xr:uid="{00000000-0005-0000-0000-0000BE0B0000}"/>
    <cellStyle name="Normal 2 4 17 9 4" xfId="3095" xr:uid="{00000000-0005-0000-0000-0000BF0B0000}"/>
    <cellStyle name="Normal 2 4 17 9 5" xfId="3096" xr:uid="{00000000-0005-0000-0000-0000C00B0000}"/>
    <cellStyle name="Normal 2 4 17 9 6" xfId="3097" xr:uid="{00000000-0005-0000-0000-0000C10B0000}"/>
    <cellStyle name="Normal 2 4 17 9 7" xfId="3098" xr:uid="{00000000-0005-0000-0000-0000C20B0000}"/>
    <cellStyle name="Normal 2 4 17 9 8" xfId="3099" xr:uid="{00000000-0005-0000-0000-0000C30B0000}"/>
    <cellStyle name="Normal 2 4 17 9 9" xfId="3100" xr:uid="{00000000-0005-0000-0000-0000C40B0000}"/>
    <cellStyle name="Normal 2 4 18" xfId="3101" xr:uid="{00000000-0005-0000-0000-0000C50B0000}"/>
    <cellStyle name="Normal 2 4 18 10" xfId="3102" xr:uid="{00000000-0005-0000-0000-0000C60B0000}"/>
    <cellStyle name="Normal 2 4 18 10 10" xfId="3103" xr:uid="{00000000-0005-0000-0000-0000C70B0000}"/>
    <cellStyle name="Normal 2 4 18 10 11" xfId="3104" xr:uid="{00000000-0005-0000-0000-0000C80B0000}"/>
    <cellStyle name="Normal 2 4 18 10 12" xfId="3105" xr:uid="{00000000-0005-0000-0000-0000C90B0000}"/>
    <cellStyle name="Normal 2 4 18 10 13" xfId="3106" xr:uid="{00000000-0005-0000-0000-0000CA0B0000}"/>
    <cellStyle name="Normal 2 4 18 10 14" xfId="3107" xr:uid="{00000000-0005-0000-0000-0000CB0B0000}"/>
    <cellStyle name="Normal 2 4 18 10 2" xfId="3108" xr:uid="{00000000-0005-0000-0000-0000CC0B0000}"/>
    <cellStyle name="Normal 2 4 18 10 3" xfId="3109" xr:uid="{00000000-0005-0000-0000-0000CD0B0000}"/>
    <cellStyle name="Normal 2 4 18 10 4" xfId="3110" xr:uid="{00000000-0005-0000-0000-0000CE0B0000}"/>
    <cellStyle name="Normal 2 4 18 10 5" xfId="3111" xr:uid="{00000000-0005-0000-0000-0000CF0B0000}"/>
    <cellStyle name="Normal 2 4 18 10 6" xfId="3112" xr:uid="{00000000-0005-0000-0000-0000D00B0000}"/>
    <cellStyle name="Normal 2 4 18 10 7" xfId="3113" xr:uid="{00000000-0005-0000-0000-0000D10B0000}"/>
    <cellStyle name="Normal 2 4 18 10 8" xfId="3114" xr:uid="{00000000-0005-0000-0000-0000D20B0000}"/>
    <cellStyle name="Normal 2 4 18 10 9" xfId="3115" xr:uid="{00000000-0005-0000-0000-0000D30B0000}"/>
    <cellStyle name="Normal 2 4 18 11" xfId="3116" xr:uid="{00000000-0005-0000-0000-0000D40B0000}"/>
    <cellStyle name="Normal 2 4 18 12" xfId="3117" xr:uid="{00000000-0005-0000-0000-0000D50B0000}"/>
    <cellStyle name="Normal 2 4 18 13" xfId="3118" xr:uid="{00000000-0005-0000-0000-0000D60B0000}"/>
    <cellStyle name="Normal 2 4 18 14" xfId="3119" xr:uid="{00000000-0005-0000-0000-0000D70B0000}"/>
    <cellStyle name="Normal 2 4 18 15" xfId="3120" xr:uid="{00000000-0005-0000-0000-0000D80B0000}"/>
    <cellStyle name="Normal 2 4 18 16" xfId="3121" xr:uid="{00000000-0005-0000-0000-0000D90B0000}"/>
    <cellStyle name="Normal 2 4 18 17" xfId="3122" xr:uid="{00000000-0005-0000-0000-0000DA0B0000}"/>
    <cellStyle name="Normal 2 4 18 18" xfId="3123" xr:uid="{00000000-0005-0000-0000-0000DB0B0000}"/>
    <cellStyle name="Normal 2 4 18 19" xfId="3124" xr:uid="{00000000-0005-0000-0000-0000DC0B0000}"/>
    <cellStyle name="Normal 2 4 18 2" xfId="3125" xr:uid="{00000000-0005-0000-0000-0000DD0B0000}"/>
    <cellStyle name="Normal 2 4 18 2 10" xfId="3126" xr:uid="{00000000-0005-0000-0000-0000DE0B0000}"/>
    <cellStyle name="Normal 2 4 18 2 11" xfId="3127" xr:uid="{00000000-0005-0000-0000-0000DF0B0000}"/>
    <cellStyle name="Normal 2 4 18 2 12" xfId="3128" xr:uid="{00000000-0005-0000-0000-0000E00B0000}"/>
    <cellStyle name="Normal 2 4 18 2 13" xfId="3129" xr:uid="{00000000-0005-0000-0000-0000E10B0000}"/>
    <cellStyle name="Normal 2 4 18 2 14" xfId="3130" xr:uid="{00000000-0005-0000-0000-0000E20B0000}"/>
    <cellStyle name="Normal 2 4 18 2 15" xfId="3131" xr:uid="{00000000-0005-0000-0000-0000E30B0000}"/>
    <cellStyle name="Normal 2 4 18 2 2" xfId="3132" xr:uid="{00000000-0005-0000-0000-0000E40B0000}"/>
    <cellStyle name="Normal 2 4 18 2 2 10" xfId="3133" xr:uid="{00000000-0005-0000-0000-0000E50B0000}"/>
    <cellStyle name="Normal 2 4 18 2 2 11" xfId="3134" xr:uid="{00000000-0005-0000-0000-0000E60B0000}"/>
    <cellStyle name="Normal 2 4 18 2 2 12" xfId="3135" xr:uid="{00000000-0005-0000-0000-0000E70B0000}"/>
    <cellStyle name="Normal 2 4 18 2 2 13" xfId="3136" xr:uid="{00000000-0005-0000-0000-0000E80B0000}"/>
    <cellStyle name="Normal 2 4 18 2 2 14" xfId="3137" xr:uid="{00000000-0005-0000-0000-0000E90B0000}"/>
    <cellStyle name="Normal 2 4 18 2 2 2" xfId="3138" xr:uid="{00000000-0005-0000-0000-0000EA0B0000}"/>
    <cellStyle name="Normal 2 4 18 2 2 3" xfId="3139" xr:uid="{00000000-0005-0000-0000-0000EB0B0000}"/>
    <cellStyle name="Normal 2 4 18 2 2 4" xfId="3140" xr:uid="{00000000-0005-0000-0000-0000EC0B0000}"/>
    <cellStyle name="Normal 2 4 18 2 2 5" xfId="3141" xr:uid="{00000000-0005-0000-0000-0000ED0B0000}"/>
    <cellStyle name="Normal 2 4 18 2 2 6" xfId="3142" xr:uid="{00000000-0005-0000-0000-0000EE0B0000}"/>
    <cellStyle name="Normal 2 4 18 2 2 7" xfId="3143" xr:uid="{00000000-0005-0000-0000-0000EF0B0000}"/>
    <cellStyle name="Normal 2 4 18 2 2 8" xfId="3144" xr:uid="{00000000-0005-0000-0000-0000F00B0000}"/>
    <cellStyle name="Normal 2 4 18 2 2 9" xfId="3145" xr:uid="{00000000-0005-0000-0000-0000F10B0000}"/>
    <cellStyle name="Normal 2 4 18 2 3" xfId="3146" xr:uid="{00000000-0005-0000-0000-0000F20B0000}"/>
    <cellStyle name="Normal 2 4 18 2 4" xfId="3147" xr:uid="{00000000-0005-0000-0000-0000F30B0000}"/>
    <cellStyle name="Normal 2 4 18 2 5" xfId="3148" xr:uid="{00000000-0005-0000-0000-0000F40B0000}"/>
    <cellStyle name="Normal 2 4 18 2 6" xfId="3149" xr:uid="{00000000-0005-0000-0000-0000F50B0000}"/>
    <cellStyle name="Normal 2 4 18 2 7" xfId="3150" xr:uid="{00000000-0005-0000-0000-0000F60B0000}"/>
    <cellStyle name="Normal 2 4 18 2 8" xfId="3151" xr:uid="{00000000-0005-0000-0000-0000F70B0000}"/>
    <cellStyle name="Normal 2 4 18 2 9" xfId="3152" xr:uid="{00000000-0005-0000-0000-0000F80B0000}"/>
    <cellStyle name="Normal 2 4 18 20" xfId="3153" xr:uid="{00000000-0005-0000-0000-0000F90B0000}"/>
    <cellStyle name="Normal 2 4 18 21" xfId="3154" xr:uid="{00000000-0005-0000-0000-0000FA0B0000}"/>
    <cellStyle name="Normal 2 4 18 22" xfId="3155" xr:uid="{00000000-0005-0000-0000-0000FB0B0000}"/>
    <cellStyle name="Normal 2 4 18 23" xfId="3156" xr:uid="{00000000-0005-0000-0000-0000FC0B0000}"/>
    <cellStyle name="Normal 2 4 18 3" xfId="3157" xr:uid="{00000000-0005-0000-0000-0000FD0B0000}"/>
    <cellStyle name="Normal 2 4 18 3 10" xfId="3158" xr:uid="{00000000-0005-0000-0000-0000FE0B0000}"/>
    <cellStyle name="Normal 2 4 18 3 11" xfId="3159" xr:uid="{00000000-0005-0000-0000-0000FF0B0000}"/>
    <cellStyle name="Normal 2 4 18 3 12" xfId="3160" xr:uid="{00000000-0005-0000-0000-0000000C0000}"/>
    <cellStyle name="Normal 2 4 18 3 13" xfId="3161" xr:uid="{00000000-0005-0000-0000-0000010C0000}"/>
    <cellStyle name="Normal 2 4 18 3 14" xfId="3162" xr:uid="{00000000-0005-0000-0000-0000020C0000}"/>
    <cellStyle name="Normal 2 4 18 3 15" xfId="3163" xr:uid="{00000000-0005-0000-0000-0000030C0000}"/>
    <cellStyle name="Normal 2 4 18 3 2" xfId="3164" xr:uid="{00000000-0005-0000-0000-0000040C0000}"/>
    <cellStyle name="Normal 2 4 18 3 2 10" xfId="3165" xr:uid="{00000000-0005-0000-0000-0000050C0000}"/>
    <cellStyle name="Normal 2 4 18 3 2 11" xfId="3166" xr:uid="{00000000-0005-0000-0000-0000060C0000}"/>
    <cellStyle name="Normal 2 4 18 3 2 12" xfId="3167" xr:uid="{00000000-0005-0000-0000-0000070C0000}"/>
    <cellStyle name="Normal 2 4 18 3 2 13" xfId="3168" xr:uid="{00000000-0005-0000-0000-0000080C0000}"/>
    <cellStyle name="Normal 2 4 18 3 2 14" xfId="3169" xr:uid="{00000000-0005-0000-0000-0000090C0000}"/>
    <cellStyle name="Normal 2 4 18 3 2 2" xfId="3170" xr:uid="{00000000-0005-0000-0000-00000A0C0000}"/>
    <cellStyle name="Normal 2 4 18 3 2 3" xfId="3171" xr:uid="{00000000-0005-0000-0000-00000B0C0000}"/>
    <cellStyle name="Normal 2 4 18 3 2 4" xfId="3172" xr:uid="{00000000-0005-0000-0000-00000C0C0000}"/>
    <cellStyle name="Normal 2 4 18 3 2 5" xfId="3173" xr:uid="{00000000-0005-0000-0000-00000D0C0000}"/>
    <cellStyle name="Normal 2 4 18 3 2 6" xfId="3174" xr:uid="{00000000-0005-0000-0000-00000E0C0000}"/>
    <cellStyle name="Normal 2 4 18 3 2 7" xfId="3175" xr:uid="{00000000-0005-0000-0000-00000F0C0000}"/>
    <cellStyle name="Normal 2 4 18 3 2 8" xfId="3176" xr:uid="{00000000-0005-0000-0000-0000100C0000}"/>
    <cellStyle name="Normal 2 4 18 3 2 9" xfId="3177" xr:uid="{00000000-0005-0000-0000-0000110C0000}"/>
    <cellStyle name="Normal 2 4 18 3 3" xfId="3178" xr:uid="{00000000-0005-0000-0000-0000120C0000}"/>
    <cellStyle name="Normal 2 4 18 3 4" xfId="3179" xr:uid="{00000000-0005-0000-0000-0000130C0000}"/>
    <cellStyle name="Normal 2 4 18 3 5" xfId="3180" xr:uid="{00000000-0005-0000-0000-0000140C0000}"/>
    <cellStyle name="Normal 2 4 18 3 6" xfId="3181" xr:uid="{00000000-0005-0000-0000-0000150C0000}"/>
    <cellStyle name="Normal 2 4 18 3 7" xfId="3182" xr:uid="{00000000-0005-0000-0000-0000160C0000}"/>
    <cellStyle name="Normal 2 4 18 3 8" xfId="3183" xr:uid="{00000000-0005-0000-0000-0000170C0000}"/>
    <cellStyle name="Normal 2 4 18 3 9" xfId="3184" xr:uid="{00000000-0005-0000-0000-0000180C0000}"/>
    <cellStyle name="Normal 2 4 18 4" xfId="3185" xr:uid="{00000000-0005-0000-0000-0000190C0000}"/>
    <cellStyle name="Normal 2 4 18 4 10" xfId="3186" xr:uid="{00000000-0005-0000-0000-00001A0C0000}"/>
    <cellStyle name="Normal 2 4 18 4 11" xfId="3187" xr:uid="{00000000-0005-0000-0000-00001B0C0000}"/>
    <cellStyle name="Normal 2 4 18 4 12" xfId="3188" xr:uid="{00000000-0005-0000-0000-00001C0C0000}"/>
    <cellStyle name="Normal 2 4 18 4 13" xfId="3189" xr:uid="{00000000-0005-0000-0000-00001D0C0000}"/>
    <cellStyle name="Normal 2 4 18 4 14" xfId="3190" xr:uid="{00000000-0005-0000-0000-00001E0C0000}"/>
    <cellStyle name="Normal 2 4 18 4 15" xfId="3191" xr:uid="{00000000-0005-0000-0000-00001F0C0000}"/>
    <cellStyle name="Normal 2 4 18 4 2" xfId="3192" xr:uid="{00000000-0005-0000-0000-0000200C0000}"/>
    <cellStyle name="Normal 2 4 18 4 2 10" xfId="3193" xr:uid="{00000000-0005-0000-0000-0000210C0000}"/>
    <cellStyle name="Normal 2 4 18 4 2 11" xfId="3194" xr:uid="{00000000-0005-0000-0000-0000220C0000}"/>
    <cellStyle name="Normal 2 4 18 4 2 12" xfId="3195" xr:uid="{00000000-0005-0000-0000-0000230C0000}"/>
    <cellStyle name="Normal 2 4 18 4 2 13" xfId="3196" xr:uid="{00000000-0005-0000-0000-0000240C0000}"/>
    <cellStyle name="Normal 2 4 18 4 2 14" xfId="3197" xr:uid="{00000000-0005-0000-0000-0000250C0000}"/>
    <cellStyle name="Normal 2 4 18 4 2 2" xfId="3198" xr:uid="{00000000-0005-0000-0000-0000260C0000}"/>
    <cellStyle name="Normal 2 4 18 4 2 3" xfId="3199" xr:uid="{00000000-0005-0000-0000-0000270C0000}"/>
    <cellStyle name="Normal 2 4 18 4 2 4" xfId="3200" xr:uid="{00000000-0005-0000-0000-0000280C0000}"/>
    <cellStyle name="Normal 2 4 18 4 2 5" xfId="3201" xr:uid="{00000000-0005-0000-0000-0000290C0000}"/>
    <cellStyle name="Normal 2 4 18 4 2 6" xfId="3202" xr:uid="{00000000-0005-0000-0000-00002A0C0000}"/>
    <cellStyle name="Normal 2 4 18 4 2 7" xfId="3203" xr:uid="{00000000-0005-0000-0000-00002B0C0000}"/>
    <cellStyle name="Normal 2 4 18 4 2 8" xfId="3204" xr:uid="{00000000-0005-0000-0000-00002C0C0000}"/>
    <cellStyle name="Normal 2 4 18 4 2 9" xfId="3205" xr:uid="{00000000-0005-0000-0000-00002D0C0000}"/>
    <cellStyle name="Normal 2 4 18 4 3" xfId="3206" xr:uid="{00000000-0005-0000-0000-00002E0C0000}"/>
    <cellStyle name="Normal 2 4 18 4 4" xfId="3207" xr:uid="{00000000-0005-0000-0000-00002F0C0000}"/>
    <cellStyle name="Normal 2 4 18 4 5" xfId="3208" xr:uid="{00000000-0005-0000-0000-0000300C0000}"/>
    <cellStyle name="Normal 2 4 18 4 6" xfId="3209" xr:uid="{00000000-0005-0000-0000-0000310C0000}"/>
    <cellStyle name="Normal 2 4 18 4 7" xfId="3210" xr:uid="{00000000-0005-0000-0000-0000320C0000}"/>
    <cellStyle name="Normal 2 4 18 4 8" xfId="3211" xr:uid="{00000000-0005-0000-0000-0000330C0000}"/>
    <cellStyle name="Normal 2 4 18 4 9" xfId="3212" xr:uid="{00000000-0005-0000-0000-0000340C0000}"/>
    <cellStyle name="Normal 2 4 18 5" xfId="3213" xr:uid="{00000000-0005-0000-0000-0000350C0000}"/>
    <cellStyle name="Normal 2 4 18 5 10" xfId="3214" xr:uid="{00000000-0005-0000-0000-0000360C0000}"/>
    <cellStyle name="Normal 2 4 18 5 11" xfId="3215" xr:uid="{00000000-0005-0000-0000-0000370C0000}"/>
    <cellStyle name="Normal 2 4 18 5 12" xfId="3216" xr:uid="{00000000-0005-0000-0000-0000380C0000}"/>
    <cellStyle name="Normal 2 4 18 5 13" xfId="3217" xr:uid="{00000000-0005-0000-0000-0000390C0000}"/>
    <cellStyle name="Normal 2 4 18 5 14" xfId="3218" xr:uid="{00000000-0005-0000-0000-00003A0C0000}"/>
    <cellStyle name="Normal 2 4 18 5 2" xfId="3219" xr:uid="{00000000-0005-0000-0000-00003B0C0000}"/>
    <cellStyle name="Normal 2 4 18 5 3" xfId="3220" xr:uid="{00000000-0005-0000-0000-00003C0C0000}"/>
    <cellStyle name="Normal 2 4 18 5 4" xfId="3221" xr:uid="{00000000-0005-0000-0000-00003D0C0000}"/>
    <cellStyle name="Normal 2 4 18 5 5" xfId="3222" xr:uid="{00000000-0005-0000-0000-00003E0C0000}"/>
    <cellStyle name="Normal 2 4 18 5 6" xfId="3223" xr:uid="{00000000-0005-0000-0000-00003F0C0000}"/>
    <cellStyle name="Normal 2 4 18 5 7" xfId="3224" xr:uid="{00000000-0005-0000-0000-0000400C0000}"/>
    <cellStyle name="Normal 2 4 18 5 8" xfId="3225" xr:uid="{00000000-0005-0000-0000-0000410C0000}"/>
    <cellStyle name="Normal 2 4 18 5 9" xfId="3226" xr:uid="{00000000-0005-0000-0000-0000420C0000}"/>
    <cellStyle name="Normal 2 4 18 6" xfId="3227" xr:uid="{00000000-0005-0000-0000-0000430C0000}"/>
    <cellStyle name="Normal 2 4 18 6 10" xfId="3228" xr:uid="{00000000-0005-0000-0000-0000440C0000}"/>
    <cellStyle name="Normal 2 4 18 6 11" xfId="3229" xr:uid="{00000000-0005-0000-0000-0000450C0000}"/>
    <cellStyle name="Normal 2 4 18 6 12" xfId="3230" xr:uid="{00000000-0005-0000-0000-0000460C0000}"/>
    <cellStyle name="Normal 2 4 18 6 13" xfId="3231" xr:uid="{00000000-0005-0000-0000-0000470C0000}"/>
    <cellStyle name="Normal 2 4 18 6 14" xfId="3232" xr:uid="{00000000-0005-0000-0000-0000480C0000}"/>
    <cellStyle name="Normal 2 4 18 6 2" xfId="3233" xr:uid="{00000000-0005-0000-0000-0000490C0000}"/>
    <cellStyle name="Normal 2 4 18 6 3" xfId="3234" xr:uid="{00000000-0005-0000-0000-00004A0C0000}"/>
    <cellStyle name="Normal 2 4 18 6 4" xfId="3235" xr:uid="{00000000-0005-0000-0000-00004B0C0000}"/>
    <cellStyle name="Normal 2 4 18 6 5" xfId="3236" xr:uid="{00000000-0005-0000-0000-00004C0C0000}"/>
    <cellStyle name="Normal 2 4 18 6 6" xfId="3237" xr:uid="{00000000-0005-0000-0000-00004D0C0000}"/>
    <cellStyle name="Normal 2 4 18 6 7" xfId="3238" xr:uid="{00000000-0005-0000-0000-00004E0C0000}"/>
    <cellStyle name="Normal 2 4 18 6 8" xfId="3239" xr:uid="{00000000-0005-0000-0000-00004F0C0000}"/>
    <cellStyle name="Normal 2 4 18 6 9" xfId="3240" xr:uid="{00000000-0005-0000-0000-0000500C0000}"/>
    <cellStyle name="Normal 2 4 18 7" xfId="3241" xr:uid="{00000000-0005-0000-0000-0000510C0000}"/>
    <cellStyle name="Normal 2 4 18 7 10" xfId="3242" xr:uid="{00000000-0005-0000-0000-0000520C0000}"/>
    <cellStyle name="Normal 2 4 18 7 11" xfId="3243" xr:uid="{00000000-0005-0000-0000-0000530C0000}"/>
    <cellStyle name="Normal 2 4 18 7 12" xfId="3244" xr:uid="{00000000-0005-0000-0000-0000540C0000}"/>
    <cellStyle name="Normal 2 4 18 7 13" xfId="3245" xr:uid="{00000000-0005-0000-0000-0000550C0000}"/>
    <cellStyle name="Normal 2 4 18 7 14" xfId="3246" xr:uid="{00000000-0005-0000-0000-0000560C0000}"/>
    <cellStyle name="Normal 2 4 18 7 2" xfId="3247" xr:uid="{00000000-0005-0000-0000-0000570C0000}"/>
    <cellStyle name="Normal 2 4 18 7 3" xfId="3248" xr:uid="{00000000-0005-0000-0000-0000580C0000}"/>
    <cellStyle name="Normal 2 4 18 7 4" xfId="3249" xr:uid="{00000000-0005-0000-0000-0000590C0000}"/>
    <cellStyle name="Normal 2 4 18 7 5" xfId="3250" xr:uid="{00000000-0005-0000-0000-00005A0C0000}"/>
    <cellStyle name="Normal 2 4 18 7 6" xfId="3251" xr:uid="{00000000-0005-0000-0000-00005B0C0000}"/>
    <cellStyle name="Normal 2 4 18 7 7" xfId="3252" xr:uid="{00000000-0005-0000-0000-00005C0C0000}"/>
    <cellStyle name="Normal 2 4 18 7 8" xfId="3253" xr:uid="{00000000-0005-0000-0000-00005D0C0000}"/>
    <cellStyle name="Normal 2 4 18 7 9" xfId="3254" xr:uid="{00000000-0005-0000-0000-00005E0C0000}"/>
    <cellStyle name="Normal 2 4 18 8" xfId="3255" xr:uid="{00000000-0005-0000-0000-00005F0C0000}"/>
    <cellStyle name="Normal 2 4 18 8 10" xfId="3256" xr:uid="{00000000-0005-0000-0000-0000600C0000}"/>
    <cellStyle name="Normal 2 4 18 8 11" xfId="3257" xr:uid="{00000000-0005-0000-0000-0000610C0000}"/>
    <cellStyle name="Normal 2 4 18 8 12" xfId="3258" xr:uid="{00000000-0005-0000-0000-0000620C0000}"/>
    <cellStyle name="Normal 2 4 18 8 13" xfId="3259" xr:uid="{00000000-0005-0000-0000-0000630C0000}"/>
    <cellStyle name="Normal 2 4 18 8 14" xfId="3260" xr:uid="{00000000-0005-0000-0000-0000640C0000}"/>
    <cellStyle name="Normal 2 4 18 8 2" xfId="3261" xr:uid="{00000000-0005-0000-0000-0000650C0000}"/>
    <cellStyle name="Normal 2 4 18 8 3" xfId="3262" xr:uid="{00000000-0005-0000-0000-0000660C0000}"/>
    <cellStyle name="Normal 2 4 18 8 4" xfId="3263" xr:uid="{00000000-0005-0000-0000-0000670C0000}"/>
    <cellStyle name="Normal 2 4 18 8 5" xfId="3264" xr:uid="{00000000-0005-0000-0000-0000680C0000}"/>
    <cellStyle name="Normal 2 4 18 8 6" xfId="3265" xr:uid="{00000000-0005-0000-0000-0000690C0000}"/>
    <cellStyle name="Normal 2 4 18 8 7" xfId="3266" xr:uid="{00000000-0005-0000-0000-00006A0C0000}"/>
    <cellStyle name="Normal 2 4 18 8 8" xfId="3267" xr:uid="{00000000-0005-0000-0000-00006B0C0000}"/>
    <cellStyle name="Normal 2 4 18 8 9" xfId="3268" xr:uid="{00000000-0005-0000-0000-00006C0C0000}"/>
    <cellStyle name="Normal 2 4 18 9" xfId="3269" xr:uid="{00000000-0005-0000-0000-00006D0C0000}"/>
    <cellStyle name="Normal 2 4 18 9 10" xfId="3270" xr:uid="{00000000-0005-0000-0000-00006E0C0000}"/>
    <cellStyle name="Normal 2 4 18 9 11" xfId="3271" xr:uid="{00000000-0005-0000-0000-00006F0C0000}"/>
    <cellStyle name="Normal 2 4 18 9 12" xfId="3272" xr:uid="{00000000-0005-0000-0000-0000700C0000}"/>
    <cellStyle name="Normal 2 4 18 9 13" xfId="3273" xr:uid="{00000000-0005-0000-0000-0000710C0000}"/>
    <cellStyle name="Normal 2 4 18 9 14" xfId="3274" xr:uid="{00000000-0005-0000-0000-0000720C0000}"/>
    <cellStyle name="Normal 2 4 18 9 2" xfId="3275" xr:uid="{00000000-0005-0000-0000-0000730C0000}"/>
    <cellStyle name="Normal 2 4 18 9 3" xfId="3276" xr:uid="{00000000-0005-0000-0000-0000740C0000}"/>
    <cellStyle name="Normal 2 4 18 9 4" xfId="3277" xr:uid="{00000000-0005-0000-0000-0000750C0000}"/>
    <cellStyle name="Normal 2 4 18 9 5" xfId="3278" xr:uid="{00000000-0005-0000-0000-0000760C0000}"/>
    <cellStyle name="Normal 2 4 18 9 6" xfId="3279" xr:uid="{00000000-0005-0000-0000-0000770C0000}"/>
    <cellStyle name="Normal 2 4 18 9 7" xfId="3280" xr:uid="{00000000-0005-0000-0000-0000780C0000}"/>
    <cellStyle name="Normal 2 4 18 9 8" xfId="3281" xr:uid="{00000000-0005-0000-0000-0000790C0000}"/>
    <cellStyle name="Normal 2 4 18 9 9" xfId="3282" xr:uid="{00000000-0005-0000-0000-00007A0C0000}"/>
    <cellStyle name="Normal 2 4 19" xfId="3283" xr:uid="{00000000-0005-0000-0000-00007B0C0000}"/>
    <cellStyle name="Normal 2 4 19 10" xfId="3284" xr:uid="{00000000-0005-0000-0000-00007C0C0000}"/>
    <cellStyle name="Normal 2 4 19 10 10" xfId="3285" xr:uid="{00000000-0005-0000-0000-00007D0C0000}"/>
    <cellStyle name="Normal 2 4 19 10 11" xfId="3286" xr:uid="{00000000-0005-0000-0000-00007E0C0000}"/>
    <cellStyle name="Normal 2 4 19 10 12" xfId="3287" xr:uid="{00000000-0005-0000-0000-00007F0C0000}"/>
    <cellStyle name="Normal 2 4 19 10 13" xfId="3288" xr:uid="{00000000-0005-0000-0000-0000800C0000}"/>
    <cellStyle name="Normal 2 4 19 10 14" xfId="3289" xr:uid="{00000000-0005-0000-0000-0000810C0000}"/>
    <cellStyle name="Normal 2 4 19 10 2" xfId="3290" xr:uid="{00000000-0005-0000-0000-0000820C0000}"/>
    <cellStyle name="Normal 2 4 19 10 3" xfId="3291" xr:uid="{00000000-0005-0000-0000-0000830C0000}"/>
    <cellStyle name="Normal 2 4 19 10 4" xfId="3292" xr:uid="{00000000-0005-0000-0000-0000840C0000}"/>
    <cellStyle name="Normal 2 4 19 10 5" xfId="3293" xr:uid="{00000000-0005-0000-0000-0000850C0000}"/>
    <cellStyle name="Normal 2 4 19 10 6" xfId="3294" xr:uid="{00000000-0005-0000-0000-0000860C0000}"/>
    <cellStyle name="Normal 2 4 19 10 7" xfId="3295" xr:uid="{00000000-0005-0000-0000-0000870C0000}"/>
    <cellStyle name="Normal 2 4 19 10 8" xfId="3296" xr:uid="{00000000-0005-0000-0000-0000880C0000}"/>
    <cellStyle name="Normal 2 4 19 10 9" xfId="3297" xr:uid="{00000000-0005-0000-0000-0000890C0000}"/>
    <cellStyle name="Normal 2 4 19 11" xfId="3298" xr:uid="{00000000-0005-0000-0000-00008A0C0000}"/>
    <cellStyle name="Normal 2 4 19 12" xfId="3299" xr:uid="{00000000-0005-0000-0000-00008B0C0000}"/>
    <cellStyle name="Normal 2 4 19 13" xfId="3300" xr:uid="{00000000-0005-0000-0000-00008C0C0000}"/>
    <cellStyle name="Normal 2 4 19 14" xfId="3301" xr:uid="{00000000-0005-0000-0000-00008D0C0000}"/>
    <cellStyle name="Normal 2 4 19 15" xfId="3302" xr:uid="{00000000-0005-0000-0000-00008E0C0000}"/>
    <cellStyle name="Normal 2 4 19 16" xfId="3303" xr:uid="{00000000-0005-0000-0000-00008F0C0000}"/>
    <cellStyle name="Normal 2 4 19 17" xfId="3304" xr:uid="{00000000-0005-0000-0000-0000900C0000}"/>
    <cellStyle name="Normal 2 4 19 18" xfId="3305" xr:uid="{00000000-0005-0000-0000-0000910C0000}"/>
    <cellStyle name="Normal 2 4 19 19" xfId="3306" xr:uid="{00000000-0005-0000-0000-0000920C0000}"/>
    <cellStyle name="Normal 2 4 19 2" xfId="3307" xr:uid="{00000000-0005-0000-0000-0000930C0000}"/>
    <cellStyle name="Normal 2 4 19 2 10" xfId="3308" xr:uid="{00000000-0005-0000-0000-0000940C0000}"/>
    <cellStyle name="Normal 2 4 19 2 11" xfId="3309" xr:uid="{00000000-0005-0000-0000-0000950C0000}"/>
    <cellStyle name="Normal 2 4 19 2 12" xfId="3310" xr:uid="{00000000-0005-0000-0000-0000960C0000}"/>
    <cellStyle name="Normal 2 4 19 2 13" xfId="3311" xr:uid="{00000000-0005-0000-0000-0000970C0000}"/>
    <cellStyle name="Normal 2 4 19 2 14" xfId="3312" xr:uid="{00000000-0005-0000-0000-0000980C0000}"/>
    <cellStyle name="Normal 2 4 19 2 15" xfId="3313" xr:uid="{00000000-0005-0000-0000-0000990C0000}"/>
    <cellStyle name="Normal 2 4 19 2 2" xfId="3314" xr:uid="{00000000-0005-0000-0000-00009A0C0000}"/>
    <cellStyle name="Normal 2 4 19 2 2 10" xfId="3315" xr:uid="{00000000-0005-0000-0000-00009B0C0000}"/>
    <cellStyle name="Normal 2 4 19 2 2 11" xfId="3316" xr:uid="{00000000-0005-0000-0000-00009C0C0000}"/>
    <cellStyle name="Normal 2 4 19 2 2 12" xfId="3317" xr:uid="{00000000-0005-0000-0000-00009D0C0000}"/>
    <cellStyle name="Normal 2 4 19 2 2 13" xfId="3318" xr:uid="{00000000-0005-0000-0000-00009E0C0000}"/>
    <cellStyle name="Normal 2 4 19 2 2 14" xfId="3319" xr:uid="{00000000-0005-0000-0000-00009F0C0000}"/>
    <cellStyle name="Normal 2 4 19 2 2 2" xfId="3320" xr:uid="{00000000-0005-0000-0000-0000A00C0000}"/>
    <cellStyle name="Normal 2 4 19 2 2 3" xfId="3321" xr:uid="{00000000-0005-0000-0000-0000A10C0000}"/>
    <cellStyle name="Normal 2 4 19 2 2 4" xfId="3322" xr:uid="{00000000-0005-0000-0000-0000A20C0000}"/>
    <cellStyle name="Normal 2 4 19 2 2 5" xfId="3323" xr:uid="{00000000-0005-0000-0000-0000A30C0000}"/>
    <cellStyle name="Normal 2 4 19 2 2 6" xfId="3324" xr:uid="{00000000-0005-0000-0000-0000A40C0000}"/>
    <cellStyle name="Normal 2 4 19 2 2 7" xfId="3325" xr:uid="{00000000-0005-0000-0000-0000A50C0000}"/>
    <cellStyle name="Normal 2 4 19 2 2 8" xfId="3326" xr:uid="{00000000-0005-0000-0000-0000A60C0000}"/>
    <cellStyle name="Normal 2 4 19 2 2 9" xfId="3327" xr:uid="{00000000-0005-0000-0000-0000A70C0000}"/>
    <cellStyle name="Normal 2 4 19 2 3" xfId="3328" xr:uid="{00000000-0005-0000-0000-0000A80C0000}"/>
    <cellStyle name="Normal 2 4 19 2 4" xfId="3329" xr:uid="{00000000-0005-0000-0000-0000A90C0000}"/>
    <cellStyle name="Normal 2 4 19 2 5" xfId="3330" xr:uid="{00000000-0005-0000-0000-0000AA0C0000}"/>
    <cellStyle name="Normal 2 4 19 2 6" xfId="3331" xr:uid="{00000000-0005-0000-0000-0000AB0C0000}"/>
    <cellStyle name="Normal 2 4 19 2 7" xfId="3332" xr:uid="{00000000-0005-0000-0000-0000AC0C0000}"/>
    <cellStyle name="Normal 2 4 19 2 8" xfId="3333" xr:uid="{00000000-0005-0000-0000-0000AD0C0000}"/>
    <cellStyle name="Normal 2 4 19 2 9" xfId="3334" xr:uid="{00000000-0005-0000-0000-0000AE0C0000}"/>
    <cellStyle name="Normal 2 4 19 20" xfId="3335" xr:uid="{00000000-0005-0000-0000-0000AF0C0000}"/>
    <cellStyle name="Normal 2 4 19 21" xfId="3336" xr:uid="{00000000-0005-0000-0000-0000B00C0000}"/>
    <cellStyle name="Normal 2 4 19 22" xfId="3337" xr:uid="{00000000-0005-0000-0000-0000B10C0000}"/>
    <cellStyle name="Normal 2 4 19 23" xfId="3338" xr:uid="{00000000-0005-0000-0000-0000B20C0000}"/>
    <cellStyle name="Normal 2 4 19 3" xfId="3339" xr:uid="{00000000-0005-0000-0000-0000B30C0000}"/>
    <cellStyle name="Normal 2 4 19 3 10" xfId="3340" xr:uid="{00000000-0005-0000-0000-0000B40C0000}"/>
    <cellStyle name="Normal 2 4 19 3 11" xfId="3341" xr:uid="{00000000-0005-0000-0000-0000B50C0000}"/>
    <cellStyle name="Normal 2 4 19 3 12" xfId="3342" xr:uid="{00000000-0005-0000-0000-0000B60C0000}"/>
    <cellStyle name="Normal 2 4 19 3 13" xfId="3343" xr:uid="{00000000-0005-0000-0000-0000B70C0000}"/>
    <cellStyle name="Normal 2 4 19 3 14" xfId="3344" xr:uid="{00000000-0005-0000-0000-0000B80C0000}"/>
    <cellStyle name="Normal 2 4 19 3 15" xfId="3345" xr:uid="{00000000-0005-0000-0000-0000B90C0000}"/>
    <cellStyle name="Normal 2 4 19 3 2" xfId="3346" xr:uid="{00000000-0005-0000-0000-0000BA0C0000}"/>
    <cellStyle name="Normal 2 4 19 3 2 10" xfId="3347" xr:uid="{00000000-0005-0000-0000-0000BB0C0000}"/>
    <cellStyle name="Normal 2 4 19 3 2 11" xfId="3348" xr:uid="{00000000-0005-0000-0000-0000BC0C0000}"/>
    <cellStyle name="Normal 2 4 19 3 2 12" xfId="3349" xr:uid="{00000000-0005-0000-0000-0000BD0C0000}"/>
    <cellStyle name="Normal 2 4 19 3 2 13" xfId="3350" xr:uid="{00000000-0005-0000-0000-0000BE0C0000}"/>
    <cellStyle name="Normal 2 4 19 3 2 14" xfId="3351" xr:uid="{00000000-0005-0000-0000-0000BF0C0000}"/>
    <cellStyle name="Normal 2 4 19 3 2 2" xfId="3352" xr:uid="{00000000-0005-0000-0000-0000C00C0000}"/>
    <cellStyle name="Normal 2 4 19 3 2 3" xfId="3353" xr:uid="{00000000-0005-0000-0000-0000C10C0000}"/>
    <cellStyle name="Normal 2 4 19 3 2 4" xfId="3354" xr:uid="{00000000-0005-0000-0000-0000C20C0000}"/>
    <cellStyle name="Normal 2 4 19 3 2 5" xfId="3355" xr:uid="{00000000-0005-0000-0000-0000C30C0000}"/>
    <cellStyle name="Normal 2 4 19 3 2 6" xfId="3356" xr:uid="{00000000-0005-0000-0000-0000C40C0000}"/>
    <cellStyle name="Normal 2 4 19 3 2 7" xfId="3357" xr:uid="{00000000-0005-0000-0000-0000C50C0000}"/>
    <cellStyle name="Normal 2 4 19 3 2 8" xfId="3358" xr:uid="{00000000-0005-0000-0000-0000C60C0000}"/>
    <cellStyle name="Normal 2 4 19 3 2 9" xfId="3359" xr:uid="{00000000-0005-0000-0000-0000C70C0000}"/>
    <cellStyle name="Normal 2 4 19 3 3" xfId="3360" xr:uid="{00000000-0005-0000-0000-0000C80C0000}"/>
    <cellStyle name="Normal 2 4 19 3 4" xfId="3361" xr:uid="{00000000-0005-0000-0000-0000C90C0000}"/>
    <cellStyle name="Normal 2 4 19 3 5" xfId="3362" xr:uid="{00000000-0005-0000-0000-0000CA0C0000}"/>
    <cellStyle name="Normal 2 4 19 3 6" xfId="3363" xr:uid="{00000000-0005-0000-0000-0000CB0C0000}"/>
    <cellStyle name="Normal 2 4 19 3 7" xfId="3364" xr:uid="{00000000-0005-0000-0000-0000CC0C0000}"/>
    <cellStyle name="Normal 2 4 19 3 8" xfId="3365" xr:uid="{00000000-0005-0000-0000-0000CD0C0000}"/>
    <cellStyle name="Normal 2 4 19 3 9" xfId="3366" xr:uid="{00000000-0005-0000-0000-0000CE0C0000}"/>
    <cellStyle name="Normal 2 4 19 4" xfId="3367" xr:uid="{00000000-0005-0000-0000-0000CF0C0000}"/>
    <cellStyle name="Normal 2 4 19 4 10" xfId="3368" xr:uid="{00000000-0005-0000-0000-0000D00C0000}"/>
    <cellStyle name="Normal 2 4 19 4 11" xfId="3369" xr:uid="{00000000-0005-0000-0000-0000D10C0000}"/>
    <cellStyle name="Normal 2 4 19 4 12" xfId="3370" xr:uid="{00000000-0005-0000-0000-0000D20C0000}"/>
    <cellStyle name="Normal 2 4 19 4 13" xfId="3371" xr:uid="{00000000-0005-0000-0000-0000D30C0000}"/>
    <cellStyle name="Normal 2 4 19 4 14" xfId="3372" xr:uid="{00000000-0005-0000-0000-0000D40C0000}"/>
    <cellStyle name="Normal 2 4 19 4 15" xfId="3373" xr:uid="{00000000-0005-0000-0000-0000D50C0000}"/>
    <cellStyle name="Normal 2 4 19 4 2" xfId="3374" xr:uid="{00000000-0005-0000-0000-0000D60C0000}"/>
    <cellStyle name="Normal 2 4 19 4 2 10" xfId="3375" xr:uid="{00000000-0005-0000-0000-0000D70C0000}"/>
    <cellStyle name="Normal 2 4 19 4 2 11" xfId="3376" xr:uid="{00000000-0005-0000-0000-0000D80C0000}"/>
    <cellStyle name="Normal 2 4 19 4 2 12" xfId="3377" xr:uid="{00000000-0005-0000-0000-0000D90C0000}"/>
    <cellStyle name="Normal 2 4 19 4 2 13" xfId="3378" xr:uid="{00000000-0005-0000-0000-0000DA0C0000}"/>
    <cellStyle name="Normal 2 4 19 4 2 14" xfId="3379" xr:uid="{00000000-0005-0000-0000-0000DB0C0000}"/>
    <cellStyle name="Normal 2 4 19 4 2 2" xfId="3380" xr:uid="{00000000-0005-0000-0000-0000DC0C0000}"/>
    <cellStyle name="Normal 2 4 19 4 2 3" xfId="3381" xr:uid="{00000000-0005-0000-0000-0000DD0C0000}"/>
    <cellStyle name="Normal 2 4 19 4 2 4" xfId="3382" xr:uid="{00000000-0005-0000-0000-0000DE0C0000}"/>
    <cellStyle name="Normal 2 4 19 4 2 5" xfId="3383" xr:uid="{00000000-0005-0000-0000-0000DF0C0000}"/>
    <cellStyle name="Normal 2 4 19 4 2 6" xfId="3384" xr:uid="{00000000-0005-0000-0000-0000E00C0000}"/>
    <cellStyle name="Normal 2 4 19 4 2 7" xfId="3385" xr:uid="{00000000-0005-0000-0000-0000E10C0000}"/>
    <cellStyle name="Normal 2 4 19 4 2 8" xfId="3386" xr:uid="{00000000-0005-0000-0000-0000E20C0000}"/>
    <cellStyle name="Normal 2 4 19 4 2 9" xfId="3387" xr:uid="{00000000-0005-0000-0000-0000E30C0000}"/>
    <cellStyle name="Normal 2 4 19 4 3" xfId="3388" xr:uid="{00000000-0005-0000-0000-0000E40C0000}"/>
    <cellStyle name="Normal 2 4 19 4 4" xfId="3389" xr:uid="{00000000-0005-0000-0000-0000E50C0000}"/>
    <cellStyle name="Normal 2 4 19 4 5" xfId="3390" xr:uid="{00000000-0005-0000-0000-0000E60C0000}"/>
    <cellStyle name="Normal 2 4 19 4 6" xfId="3391" xr:uid="{00000000-0005-0000-0000-0000E70C0000}"/>
    <cellStyle name="Normal 2 4 19 4 7" xfId="3392" xr:uid="{00000000-0005-0000-0000-0000E80C0000}"/>
    <cellStyle name="Normal 2 4 19 4 8" xfId="3393" xr:uid="{00000000-0005-0000-0000-0000E90C0000}"/>
    <cellStyle name="Normal 2 4 19 4 9" xfId="3394" xr:uid="{00000000-0005-0000-0000-0000EA0C0000}"/>
    <cellStyle name="Normal 2 4 19 5" xfId="3395" xr:uid="{00000000-0005-0000-0000-0000EB0C0000}"/>
    <cellStyle name="Normal 2 4 19 5 10" xfId="3396" xr:uid="{00000000-0005-0000-0000-0000EC0C0000}"/>
    <cellStyle name="Normal 2 4 19 5 11" xfId="3397" xr:uid="{00000000-0005-0000-0000-0000ED0C0000}"/>
    <cellStyle name="Normal 2 4 19 5 12" xfId="3398" xr:uid="{00000000-0005-0000-0000-0000EE0C0000}"/>
    <cellStyle name="Normal 2 4 19 5 13" xfId="3399" xr:uid="{00000000-0005-0000-0000-0000EF0C0000}"/>
    <cellStyle name="Normal 2 4 19 5 14" xfId="3400" xr:uid="{00000000-0005-0000-0000-0000F00C0000}"/>
    <cellStyle name="Normal 2 4 19 5 2" xfId="3401" xr:uid="{00000000-0005-0000-0000-0000F10C0000}"/>
    <cellStyle name="Normal 2 4 19 5 3" xfId="3402" xr:uid="{00000000-0005-0000-0000-0000F20C0000}"/>
    <cellStyle name="Normal 2 4 19 5 4" xfId="3403" xr:uid="{00000000-0005-0000-0000-0000F30C0000}"/>
    <cellStyle name="Normal 2 4 19 5 5" xfId="3404" xr:uid="{00000000-0005-0000-0000-0000F40C0000}"/>
    <cellStyle name="Normal 2 4 19 5 6" xfId="3405" xr:uid="{00000000-0005-0000-0000-0000F50C0000}"/>
    <cellStyle name="Normal 2 4 19 5 7" xfId="3406" xr:uid="{00000000-0005-0000-0000-0000F60C0000}"/>
    <cellStyle name="Normal 2 4 19 5 8" xfId="3407" xr:uid="{00000000-0005-0000-0000-0000F70C0000}"/>
    <cellStyle name="Normal 2 4 19 5 9" xfId="3408" xr:uid="{00000000-0005-0000-0000-0000F80C0000}"/>
    <cellStyle name="Normal 2 4 19 6" xfId="3409" xr:uid="{00000000-0005-0000-0000-0000F90C0000}"/>
    <cellStyle name="Normal 2 4 19 6 10" xfId="3410" xr:uid="{00000000-0005-0000-0000-0000FA0C0000}"/>
    <cellStyle name="Normal 2 4 19 6 11" xfId="3411" xr:uid="{00000000-0005-0000-0000-0000FB0C0000}"/>
    <cellStyle name="Normal 2 4 19 6 12" xfId="3412" xr:uid="{00000000-0005-0000-0000-0000FC0C0000}"/>
    <cellStyle name="Normal 2 4 19 6 13" xfId="3413" xr:uid="{00000000-0005-0000-0000-0000FD0C0000}"/>
    <cellStyle name="Normal 2 4 19 6 14" xfId="3414" xr:uid="{00000000-0005-0000-0000-0000FE0C0000}"/>
    <cellStyle name="Normal 2 4 19 6 2" xfId="3415" xr:uid="{00000000-0005-0000-0000-0000FF0C0000}"/>
    <cellStyle name="Normal 2 4 19 6 3" xfId="3416" xr:uid="{00000000-0005-0000-0000-0000000D0000}"/>
    <cellStyle name="Normal 2 4 19 6 4" xfId="3417" xr:uid="{00000000-0005-0000-0000-0000010D0000}"/>
    <cellStyle name="Normal 2 4 19 6 5" xfId="3418" xr:uid="{00000000-0005-0000-0000-0000020D0000}"/>
    <cellStyle name="Normal 2 4 19 6 6" xfId="3419" xr:uid="{00000000-0005-0000-0000-0000030D0000}"/>
    <cellStyle name="Normal 2 4 19 6 7" xfId="3420" xr:uid="{00000000-0005-0000-0000-0000040D0000}"/>
    <cellStyle name="Normal 2 4 19 6 8" xfId="3421" xr:uid="{00000000-0005-0000-0000-0000050D0000}"/>
    <cellStyle name="Normal 2 4 19 6 9" xfId="3422" xr:uid="{00000000-0005-0000-0000-0000060D0000}"/>
    <cellStyle name="Normal 2 4 19 7" xfId="3423" xr:uid="{00000000-0005-0000-0000-0000070D0000}"/>
    <cellStyle name="Normal 2 4 19 7 10" xfId="3424" xr:uid="{00000000-0005-0000-0000-0000080D0000}"/>
    <cellStyle name="Normal 2 4 19 7 11" xfId="3425" xr:uid="{00000000-0005-0000-0000-0000090D0000}"/>
    <cellStyle name="Normal 2 4 19 7 12" xfId="3426" xr:uid="{00000000-0005-0000-0000-00000A0D0000}"/>
    <cellStyle name="Normal 2 4 19 7 13" xfId="3427" xr:uid="{00000000-0005-0000-0000-00000B0D0000}"/>
    <cellStyle name="Normal 2 4 19 7 14" xfId="3428" xr:uid="{00000000-0005-0000-0000-00000C0D0000}"/>
    <cellStyle name="Normal 2 4 19 7 2" xfId="3429" xr:uid="{00000000-0005-0000-0000-00000D0D0000}"/>
    <cellStyle name="Normal 2 4 19 7 3" xfId="3430" xr:uid="{00000000-0005-0000-0000-00000E0D0000}"/>
    <cellStyle name="Normal 2 4 19 7 4" xfId="3431" xr:uid="{00000000-0005-0000-0000-00000F0D0000}"/>
    <cellStyle name="Normal 2 4 19 7 5" xfId="3432" xr:uid="{00000000-0005-0000-0000-0000100D0000}"/>
    <cellStyle name="Normal 2 4 19 7 6" xfId="3433" xr:uid="{00000000-0005-0000-0000-0000110D0000}"/>
    <cellStyle name="Normal 2 4 19 7 7" xfId="3434" xr:uid="{00000000-0005-0000-0000-0000120D0000}"/>
    <cellStyle name="Normal 2 4 19 7 8" xfId="3435" xr:uid="{00000000-0005-0000-0000-0000130D0000}"/>
    <cellStyle name="Normal 2 4 19 7 9" xfId="3436" xr:uid="{00000000-0005-0000-0000-0000140D0000}"/>
    <cellStyle name="Normal 2 4 19 8" xfId="3437" xr:uid="{00000000-0005-0000-0000-0000150D0000}"/>
    <cellStyle name="Normal 2 4 19 8 10" xfId="3438" xr:uid="{00000000-0005-0000-0000-0000160D0000}"/>
    <cellStyle name="Normal 2 4 19 8 11" xfId="3439" xr:uid="{00000000-0005-0000-0000-0000170D0000}"/>
    <cellStyle name="Normal 2 4 19 8 12" xfId="3440" xr:uid="{00000000-0005-0000-0000-0000180D0000}"/>
    <cellStyle name="Normal 2 4 19 8 13" xfId="3441" xr:uid="{00000000-0005-0000-0000-0000190D0000}"/>
    <cellStyle name="Normal 2 4 19 8 14" xfId="3442" xr:uid="{00000000-0005-0000-0000-00001A0D0000}"/>
    <cellStyle name="Normal 2 4 19 8 2" xfId="3443" xr:uid="{00000000-0005-0000-0000-00001B0D0000}"/>
    <cellStyle name="Normal 2 4 19 8 3" xfId="3444" xr:uid="{00000000-0005-0000-0000-00001C0D0000}"/>
    <cellStyle name="Normal 2 4 19 8 4" xfId="3445" xr:uid="{00000000-0005-0000-0000-00001D0D0000}"/>
    <cellStyle name="Normal 2 4 19 8 5" xfId="3446" xr:uid="{00000000-0005-0000-0000-00001E0D0000}"/>
    <cellStyle name="Normal 2 4 19 8 6" xfId="3447" xr:uid="{00000000-0005-0000-0000-00001F0D0000}"/>
    <cellStyle name="Normal 2 4 19 8 7" xfId="3448" xr:uid="{00000000-0005-0000-0000-0000200D0000}"/>
    <cellStyle name="Normal 2 4 19 8 8" xfId="3449" xr:uid="{00000000-0005-0000-0000-0000210D0000}"/>
    <cellStyle name="Normal 2 4 19 8 9" xfId="3450" xr:uid="{00000000-0005-0000-0000-0000220D0000}"/>
    <cellStyle name="Normal 2 4 19 9" xfId="3451" xr:uid="{00000000-0005-0000-0000-0000230D0000}"/>
    <cellStyle name="Normal 2 4 19 9 10" xfId="3452" xr:uid="{00000000-0005-0000-0000-0000240D0000}"/>
    <cellStyle name="Normal 2 4 19 9 11" xfId="3453" xr:uid="{00000000-0005-0000-0000-0000250D0000}"/>
    <cellStyle name="Normal 2 4 19 9 12" xfId="3454" xr:uid="{00000000-0005-0000-0000-0000260D0000}"/>
    <cellStyle name="Normal 2 4 19 9 13" xfId="3455" xr:uid="{00000000-0005-0000-0000-0000270D0000}"/>
    <cellStyle name="Normal 2 4 19 9 14" xfId="3456" xr:uid="{00000000-0005-0000-0000-0000280D0000}"/>
    <cellStyle name="Normal 2 4 19 9 2" xfId="3457" xr:uid="{00000000-0005-0000-0000-0000290D0000}"/>
    <cellStyle name="Normal 2 4 19 9 3" xfId="3458" xr:uid="{00000000-0005-0000-0000-00002A0D0000}"/>
    <cellStyle name="Normal 2 4 19 9 4" xfId="3459" xr:uid="{00000000-0005-0000-0000-00002B0D0000}"/>
    <cellStyle name="Normal 2 4 19 9 5" xfId="3460" xr:uid="{00000000-0005-0000-0000-00002C0D0000}"/>
    <cellStyle name="Normal 2 4 19 9 6" xfId="3461" xr:uid="{00000000-0005-0000-0000-00002D0D0000}"/>
    <cellStyle name="Normal 2 4 19 9 7" xfId="3462" xr:uid="{00000000-0005-0000-0000-00002E0D0000}"/>
    <cellStyle name="Normal 2 4 19 9 8" xfId="3463" xr:uid="{00000000-0005-0000-0000-00002F0D0000}"/>
    <cellStyle name="Normal 2 4 19 9 9" xfId="3464" xr:uid="{00000000-0005-0000-0000-0000300D0000}"/>
    <cellStyle name="Normal 2 4 2" xfId="60" xr:uid="{00000000-0005-0000-0000-0000310D0000}"/>
    <cellStyle name="Normal 2 4 2 10" xfId="3465" xr:uid="{00000000-0005-0000-0000-0000320D0000}"/>
    <cellStyle name="Normal 2 4 2 11" xfId="3466" xr:uid="{00000000-0005-0000-0000-0000330D0000}"/>
    <cellStyle name="Normal 2 4 2 12" xfId="3467" xr:uid="{00000000-0005-0000-0000-0000340D0000}"/>
    <cellStyle name="Normal 2 4 2 13" xfId="3468" xr:uid="{00000000-0005-0000-0000-0000350D0000}"/>
    <cellStyle name="Normal 2 4 2 14" xfId="3469" xr:uid="{00000000-0005-0000-0000-0000360D0000}"/>
    <cellStyle name="Normal 2 4 2 15" xfId="3470" xr:uid="{00000000-0005-0000-0000-0000370D0000}"/>
    <cellStyle name="Normal 2 4 2 16" xfId="3471" xr:uid="{00000000-0005-0000-0000-0000380D0000}"/>
    <cellStyle name="Normal 2 4 2 16 10" xfId="3472" xr:uid="{00000000-0005-0000-0000-0000390D0000}"/>
    <cellStyle name="Normal 2 4 2 16 11" xfId="3473" xr:uid="{00000000-0005-0000-0000-00003A0D0000}"/>
    <cellStyle name="Normal 2 4 2 16 12" xfId="3474" xr:uid="{00000000-0005-0000-0000-00003B0D0000}"/>
    <cellStyle name="Normal 2 4 2 16 13" xfId="3475" xr:uid="{00000000-0005-0000-0000-00003C0D0000}"/>
    <cellStyle name="Normal 2 4 2 16 14" xfId="3476" xr:uid="{00000000-0005-0000-0000-00003D0D0000}"/>
    <cellStyle name="Normal 2 4 2 16 15" xfId="3477" xr:uid="{00000000-0005-0000-0000-00003E0D0000}"/>
    <cellStyle name="Normal 2 4 2 16 16" xfId="3478" xr:uid="{00000000-0005-0000-0000-00003F0D0000}"/>
    <cellStyle name="Normal 2 4 2 16 17" xfId="3479" xr:uid="{00000000-0005-0000-0000-0000400D0000}"/>
    <cellStyle name="Normal 2 4 2 16 2" xfId="3480" xr:uid="{00000000-0005-0000-0000-0000410D0000}"/>
    <cellStyle name="Normal 2 4 2 16 3" xfId="3481" xr:uid="{00000000-0005-0000-0000-0000420D0000}"/>
    <cellStyle name="Normal 2 4 2 16 4" xfId="3482" xr:uid="{00000000-0005-0000-0000-0000430D0000}"/>
    <cellStyle name="Normal 2 4 2 16 5" xfId="3483" xr:uid="{00000000-0005-0000-0000-0000440D0000}"/>
    <cellStyle name="Normal 2 4 2 16 6" xfId="3484" xr:uid="{00000000-0005-0000-0000-0000450D0000}"/>
    <cellStyle name="Normal 2 4 2 16 7" xfId="3485" xr:uid="{00000000-0005-0000-0000-0000460D0000}"/>
    <cellStyle name="Normal 2 4 2 16 8" xfId="3486" xr:uid="{00000000-0005-0000-0000-0000470D0000}"/>
    <cellStyle name="Normal 2 4 2 16 9" xfId="3487" xr:uid="{00000000-0005-0000-0000-0000480D0000}"/>
    <cellStyle name="Normal 2 4 2 17" xfId="3488" xr:uid="{00000000-0005-0000-0000-0000490D0000}"/>
    <cellStyle name="Normal 2 4 2 18" xfId="3489" xr:uid="{00000000-0005-0000-0000-00004A0D0000}"/>
    <cellStyle name="Normal 2 4 2 19" xfId="3490" xr:uid="{00000000-0005-0000-0000-00004B0D0000}"/>
    <cellStyle name="Normal 2 4 2 19 10" xfId="3491" xr:uid="{00000000-0005-0000-0000-00004C0D0000}"/>
    <cellStyle name="Normal 2 4 2 19 11" xfId="3492" xr:uid="{00000000-0005-0000-0000-00004D0D0000}"/>
    <cellStyle name="Normal 2 4 2 19 12" xfId="3493" xr:uid="{00000000-0005-0000-0000-00004E0D0000}"/>
    <cellStyle name="Normal 2 4 2 19 13" xfId="3494" xr:uid="{00000000-0005-0000-0000-00004F0D0000}"/>
    <cellStyle name="Normal 2 4 2 19 14" xfId="3495" xr:uid="{00000000-0005-0000-0000-0000500D0000}"/>
    <cellStyle name="Normal 2 4 2 19 15" xfId="3496" xr:uid="{00000000-0005-0000-0000-0000510D0000}"/>
    <cellStyle name="Normal 2 4 2 19 2" xfId="3497" xr:uid="{00000000-0005-0000-0000-0000520D0000}"/>
    <cellStyle name="Normal 2 4 2 19 2 10" xfId="3498" xr:uid="{00000000-0005-0000-0000-0000530D0000}"/>
    <cellStyle name="Normal 2 4 2 19 2 11" xfId="3499" xr:uid="{00000000-0005-0000-0000-0000540D0000}"/>
    <cellStyle name="Normal 2 4 2 19 2 12" xfId="3500" xr:uid="{00000000-0005-0000-0000-0000550D0000}"/>
    <cellStyle name="Normal 2 4 2 19 2 13" xfId="3501" xr:uid="{00000000-0005-0000-0000-0000560D0000}"/>
    <cellStyle name="Normal 2 4 2 19 2 14" xfId="3502" xr:uid="{00000000-0005-0000-0000-0000570D0000}"/>
    <cellStyle name="Normal 2 4 2 19 2 2" xfId="3503" xr:uid="{00000000-0005-0000-0000-0000580D0000}"/>
    <cellStyle name="Normal 2 4 2 19 2 3" xfId="3504" xr:uid="{00000000-0005-0000-0000-0000590D0000}"/>
    <cellStyle name="Normal 2 4 2 19 2 4" xfId="3505" xr:uid="{00000000-0005-0000-0000-00005A0D0000}"/>
    <cellStyle name="Normal 2 4 2 19 2 5" xfId="3506" xr:uid="{00000000-0005-0000-0000-00005B0D0000}"/>
    <cellStyle name="Normal 2 4 2 19 2 6" xfId="3507" xr:uid="{00000000-0005-0000-0000-00005C0D0000}"/>
    <cellStyle name="Normal 2 4 2 19 2 7" xfId="3508" xr:uid="{00000000-0005-0000-0000-00005D0D0000}"/>
    <cellStyle name="Normal 2 4 2 19 2 8" xfId="3509" xr:uid="{00000000-0005-0000-0000-00005E0D0000}"/>
    <cellStyle name="Normal 2 4 2 19 2 9" xfId="3510" xr:uid="{00000000-0005-0000-0000-00005F0D0000}"/>
    <cellStyle name="Normal 2 4 2 19 3" xfId="3511" xr:uid="{00000000-0005-0000-0000-0000600D0000}"/>
    <cellStyle name="Normal 2 4 2 19 4" xfId="3512" xr:uid="{00000000-0005-0000-0000-0000610D0000}"/>
    <cellStyle name="Normal 2 4 2 19 5" xfId="3513" xr:uid="{00000000-0005-0000-0000-0000620D0000}"/>
    <cellStyle name="Normal 2 4 2 19 6" xfId="3514" xr:uid="{00000000-0005-0000-0000-0000630D0000}"/>
    <cellStyle name="Normal 2 4 2 19 7" xfId="3515" xr:uid="{00000000-0005-0000-0000-0000640D0000}"/>
    <cellStyle name="Normal 2 4 2 19 8" xfId="3516" xr:uid="{00000000-0005-0000-0000-0000650D0000}"/>
    <cellStyle name="Normal 2 4 2 19 9" xfId="3517" xr:uid="{00000000-0005-0000-0000-0000660D0000}"/>
    <cellStyle name="Normal 2 4 2 2" xfId="3518" xr:uid="{00000000-0005-0000-0000-0000670D0000}"/>
    <cellStyle name="Normal 2 4 2 2 10" xfId="3519" xr:uid="{00000000-0005-0000-0000-0000680D0000}"/>
    <cellStyle name="Normal 2 4 2 2 11" xfId="3520" xr:uid="{00000000-0005-0000-0000-0000690D0000}"/>
    <cellStyle name="Normal 2 4 2 2 12" xfId="3521" xr:uid="{00000000-0005-0000-0000-00006A0D0000}"/>
    <cellStyle name="Normal 2 4 2 2 13" xfId="3522" xr:uid="{00000000-0005-0000-0000-00006B0D0000}"/>
    <cellStyle name="Normal 2 4 2 2 14" xfId="3523" xr:uid="{00000000-0005-0000-0000-00006C0D0000}"/>
    <cellStyle name="Normal 2 4 2 2 2" xfId="3524" xr:uid="{00000000-0005-0000-0000-00006D0D0000}"/>
    <cellStyle name="Normal 2 4 2 2 2 2" xfId="3525" xr:uid="{00000000-0005-0000-0000-00006E0D0000}"/>
    <cellStyle name="Normal 2 4 2 2 2 3" xfId="3526" xr:uid="{00000000-0005-0000-0000-00006F0D0000}"/>
    <cellStyle name="Normal 2 4 2 2 2 4" xfId="3527" xr:uid="{00000000-0005-0000-0000-0000700D0000}"/>
    <cellStyle name="Normal 2 4 2 2 2 5" xfId="3528" xr:uid="{00000000-0005-0000-0000-0000710D0000}"/>
    <cellStyle name="Normal 2 4 2 2 2 6" xfId="3529" xr:uid="{00000000-0005-0000-0000-0000720D0000}"/>
    <cellStyle name="Normal 2 4 2 2 3" xfId="3530" xr:uid="{00000000-0005-0000-0000-0000730D0000}"/>
    <cellStyle name="Normal 2 4 2 2 4" xfId="3531" xr:uid="{00000000-0005-0000-0000-0000740D0000}"/>
    <cellStyle name="Normal 2 4 2 2 5" xfId="3532" xr:uid="{00000000-0005-0000-0000-0000750D0000}"/>
    <cellStyle name="Normal 2 4 2 2 6" xfId="3533" xr:uid="{00000000-0005-0000-0000-0000760D0000}"/>
    <cellStyle name="Normal 2 4 2 2 7" xfId="3534" xr:uid="{00000000-0005-0000-0000-0000770D0000}"/>
    <cellStyle name="Normal 2 4 2 2 8" xfId="3535" xr:uid="{00000000-0005-0000-0000-0000780D0000}"/>
    <cellStyle name="Normal 2 4 2 2 9" xfId="3536" xr:uid="{00000000-0005-0000-0000-0000790D0000}"/>
    <cellStyle name="Normal 2 4 2 20" xfId="3537" xr:uid="{00000000-0005-0000-0000-00007A0D0000}"/>
    <cellStyle name="Normal 2 4 2 20 10" xfId="3538" xr:uid="{00000000-0005-0000-0000-00007B0D0000}"/>
    <cellStyle name="Normal 2 4 2 20 11" xfId="3539" xr:uid="{00000000-0005-0000-0000-00007C0D0000}"/>
    <cellStyle name="Normal 2 4 2 20 12" xfId="3540" xr:uid="{00000000-0005-0000-0000-00007D0D0000}"/>
    <cellStyle name="Normal 2 4 2 20 13" xfId="3541" xr:uid="{00000000-0005-0000-0000-00007E0D0000}"/>
    <cellStyle name="Normal 2 4 2 20 14" xfId="3542" xr:uid="{00000000-0005-0000-0000-00007F0D0000}"/>
    <cellStyle name="Normal 2 4 2 20 15" xfId="3543" xr:uid="{00000000-0005-0000-0000-0000800D0000}"/>
    <cellStyle name="Normal 2 4 2 20 2" xfId="3544" xr:uid="{00000000-0005-0000-0000-0000810D0000}"/>
    <cellStyle name="Normal 2 4 2 20 2 10" xfId="3545" xr:uid="{00000000-0005-0000-0000-0000820D0000}"/>
    <cellStyle name="Normal 2 4 2 20 2 11" xfId="3546" xr:uid="{00000000-0005-0000-0000-0000830D0000}"/>
    <cellStyle name="Normal 2 4 2 20 2 12" xfId="3547" xr:uid="{00000000-0005-0000-0000-0000840D0000}"/>
    <cellStyle name="Normal 2 4 2 20 2 13" xfId="3548" xr:uid="{00000000-0005-0000-0000-0000850D0000}"/>
    <cellStyle name="Normal 2 4 2 20 2 14" xfId="3549" xr:uid="{00000000-0005-0000-0000-0000860D0000}"/>
    <cellStyle name="Normal 2 4 2 20 2 2" xfId="3550" xr:uid="{00000000-0005-0000-0000-0000870D0000}"/>
    <cellStyle name="Normal 2 4 2 20 2 3" xfId="3551" xr:uid="{00000000-0005-0000-0000-0000880D0000}"/>
    <cellStyle name="Normal 2 4 2 20 2 4" xfId="3552" xr:uid="{00000000-0005-0000-0000-0000890D0000}"/>
    <cellStyle name="Normal 2 4 2 20 2 5" xfId="3553" xr:uid="{00000000-0005-0000-0000-00008A0D0000}"/>
    <cellStyle name="Normal 2 4 2 20 2 6" xfId="3554" xr:uid="{00000000-0005-0000-0000-00008B0D0000}"/>
    <cellStyle name="Normal 2 4 2 20 2 7" xfId="3555" xr:uid="{00000000-0005-0000-0000-00008C0D0000}"/>
    <cellStyle name="Normal 2 4 2 20 2 8" xfId="3556" xr:uid="{00000000-0005-0000-0000-00008D0D0000}"/>
    <cellStyle name="Normal 2 4 2 20 2 9" xfId="3557" xr:uid="{00000000-0005-0000-0000-00008E0D0000}"/>
    <cellStyle name="Normal 2 4 2 20 3" xfId="3558" xr:uid="{00000000-0005-0000-0000-00008F0D0000}"/>
    <cellStyle name="Normal 2 4 2 20 4" xfId="3559" xr:uid="{00000000-0005-0000-0000-0000900D0000}"/>
    <cellStyle name="Normal 2 4 2 20 5" xfId="3560" xr:uid="{00000000-0005-0000-0000-0000910D0000}"/>
    <cellStyle name="Normal 2 4 2 20 6" xfId="3561" xr:uid="{00000000-0005-0000-0000-0000920D0000}"/>
    <cellStyle name="Normal 2 4 2 20 7" xfId="3562" xr:uid="{00000000-0005-0000-0000-0000930D0000}"/>
    <cellStyle name="Normal 2 4 2 20 8" xfId="3563" xr:uid="{00000000-0005-0000-0000-0000940D0000}"/>
    <cellStyle name="Normal 2 4 2 20 9" xfId="3564" xr:uid="{00000000-0005-0000-0000-0000950D0000}"/>
    <cellStyle name="Normal 2 4 2 21" xfId="3565" xr:uid="{00000000-0005-0000-0000-0000960D0000}"/>
    <cellStyle name="Normal 2 4 2 21 10" xfId="3566" xr:uid="{00000000-0005-0000-0000-0000970D0000}"/>
    <cellStyle name="Normal 2 4 2 21 11" xfId="3567" xr:uid="{00000000-0005-0000-0000-0000980D0000}"/>
    <cellStyle name="Normal 2 4 2 21 12" xfId="3568" xr:uid="{00000000-0005-0000-0000-0000990D0000}"/>
    <cellStyle name="Normal 2 4 2 21 13" xfId="3569" xr:uid="{00000000-0005-0000-0000-00009A0D0000}"/>
    <cellStyle name="Normal 2 4 2 21 14" xfId="3570" xr:uid="{00000000-0005-0000-0000-00009B0D0000}"/>
    <cellStyle name="Normal 2 4 2 21 15" xfId="3571" xr:uid="{00000000-0005-0000-0000-00009C0D0000}"/>
    <cellStyle name="Normal 2 4 2 21 2" xfId="3572" xr:uid="{00000000-0005-0000-0000-00009D0D0000}"/>
    <cellStyle name="Normal 2 4 2 21 2 10" xfId="3573" xr:uid="{00000000-0005-0000-0000-00009E0D0000}"/>
    <cellStyle name="Normal 2 4 2 21 2 11" xfId="3574" xr:uid="{00000000-0005-0000-0000-00009F0D0000}"/>
    <cellStyle name="Normal 2 4 2 21 2 12" xfId="3575" xr:uid="{00000000-0005-0000-0000-0000A00D0000}"/>
    <cellStyle name="Normal 2 4 2 21 2 13" xfId="3576" xr:uid="{00000000-0005-0000-0000-0000A10D0000}"/>
    <cellStyle name="Normal 2 4 2 21 2 14" xfId="3577" xr:uid="{00000000-0005-0000-0000-0000A20D0000}"/>
    <cellStyle name="Normal 2 4 2 21 2 2" xfId="3578" xr:uid="{00000000-0005-0000-0000-0000A30D0000}"/>
    <cellStyle name="Normal 2 4 2 21 2 3" xfId="3579" xr:uid="{00000000-0005-0000-0000-0000A40D0000}"/>
    <cellStyle name="Normal 2 4 2 21 2 4" xfId="3580" xr:uid="{00000000-0005-0000-0000-0000A50D0000}"/>
    <cellStyle name="Normal 2 4 2 21 2 5" xfId="3581" xr:uid="{00000000-0005-0000-0000-0000A60D0000}"/>
    <cellStyle name="Normal 2 4 2 21 2 6" xfId="3582" xr:uid="{00000000-0005-0000-0000-0000A70D0000}"/>
    <cellStyle name="Normal 2 4 2 21 2 7" xfId="3583" xr:uid="{00000000-0005-0000-0000-0000A80D0000}"/>
    <cellStyle name="Normal 2 4 2 21 2 8" xfId="3584" xr:uid="{00000000-0005-0000-0000-0000A90D0000}"/>
    <cellStyle name="Normal 2 4 2 21 2 9" xfId="3585" xr:uid="{00000000-0005-0000-0000-0000AA0D0000}"/>
    <cellStyle name="Normal 2 4 2 21 3" xfId="3586" xr:uid="{00000000-0005-0000-0000-0000AB0D0000}"/>
    <cellStyle name="Normal 2 4 2 21 4" xfId="3587" xr:uid="{00000000-0005-0000-0000-0000AC0D0000}"/>
    <cellStyle name="Normal 2 4 2 21 5" xfId="3588" xr:uid="{00000000-0005-0000-0000-0000AD0D0000}"/>
    <cellStyle name="Normal 2 4 2 21 6" xfId="3589" xr:uid="{00000000-0005-0000-0000-0000AE0D0000}"/>
    <cellStyle name="Normal 2 4 2 21 7" xfId="3590" xr:uid="{00000000-0005-0000-0000-0000AF0D0000}"/>
    <cellStyle name="Normal 2 4 2 21 8" xfId="3591" xr:uid="{00000000-0005-0000-0000-0000B00D0000}"/>
    <cellStyle name="Normal 2 4 2 21 9" xfId="3592" xr:uid="{00000000-0005-0000-0000-0000B10D0000}"/>
    <cellStyle name="Normal 2 4 2 22" xfId="3593" xr:uid="{00000000-0005-0000-0000-0000B20D0000}"/>
    <cellStyle name="Normal 2 4 2 22 10" xfId="3594" xr:uid="{00000000-0005-0000-0000-0000B30D0000}"/>
    <cellStyle name="Normal 2 4 2 22 11" xfId="3595" xr:uid="{00000000-0005-0000-0000-0000B40D0000}"/>
    <cellStyle name="Normal 2 4 2 22 12" xfId="3596" xr:uid="{00000000-0005-0000-0000-0000B50D0000}"/>
    <cellStyle name="Normal 2 4 2 22 13" xfId="3597" xr:uid="{00000000-0005-0000-0000-0000B60D0000}"/>
    <cellStyle name="Normal 2 4 2 22 14" xfId="3598" xr:uid="{00000000-0005-0000-0000-0000B70D0000}"/>
    <cellStyle name="Normal 2 4 2 22 2" xfId="3599" xr:uid="{00000000-0005-0000-0000-0000B80D0000}"/>
    <cellStyle name="Normal 2 4 2 22 3" xfId="3600" xr:uid="{00000000-0005-0000-0000-0000B90D0000}"/>
    <cellStyle name="Normal 2 4 2 22 4" xfId="3601" xr:uid="{00000000-0005-0000-0000-0000BA0D0000}"/>
    <cellStyle name="Normal 2 4 2 22 5" xfId="3602" xr:uid="{00000000-0005-0000-0000-0000BB0D0000}"/>
    <cellStyle name="Normal 2 4 2 22 6" xfId="3603" xr:uid="{00000000-0005-0000-0000-0000BC0D0000}"/>
    <cellStyle name="Normal 2 4 2 22 7" xfId="3604" xr:uid="{00000000-0005-0000-0000-0000BD0D0000}"/>
    <cellStyle name="Normal 2 4 2 22 8" xfId="3605" xr:uid="{00000000-0005-0000-0000-0000BE0D0000}"/>
    <cellStyle name="Normal 2 4 2 22 9" xfId="3606" xr:uid="{00000000-0005-0000-0000-0000BF0D0000}"/>
    <cellStyle name="Normal 2 4 2 23" xfId="3607" xr:uid="{00000000-0005-0000-0000-0000C00D0000}"/>
    <cellStyle name="Normal 2 4 2 23 10" xfId="3608" xr:uid="{00000000-0005-0000-0000-0000C10D0000}"/>
    <cellStyle name="Normal 2 4 2 23 11" xfId="3609" xr:uid="{00000000-0005-0000-0000-0000C20D0000}"/>
    <cellStyle name="Normal 2 4 2 23 12" xfId="3610" xr:uid="{00000000-0005-0000-0000-0000C30D0000}"/>
    <cellStyle name="Normal 2 4 2 23 13" xfId="3611" xr:uid="{00000000-0005-0000-0000-0000C40D0000}"/>
    <cellStyle name="Normal 2 4 2 23 14" xfId="3612" xr:uid="{00000000-0005-0000-0000-0000C50D0000}"/>
    <cellStyle name="Normal 2 4 2 23 2" xfId="3613" xr:uid="{00000000-0005-0000-0000-0000C60D0000}"/>
    <cellStyle name="Normal 2 4 2 23 3" xfId="3614" xr:uid="{00000000-0005-0000-0000-0000C70D0000}"/>
    <cellStyle name="Normal 2 4 2 23 4" xfId="3615" xr:uid="{00000000-0005-0000-0000-0000C80D0000}"/>
    <cellStyle name="Normal 2 4 2 23 5" xfId="3616" xr:uid="{00000000-0005-0000-0000-0000C90D0000}"/>
    <cellStyle name="Normal 2 4 2 23 6" xfId="3617" xr:uid="{00000000-0005-0000-0000-0000CA0D0000}"/>
    <cellStyle name="Normal 2 4 2 23 7" xfId="3618" xr:uid="{00000000-0005-0000-0000-0000CB0D0000}"/>
    <cellStyle name="Normal 2 4 2 23 8" xfId="3619" xr:uid="{00000000-0005-0000-0000-0000CC0D0000}"/>
    <cellStyle name="Normal 2 4 2 23 9" xfId="3620" xr:uid="{00000000-0005-0000-0000-0000CD0D0000}"/>
    <cellStyle name="Normal 2 4 2 24" xfId="3621" xr:uid="{00000000-0005-0000-0000-0000CE0D0000}"/>
    <cellStyle name="Normal 2 4 2 24 10" xfId="3622" xr:uid="{00000000-0005-0000-0000-0000CF0D0000}"/>
    <cellStyle name="Normal 2 4 2 24 11" xfId="3623" xr:uid="{00000000-0005-0000-0000-0000D00D0000}"/>
    <cellStyle name="Normal 2 4 2 24 12" xfId="3624" xr:uid="{00000000-0005-0000-0000-0000D10D0000}"/>
    <cellStyle name="Normal 2 4 2 24 13" xfId="3625" xr:uid="{00000000-0005-0000-0000-0000D20D0000}"/>
    <cellStyle name="Normal 2 4 2 24 14" xfId="3626" xr:uid="{00000000-0005-0000-0000-0000D30D0000}"/>
    <cellStyle name="Normal 2 4 2 24 2" xfId="3627" xr:uid="{00000000-0005-0000-0000-0000D40D0000}"/>
    <cellStyle name="Normal 2 4 2 24 3" xfId="3628" xr:uid="{00000000-0005-0000-0000-0000D50D0000}"/>
    <cellStyle name="Normal 2 4 2 24 4" xfId="3629" xr:uid="{00000000-0005-0000-0000-0000D60D0000}"/>
    <cellStyle name="Normal 2 4 2 24 5" xfId="3630" xr:uid="{00000000-0005-0000-0000-0000D70D0000}"/>
    <cellStyle name="Normal 2 4 2 24 6" xfId="3631" xr:uid="{00000000-0005-0000-0000-0000D80D0000}"/>
    <cellStyle name="Normal 2 4 2 24 7" xfId="3632" xr:uid="{00000000-0005-0000-0000-0000D90D0000}"/>
    <cellStyle name="Normal 2 4 2 24 8" xfId="3633" xr:uid="{00000000-0005-0000-0000-0000DA0D0000}"/>
    <cellStyle name="Normal 2 4 2 24 9" xfId="3634" xr:uid="{00000000-0005-0000-0000-0000DB0D0000}"/>
    <cellStyle name="Normal 2 4 2 25" xfId="3635" xr:uid="{00000000-0005-0000-0000-0000DC0D0000}"/>
    <cellStyle name="Normal 2 4 2 25 10" xfId="3636" xr:uid="{00000000-0005-0000-0000-0000DD0D0000}"/>
    <cellStyle name="Normal 2 4 2 25 11" xfId="3637" xr:uid="{00000000-0005-0000-0000-0000DE0D0000}"/>
    <cellStyle name="Normal 2 4 2 25 12" xfId="3638" xr:uid="{00000000-0005-0000-0000-0000DF0D0000}"/>
    <cellStyle name="Normal 2 4 2 25 13" xfId="3639" xr:uid="{00000000-0005-0000-0000-0000E00D0000}"/>
    <cellStyle name="Normal 2 4 2 25 14" xfId="3640" xr:uid="{00000000-0005-0000-0000-0000E10D0000}"/>
    <cellStyle name="Normal 2 4 2 25 2" xfId="3641" xr:uid="{00000000-0005-0000-0000-0000E20D0000}"/>
    <cellStyle name="Normal 2 4 2 25 3" xfId="3642" xr:uid="{00000000-0005-0000-0000-0000E30D0000}"/>
    <cellStyle name="Normal 2 4 2 25 4" xfId="3643" xr:uid="{00000000-0005-0000-0000-0000E40D0000}"/>
    <cellStyle name="Normal 2 4 2 25 5" xfId="3644" xr:uid="{00000000-0005-0000-0000-0000E50D0000}"/>
    <cellStyle name="Normal 2 4 2 25 6" xfId="3645" xr:uid="{00000000-0005-0000-0000-0000E60D0000}"/>
    <cellStyle name="Normal 2 4 2 25 7" xfId="3646" xr:uid="{00000000-0005-0000-0000-0000E70D0000}"/>
    <cellStyle name="Normal 2 4 2 25 8" xfId="3647" xr:uid="{00000000-0005-0000-0000-0000E80D0000}"/>
    <cellStyle name="Normal 2 4 2 25 9" xfId="3648" xr:uid="{00000000-0005-0000-0000-0000E90D0000}"/>
    <cellStyle name="Normal 2 4 2 26" xfId="3649" xr:uid="{00000000-0005-0000-0000-0000EA0D0000}"/>
    <cellStyle name="Normal 2 4 2 26 10" xfId="3650" xr:uid="{00000000-0005-0000-0000-0000EB0D0000}"/>
    <cellStyle name="Normal 2 4 2 26 11" xfId="3651" xr:uid="{00000000-0005-0000-0000-0000EC0D0000}"/>
    <cellStyle name="Normal 2 4 2 26 12" xfId="3652" xr:uid="{00000000-0005-0000-0000-0000ED0D0000}"/>
    <cellStyle name="Normal 2 4 2 26 13" xfId="3653" xr:uid="{00000000-0005-0000-0000-0000EE0D0000}"/>
    <cellStyle name="Normal 2 4 2 26 14" xfId="3654" xr:uid="{00000000-0005-0000-0000-0000EF0D0000}"/>
    <cellStyle name="Normal 2 4 2 26 2" xfId="3655" xr:uid="{00000000-0005-0000-0000-0000F00D0000}"/>
    <cellStyle name="Normal 2 4 2 26 3" xfId="3656" xr:uid="{00000000-0005-0000-0000-0000F10D0000}"/>
    <cellStyle name="Normal 2 4 2 26 4" xfId="3657" xr:uid="{00000000-0005-0000-0000-0000F20D0000}"/>
    <cellStyle name="Normal 2 4 2 26 5" xfId="3658" xr:uid="{00000000-0005-0000-0000-0000F30D0000}"/>
    <cellStyle name="Normal 2 4 2 26 6" xfId="3659" xr:uid="{00000000-0005-0000-0000-0000F40D0000}"/>
    <cellStyle name="Normal 2 4 2 26 7" xfId="3660" xr:uid="{00000000-0005-0000-0000-0000F50D0000}"/>
    <cellStyle name="Normal 2 4 2 26 8" xfId="3661" xr:uid="{00000000-0005-0000-0000-0000F60D0000}"/>
    <cellStyle name="Normal 2 4 2 26 9" xfId="3662" xr:uid="{00000000-0005-0000-0000-0000F70D0000}"/>
    <cellStyle name="Normal 2 4 2 27" xfId="3663" xr:uid="{00000000-0005-0000-0000-0000F80D0000}"/>
    <cellStyle name="Normal 2 4 2 27 10" xfId="3664" xr:uid="{00000000-0005-0000-0000-0000F90D0000}"/>
    <cellStyle name="Normal 2 4 2 27 11" xfId="3665" xr:uid="{00000000-0005-0000-0000-0000FA0D0000}"/>
    <cellStyle name="Normal 2 4 2 27 12" xfId="3666" xr:uid="{00000000-0005-0000-0000-0000FB0D0000}"/>
    <cellStyle name="Normal 2 4 2 27 13" xfId="3667" xr:uid="{00000000-0005-0000-0000-0000FC0D0000}"/>
    <cellStyle name="Normal 2 4 2 27 14" xfId="3668" xr:uid="{00000000-0005-0000-0000-0000FD0D0000}"/>
    <cellStyle name="Normal 2 4 2 27 2" xfId="3669" xr:uid="{00000000-0005-0000-0000-0000FE0D0000}"/>
    <cellStyle name="Normal 2 4 2 27 3" xfId="3670" xr:uid="{00000000-0005-0000-0000-0000FF0D0000}"/>
    <cellStyle name="Normal 2 4 2 27 4" xfId="3671" xr:uid="{00000000-0005-0000-0000-0000000E0000}"/>
    <cellStyle name="Normal 2 4 2 27 5" xfId="3672" xr:uid="{00000000-0005-0000-0000-0000010E0000}"/>
    <cellStyle name="Normal 2 4 2 27 6" xfId="3673" xr:uid="{00000000-0005-0000-0000-0000020E0000}"/>
    <cellStyle name="Normal 2 4 2 27 7" xfId="3674" xr:uid="{00000000-0005-0000-0000-0000030E0000}"/>
    <cellStyle name="Normal 2 4 2 27 8" xfId="3675" xr:uid="{00000000-0005-0000-0000-0000040E0000}"/>
    <cellStyle name="Normal 2 4 2 27 9" xfId="3676" xr:uid="{00000000-0005-0000-0000-0000050E0000}"/>
    <cellStyle name="Normal 2 4 2 28" xfId="3677" xr:uid="{00000000-0005-0000-0000-0000060E0000}"/>
    <cellStyle name="Normal 2 4 2 28 10" xfId="3678" xr:uid="{00000000-0005-0000-0000-0000070E0000}"/>
    <cellStyle name="Normal 2 4 2 28 11" xfId="3679" xr:uid="{00000000-0005-0000-0000-0000080E0000}"/>
    <cellStyle name="Normal 2 4 2 28 12" xfId="3680" xr:uid="{00000000-0005-0000-0000-0000090E0000}"/>
    <cellStyle name="Normal 2 4 2 28 13" xfId="3681" xr:uid="{00000000-0005-0000-0000-00000A0E0000}"/>
    <cellStyle name="Normal 2 4 2 28 14" xfId="3682" xr:uid="{00000000-0005-0000-0000-00000B0E0000}"/>
    <cellStyle name="Normal 2 4 2 28 2" xfId="3683" xr:uid="{00000000-0005-0000-0000-00000C0E0000}"/>
    <cellStyle name="Normal 2 4 2 28 3" xfId="3684" xr:uid="{00000000-0005-0000-0000-00000D0E0000}"/>
    <cellStyle name="Normal 2 4 2 28 4" xfId="3685" xr:uid="{00000000-0005-0000-0000-00000E0E0000}"/>
    <cellStyle name="Normal 2 4 2 28 5" xfId="3686" xr:uid="{00000000-0005-0000-0000-00000F0E0000}"/>
    <cellStyle name="Normal 2 4 2 28 6" xfId="3687" xr:uid="{00000000-0005-0000-0000-0000100E0000}"/>
    <cellStyle name="Normal 2 4 2 28 7" xfId="3688" xr:uid="{00000000-0005-0000-0000-0000110E0000}"/>
    <cellStyle name="Normal 2 4 2 28 8" xfId="3689" xr:uid="{00000000-0005-0000-0000-0000120E0000}"/>
    <cellStyle name="Normal 2 4 2 28 9" xfId="3690" xr:uid="{00000000-0005-0000-0000-0000130E0000}"/>
    <cellStyle name="Normal 2 4 2 29" xfId="3691" xr:uid="{00000000-0005-0000-0000-0000140E0000}"/>
    <cellStyle name="Normal 2 4 2 29 10" xfId="3692" xr:uid="{00000000-0005-0000-0000-0000150E0000}"/>
    <cellStyle name="Normal 2 4 2 29 11" xfId="3693" xr:uid="{00000000-0005-0000-0000-0000160E0000}"/>
    <cellStyle name="Normal 2 4 2 29 12" xfId="3694" xr:uid="{00000000-0005-0000-0000-0000170E0000}"/>
    <cellStyle name="Normal 2 4 2 29 13" xfId="3695" xr:uid="{00000000-0005-0000-0000-0000180E0000}"/>
    <cellStyle name="Normal 2 4 2 29 14" xfId="3696" xr:uid="{00000000-0005-0000-0000-0000190E0000}"/>
    <cellStyle name="Normal 2 4 2 29 2" xfId="3697" xr:uid="{00000000-0005-0000-0000-00001A0E0000}"/>
    <cellStyle name="Normal 2 4 2 29 3" xfId="3698" xr:uid="{00000000-0005-0000-0000-00001B0E0000}"/>
    <cellStyle name="Normal 2 4 2 29 4" xfId="3699" xr:uid="{00000000-0005-0000-0000-00001C0E0000}"/>
    <cellStyle name="Normal 2 4 2 29 5" xfId="3700" xr:uid="{00000000-0005-0000-0000-00001D0E0000}"/>
    <cellStyle name="Normal 2 4 2 29 6" xfId="3701" xr:uid="{00000000-0005-0000-0000-00001E0E0000}"/>
    <cellStyle name="Normal 2 4 2 29 7" xfId="3702" xr:uid="{00000000-0005-0000-0000-00001F0E0000}"/>
    <cellStyle name="Normal 2 4 2 29 8" xfId="3703" xr:uid="{00000000-0005-0000-0000-0000200E0000}"/>
    <cellStyle name="Normal 2 4 2 29 9" xfId="3704" xr:uid="{00000000-0005-0000-0000-0000210E0000}"/>
    <cellStyle name="Normal 2 4 2 3" xfId="3705" xr:uid="{00000000-0005-0000-0000-0000220E0000}"/>
    <cellStyle name="Normal 2 4 2 3 2" xfId="3706" xr:uid="{00000000-0005-0000-0000-0000230E0000}"/>
    <cellStyle name="Normal 2 4 2 30" xfId="3707" xr:uid="{00000000-0005-0000-0000-0000240E0000}"/>
    <cellStyle name="Normal 2 4 2 30 10" xfId="3708" xr:uid="{00000000-0005-0000-0000-0000250E0000}"/>
    <cellStyle name="Normal 2 4 2 30 11" xfId="3709" xr:uid="{00000000-0005-0000-0000-0000260E0000}"/>
    <cellStyle name="Normal 2 4 2 30 12" xfId="3710" xr:uid="{00000000-0005-0000-0000-0000270E0000}"/>
    <cellStyle name="Normal 2 4 2 30 13" xfId="3711" xr:uid="{00000000-0005-0000-0000-0000280E0000}"/>
    <cellStyle name="Normal 2 4 2 30 14" xfId="3712" xr:uid="{00000000-0005-0000-0000-0000290E0000}"/>
    <cellStyle name="Normal 2 4 2 30 2" xfId="3713" xr:uid="{00000000-0005-0000-0000-00002A0E0000}"/>
    <cellStyle name="Normal 2 4 2 30 3" xfId="3714" xr:uid="{00000000-0005-0000-0000-00002B0E0000}"/>
    <cellStyle name="Normal 2 4 2 30 4" xfId="3715" xr:uid="{00000000-0005-0000-0000-00002C0E0000}"/>
    <cellStyle name="Normal 2 4 2 30 5" xfId="3716" xr:uid="{00000000-0005-0000-0000-00002D0E0000}"/>
    <cellStyle name="Normal 2 4 2 30 6" xfId="3717" xr:uid="{00000000-0005-0000-0000-00002E0E0000}"/>
    <cellStyle name="Normal 2 4 2 30 7" xfId="3718" xr:uid="{00000000-0005-0000-0000-00002F0E0000}"/>
    <cellStyle name="Normal 2 4 2 30 8" xfId="3719" xr:uid="{00000000-0005-0000-0000-0000300E0000}"/>
    <cellStyle name="Normal 2 4 2 30 9" xfId="3720" xr:uid="{00000000-0005-0000-0000-0000310E0000}"/>
    <cellStyle name="Normal 2 4 2 31" xfId="3721" xr:uid="{00000000-0005-0000-0000-0000320E0000}"/>
    <cellStyle name="Normal 2 4 2 31 10" xfId="3722" xr:uid="{00000000-0005-0000-0000-0000330E0000}"/>
    <cellStyle name="Normal 2 4 2 31 11" xfId="3723" xr:uid="{00000000-0005-0000-0000-0000340E0000}"/>
    <cellStyle name="Normal 2 4 2 31 12" xfId="3724" xr:uid="{00000000-0005-0000-0000-0000350E0000}"/>
    <cellStyle name="Normal 2 4 2 31 13" xfId="3725" xr:uid="{00000000-0005-0000-0000-0000360E0000}"/>
    <cellStyle name="Normal 2 4 2 31 14" xfId="3726" xr:uid="{00000000-0005-0000-0000-0000370E0000}"/>
    <cellStyle name="Normal 2 4 2 31 2" xfId="3727" xr:uid="{00000000-0005-0000-0000-0000380E0000}"/>
    <cellStyle name="Normal 2 4 2 31 3" xfId="3728" xr:uid="{00000000-0005-0000-0000-0000390E0000}"/>
    <cellStyle name="Normal 2 4 2 31 4" xfId="3729" xr:uid="{00000000-0005-0000-0000-00003A0E0000}"/>
    <cellStyle name="Normal 2 4 2 31 5" xfId="3730" xr:uid="{00000000-0005-0000-0000-00003B0E0000}"/>
    <cellStyle name="Normal 2 4 2 31 6" xfId="3731" xr:uid="{00000000-0005-0000-0000-00003C0E0000}"/>
    <cellStyle name="Normal 2 4 2 31 7" xfId="3732" xr:uid="{00000000-0005-0000-0000-00003D0E0000}"/>
    <cellStyle name="Normal 2 4 2 31 8" xfId="3733" xr:uid="{00000000-0005-0000-0000-00003E0E0000}"/>
    <cellStyle name="Normal 2 4 2 31 9" xfId="3734" xr:uid="{00000000-0005-0000-0000-00003F0E0000}"/>
    <cellStyle name="Normal 2 4 2 32" xfId="3735" xr:uid="{00000000-0005-0000-0000-0000400E0000}"/>
    <cellStyle name="Normal 2 4 2 33" xfId="3736" xr:uid="{00000000-0005-0000-0000-0000410E0000}"/>
    <cellStyle name="Normal 2 4 2 34" xfId="3737" xr:uid="{00000000-0005-0000-0000-0000420E0000}"/>
    <cellStyle name="Normal 2 4 2 35" xfId="3738" xr:uid="{00000000-0005-0000-0000-0000430E0000}"/>
    <cellStyle name="Normal 2 4 2 36" xfId="3739" xr:uid="{00000000-0005-0000-0000-0000440E0000}"/>
    <cellStyle name="Normal 2 4 2 37" xfId="3740" xr:uid="{00000000-0005-0000-0000-0000450E0000}"/>
    <cellStyle name="Normal 2 4 2 38" xfId="3741" xr:uid="{00000000-0005-0000-0000-0000460E0000}"/>
    <cellStyle name="Normal 2 4 2 39" xfId="3742" xr:uid="{00000000-0005-0000-0000-0000470E0000}"/>
    <cellStyle name="Normal 2 4 2 4" xfId="3743" xr:uid="{00000000-0005-0000-0000-0000480E0000}"/>
    <cellStyle name="Normal 2 4 2 4 2" xfId="3744" xr:uid="{00000000-0005-0000-0000-0000490E0000}"/>
    <cellStyle name="Normal 2 4 2 40" xfId="3745" xr:uid="{00000000-0005-0000-0000-00004A0E0000}"/>
    <cellStyle name="Normal 2 4 2 41" xfId="3746" xr:uid="{00000000-0005-0000-0000-00004B0E0000}"/>
    <cellStyle name="Normal 2 4 2 42" xfId="3747" xr:uid="{00000000-0005-0000-0000-00004C0E0000}"/>
    <cellStyle name="Normal 2 4 2 43" xfId="3748" xr:uid="{00000000-0005-0000-0000-00004D0E0000}"/>
    <cellStyle name="Normal 2 4 2 44" xfId="3749" xr:uid="{00000000-0005-0000-0000-00004E0E0000}"/>
    <cellStyle name="Normal 2 4 2 45" xfId="3750" xr:uid="{00000000-0005-0000-0000-00004F0E0000}"/>
    <cellStyle name="Normal 2 4 2 46" xfId="3751" xr:uid="{00000000-0005-0000-0000-0000500E0000}"/>
    <cellStyle name="Normal 2 4 2 5" xfId="3752" xr:uid="{00000000-0005-0000-0000-0000510E0000}"/>
    <cellStyle name="Normal 2 4 2 5 2" xfId="3753" xr:uid="{00000000-0005-0000-0000-0000520E0000}"/>
    <cellStyle name="Normal 2 4 2 6" xfId="3754" xr:uid="{00000000-0005-0000-0000-0000530E0000}"/>
    <cellStyle name="Normal 2 4 2 6 2" xfId="3755" xr:uid="{00000000-0005-0000-0000-0000540E0000}"/>
    <cellStyle name="Normal 2 4 2 7" xfId="3756" xr:uid="{00000000-0005-0000-0000-0000550E0000}"/>
    <cellStyle name="Normal 2 4 2 7 2" xfId="3757" xr:uid="{00000000-0005-0000-0000-0000560E0000}"/>
    <cellStyle name="Normal 2 4 2 8" xfId="3758" xr:uid="{00000000-0005-0000-0000-0000570E0000}"/>
    <cellStyle name="Normal 2 4 2 9" xfId="3759" xr:uid="{00000000-0005-0000-0000-0000580E0000}"/>
    <cellStyle name="Normal 2 4 20" xfId="3760" xr:uid="{00000000-0005-0000-0000-0000590E0000}"/>
    <cellStyle name="Normal 2 4 20 10" xfId="3761" xr:uid="{00000000-0005-0000-0000-00005A0E0000}"/>
    <cellStyle name="Normal 2 4 20 11" xfId="3762" xr:uid="{00000000-0005-0000-0000-00005B0E0000}"/>
    <cellStyle name="Normal 2 4 20 12" xfId="3763" xr:uid="{00000000-0005-0000-0000-00005C0E0000}"/>
    <cellStyle name="Normal 2 4 20 13" xfId="3764" xr:uid="{00000000-0005-0000-0000-00005D0E0000}"/>
    <cellStyle name="Normal 2 4 20 14" xfId="3765" xr:uid="{00000000-0005-0000-0000-00005E0E0000}"/>
    <cellStyle name="Normal 2 4 20 2" xfId="3766" xr:uid="{00000000-0005-0000-0000-00005F0E0000}"/>
    <cellStyle name="Normal 2 4 20 3" xfId="3767" xr:uid="{00000000-0005-0000-0000-0000600E0000}"/>
    <cellStyle name="Normal 2 4 20 4" xfId="3768" xr:uid="{00000000-0005-0000-0000-0000610E0000}"/>
    <cellStyle name="Normal 2 4 20 5" xfId="3769" xr:uid="{00000000-0005-0000-0000-0000620E0000}"/>
    <cellStyle name="Normal 2 4 20 6" xfId="3770" xr:uid="{00000000-0005-0000-0000-0000630E0000}"/>
    <cellStyle name="Normal 2 4 20 7" xfId="3771" xr:uid="{00000000-0005-0000-0000-0000640E0000}"/>
    <cellStyle name="Normal 2 4 20 8" xfId="3772" xr:uid="{00000000-0005-0000-0000-0000650E0000}"/>
    <cellStyle name="Normal 2 4 20 9" xfId="3773" xr:uid="{00000000-0005-0000-0000-0000660E0000}"/>
    <cellStyle name="Normal 2 4 21" xfId="3774" xr:uid="{00000000-0005-0000-0000-0000670E0000}"/>
    <cellStyle name="Normal 2 4 3" xfId="3775" xr:uid="{00000000-0005-0000-0000-0000680E0000}"/>
    <cellStyle name="Normal 2 4 3 10" xfId="3776" xr:uid="{00000000-0005-0000-0000-0000690E0000}"/>
    <cellStyle name="Normal 2 4 3 11" xfId="3777" xr:uid="{00000000-0005-0000-0000-00006A0E0000}"/>
    <cellStyle name="Normal 2 4 3 11 2" xfId="3778" xr:uid="{00000000-0005-0000-0000-00006B0E0000}"/>
    <cellStyle name="Normal 2 4 3 11 2 10" xfId="3779" xr:uid="{00000000-0005-0000-0000-00006C0E0000}"/>
    <cellStyle name="Normal 2 4 3 11 2 11" xfId="3780" xr:uid="{00000000-0005-0000-0000-00006D0E0000}"/>
    <cellStyle name="Normal 2 4 3 11 2 12" xfId="3781" xr:uid="{00000000-0005-0000-0000-00006E0E0000}"/>
    <cellStyle name="Normal 2 4 3 11 2 13" xfId="3782" xr:uid="{00000000-0005-0000-0000-00006F0E0000}"/>
    <cellStyle name="Normal 2 4 3 11 2 14" xfId="3783" xr:uid="{00000000-0005-0000-0000-0000700E0000}"/>
    <cellStyle name="Normal 2 4 3 11 2 2" xfId="3784" xr:uid="{00000000-0005-0000-0000-0000710E0000}"/>
    <cellStyle name="Normal 2 4 3 11 2 3" xfId="3785" xr:uid="{00000000-0005-0000-0000-0000720E0000}"/>
    <cellStyle name="Normal 2 4 3 11 2 4" xfId="3786" xr:uid="{00000000-0005-0000-0000-0000730E0000}"/>
    <cellStyle name="Normal 2 4 3 11 2 5" xfId="3787" xr:uid="{00000000-0005-0000-0000-0000740E0000}"/>
    <cellStyle name="Normal 2 4 3 11 2 6" xfId="3788" xr:uid="{00000000-0005-0000-0000-0000750E0000}"/>
    <cellStyle name="Normal 2 4 3 11 2 7" xfId="3789" xr:uid="{00000000-0005-0000-0000-0000760E0000}"/>
    <cellStyle name="Normal 2 4 3 11 2 8" xfId="3790" xr:uid="{00000000-0005-0000-0000-0000770E0000}"/>
    <cellStyle name="Normal 2 4 3 11 2 9" xfId="3791" xr:uid="{00000000-0005-0000-0000-0000780E0000}"/>
    <cellStyle name="Normal 2 4 3 11 3" xfId="3792" xr:uid="{00000000-0005-0000-0000-0000790E0000}"/>
    <cellStyle name="Normal 2 4 3 11 3 10" xfId="3793" xr:uid="{00000000-0005-0000-0000-00007A0E0000}"/>
    <cellStyle name="Normal 2 4 3 11 3 11" xfId="3794" xr:uid="{00000000-0005-0000-0000-00007B0E0000}"/>
    <cellStyle name="Normal 2 4 3 11 3 12" xfId="3795" xr:uid="{00000000-0005-0000-0000-00007C0E0000}"/>
    <cellStyle name="Normal 2 4 3 11 3 13" xfId="3796" xr:uid="{00000000-0005-0000-0000-00007D0E0000}"/>
    <cellStyle name="Normal 2 4 3 11 3 14" xfId="3797" xr:uid="{00000000-0005-0000-0000-00007E0E0000}"/>
    <cellStyle name="Normal 2 4 3 11 3 2" xfId="3798" xr:uid="{00000000-0005-0000-0000-00007F0E0000}"/>
    <cellStyle name="Normal 2 4 3 11 3 3" xfId="3799" xr:uid="{00000000-0005-0000-0000-0000800E0000}"/>
    <cellStyle name="Normal 2 4 3 11 3 4" xfId="3800" xr:uid="{00000000-0005-0000-0000-0000810E0000}"/>
    <cellStyle name="Normal 2 4 3 11 3 5" xfId="3801" xr:uid="{00000000-0005-0000-0000-0000820E0000}"/>
    <cellStyle name="Normal 2 4 3 11 3 6" xfId="3802" xr:uid="{00000000-0005-0000-0000-0000830E0000}"/>
    <cellStyle name="Normal 2 4 3 11 3 7" xfId="3803" xr:uid="{00000000-0005-0000-0000-0000840E0000}"/>
    <cellStyle name="Normal 2 4 3 11 3 8" xfId="3804" xr:uid="{00000000-0005-0000-0000-0000850E0000}"/>
    <cellStyle name="Normal 2 4 3 11 3 9" xfId="3805" xr:uid="{00000000-0005-0000-0000-0000860E0000}"/>
    <cellStyle name="Normal 2 4 3 11 4" xfId="3806" xr:uid="{00000000-0005-0000-0000-0000870E0000}"/>
    <cellStyle name="Normal 2 4 3 11 4 10" xfId="3807" xr:uid="{00000000-0005-0000-0000-0000880E0000}"/>
    <cellStyle name="Normal 2 4 3 11 4 11" xfId="3808" xr:uid="{00000000-0005-0000-0000-0000890E0000}"/>
    <cellStyle name="Normal 2 4 3 11 4 12" xfId="3809" xr:uid="{00000000-0005-0000-0000-00008A0E0000}"/>
    <cellStyle name="Normal 2 4 3 11 4 13" xfId="3810" xr:uid="{00000000-0005-0000-0000-00008B0E0000}"/>
    <cellStyle name="Normal 2 4 3 11 4 14" xfId="3811" xr:uid="{00000000-0005-0000-0000-00008C0E0000}"/>
    <cellStyle name="Normal 2 4 3 11 4 2" xfId="3812" xr:uid="{00000000-0005-0000-0000-00008D0E0000}"/>
    <cellStyle name="Normal 2 4 3 11 4 3" xfId="3813" xr:uid="{00000000-0005-0000-0000-00008E0E0000}"/>
    <cellStyle name="Normal 2 4 3 11 4 4" xfId="3814" xr:uid="{00000000-0005-0000-0000-00008F0E0000}"/>
    <cellStyle name="Normal 2 4 3 11 4 5" xfId="3815" xr:uid="{00000000-0005-0000-0000-0000900E0000}"/>
    <cellStyle name="Normal 2 4 3 11 4 6" xfId="3816" xr:uid="{00000000-0005-0000-0000-0000910E0000}"/>
    <cellStyle name="Normal 2 4 3 11 4 7" xfId="3817" xr:uid="{00000000-0005-0000-0000-0000920E0000}"/>
    <cellStyle name="Normal 2 4 3 11 4 8" xfId="3818" xr:uid="{00000000-0005-0000-0000-0000930E0000}"/>
    <cellStyle name="Normal 2 4 3 11 4 9" xfId="3819" xr:uid="{00000000-0005-0000-0000-0000940E0000}"/>
    <cellStyle name="Normal 2 4 3 12" xfId="3820" xr:uid="{00000000-0005-0000-0000-0000950E0000}"/>
    <cellStyle name="Normal 2 4 3 12 10" xfId="3821" xr:uid="{00000000-0005-0000-0000-0000960E0000}"/>
    <cellStyle name="Normal 2 4 3 12 11" xfId="3822" xr:uid="{00000000-0005-0000-0000-0000970E0000}"/>
    <cellStyle name="Normal 2 4 3 12 12" xfId="3823" xr:uid="{00000000-0005-0000-0000-0000980E0000}"/>
    <cellStyle name="Normal 2 4 3 12 13" xfId="3824" xr:uid="{00000000-0005-0000-0000-0000990E0000}"/>
    <cellStyle name="Normal 2 4 3 12 14" xfId="3825" xr:uid="{00000000-0005-0000-0000-00009A0E0000}"/>
    <cellStyle name="Normal 2 4 3 12 2" xfId="3826" xr:uid="{00000000-0005-0000-0000-00009B0E0000}"/>
    <cellStyle name="Normal 2 4 3 12 3" xfId="3827" xr:uid="{00000000-0005-0000-0000-00009C0E0000}"/>
    <cellStyle name="Normal 2 4 3 12 4" xfId="3828" xr:uid="{00000000-0005-0000-0000-00009D0E0000}"/>
    <cellStyle name="Normal 2 4 3 12 5" xfId="3829" xr:uid="{00000000-0005-0000-0000-00009E0E0000}"/>
    <cellStyle name="Normal 2 4 3 12 6" xfId="3830" xr:uid="{00000000-0005-0000-0000-00009F0E0000}"/>
    <cellStyle name="Normal 2 4 3 12 7" xfId="3831" xr:uid="{00000000-0005-0000-0000-0000A00E0000}"/>
    <cellStyle name="Normal 2 4 3 12 8" xfId="3832" xr:uid="{00000000-0005-0000-0000-0000A10E0000}"/>
    <cellStyle name="Normal 2 4 3 12 9" xfId="3833" xr:uid="{00000000-0005-0000-0000-0000A20E0000}"/>
    <cellStyle name="Normal 2 4 3 13" xfId="3834" xr:uid="{00000000-0005-0000-0000-0000A30E0000}"/>
    <cellStyle name="Normal 2 4 3 14" xfId="3835" xr:uid="{00000000-0005-0000-0000-0000A40E0000}"/>
    <cellStyle name="Normal 2 4 3 15" xfId="3836" xr:uid="{00000000-0005-0000-0000-0000A50E0000}"/>
    <cellStyle name="Normal 2 4 3 16" xfId="3837" xr:uid="{00000000-0005-0000-0000-0000A60E0000}"/>
    <cellStyle name="Normal 2 4 3 17" xfId="3838" xr:uid="{00000000-0005-0000-0000-0000A70E0000}"/>
    <cellStyle name="Normal 2 4 3 18" xfId="3839" xr:uid="{00000000-0005-0000-0000-0000A80E0000}"/>
    <cellStyle name="Normal 2 4 3 19" xfId="3840" xr:uid="{00000000-0005-0000-0000-0000A90E0000}"/>
    <cellStyle name="Normal 2 4 3 2" xfId="3841" xr:uid="{00000000-0005-0000-0000-0000AA0E0000}"/>
    <cellStyle name="Normal 2 4 3 2 2" xfId="3842" xr:uid="{00000000-0005-0000-0000-0000AB0E0000}"/>
    <cellStyle name="Normal 2 4 3 2 2 2" xfId="3843" xr:uid="{00000000-0005-0000-0000-0000AC0E0000}"/>
    <cellStyle name="Normal 2 4 3 2 2 2 2" xfId="3844" xr:uid="{00000000-0005-0000-0000-0000AD0E0000}"/>
    <cellStyle name="Normal 2 4 3 2 2 2 3" xfId="3845" xr:uid="{00000000-0005-0000-0000-0000AE0E0000}"/>
    <cellStyle name="Normal 2 4 3 2 2 2 4" xfId="3846" xr:uid="{00000000-0005-0000-0000-0000AF0E0000}"/>
    <cellStyle name="Normal 2 4 3 2 2 3" xfId="3847" xr:uid="{00000000-0005-0000-0000-0000B00E0000}"/>
    <cellStyle name="Normal 2 4 3 2 2 4" xfId="3848" xr:uid="{00000000-0005-0000-0000-0000B10E0000}"/>
    <cellStyle name="Normal 2 4 3 2 2 5" xfId="3849" xr:uid="{00000000-0005-0000-0000-0000B20E0000}"/>
    <cellStyle name="Normal 2 4 3 2 3" xfId="3850" xr:uid="{00000000-0005-0000-0000-0000B30E0000}"/>
    <cellStyle name="Normal 2 4 3 2 3 2" xfId="3851" xr:uid="{00000000-0005-0000-0000-0000B40E0000}"/>
    <cellStyle name="Normal 2 4 3 2 3 3" xfId="3852" xr:uid="{00000000-0005-0000-0000-0000B50E0000}"/>
    <cellStyle name="Normal 2 4 3 2 3 4" xfId="3853" xr:uid="{00000000-0005-0000-0000-0000B60E0000}"/>
    <cellStyle name="Normal 2 4 3 2 4" xfId="3854" xr:uid="{00000000-0005-0000-0000-0000B70E0000}"/>
    <cellStyle name="Normal 2 4 3 2 5" xfId="3855" xr:uid="{00000000-0005-0000-0000-0000B80E0000}"/>
    <cellStyle name="Normal 2 4 3 2 6" xfId="3856" xr:uid="{00000000-0005-0000-0000-0000B90E0000}"/>
    <cellStyle name="Normal 2 4 3 20" xfId="3857" xr:uid="{00000000-0005-0000-0000-0000BA0E0000}"/>
    <cellStyle name="Normal 2 4 3 21" xfId="3858" xr:uid="{00000000-0005-0000-0000-0000BB0E0000}"/>
    <cellStyle name="Normal 2 4 3 22" xfId="3859" xr:uid="{00000000-0005-0000-0000-0000BC0E0000}"/>
    <cellStyle name="Normal 2 4 3 23" xfId="3860" xr:uid="{00000000-0005-0000-0000-0000BD0E0000}"/>
    <cellStyle name="Normal 2 4 3 24" xfId="3861" xr:uid="{00000000-0005-0000-0000-0000BE0E0000}"/>
    <cellStyle name="Normal 2 4 3 25" xfId="3862" xr:uid="{00000000-0005-0000-0000-0000BF0E0000}"/>
    <cellStyle name="Normal 2 4 3 26" xfId="3863" xr:uid="{00000000-0005-0000-0000-0000C00E0000}"/>
    <cellStyle name="Normal 2 4 3 27" xfId="3864" xr:uid="{00000000-0005-0000-0000-0000C10E0000}"/>
    <cellStyle name="Normal 2 4 3 28" xfId="3865" xr:uid="{00000000-0005-0000-0000-0000C20E0000}"/>
    <cellStyle name="Normal 2 4 3 3" xfId="3866" xr:uid="{00000000-0005-0000-0000-0000C30E0000}"/>
    <cellStyle name="Normal 2 4 3 4" xfId="3867" xr:uid="{00000000-0005-0000-0000-0000C40E0000}"/>
    <cellStyle name="Normal 2 4 3 5" xfId="3868" xr:uid="{00000000-0005-0000-0000-0000C50E0000}"/>
    <cellStyle name="Normal 2 4 3 6" xfId="3869" xr:uid="{00000000-0005-0000-0000-0000C60E0000}"/>
    <cellStyle name="Normal 2 4 3 7" xfId="3870" xr:uid="{00000000-0005-0000-0000-0000C70E0000}"/>
    <cellStyle name="Normal 2 4 3 8" xfId="3871" xr:uid="{00000000-0005-0000-0000-0000C80E0000}"/>
    <cellStyle name="Normal 2 4 3 9" xfId="3872" xr:uid="{00000000-0005-0000-0000-0000C90E0000}"/>
    <cellStyle name="Normal 2 4 4" xfId="3873" xr:uid="{00000000-0005-0000-0000-0000CA0E0000}"/>
    <cellStyle name="Normal 2 4 4 10" xfId="3874" xr:uid="{00000000-0005-0000-0000-0000CB0E0000}"/>
    <cellStyle name="Normal 2 4 4 11" xfId="3875" xr:uid="{00000000-0005-0000-0000-0000CC0E0000}"/>
    <cellStyle name="Normal 2 4 4 12" xfId="3876" xr:uid="{00000000-0005-0000-0000-0000CD0E0000}"/>
    <cellStyle name="Normal 2 4 4 13" xfId="3877" xr:uid="{00000000-0005-0000-0000-0000CE0E0000}"/>
    <cellStyle name="Normal 2 4 4 14" xfId="3878" xr:uid="{00000000-0005-0000-0000-0000CF0E0000}"/>
    <cellStyle name="Normal 2 4 4 15" xfId="3879" xr:uid="{00000000-0005-0000-0000-0000D00E0000}"/>
    <cellStyle name="Normal 2 4 4 16" xfId="3880" xr:uid="{00000000-0005-0000-0000-0000D10E0000}"/>
    <cellStyle name="Normal 2 4 4 17" xfId="3881" xr:uid="{00000000-0005-0000-0000-0000D20E0000}"/>
    <cellStyle name="Normal 2 4 4 18" xfId="3882" xr:uid="{00000000-0005-0000-0000-0000D30E0000}"/>
    <cellStyle name="Normal 2 4 4 19" xfId="3883" xr:uid="{00000000-0005-0000-0000-0000D40E0000}"/>
    <cellStyle name="Normal 2 4 4 2" xfId="3884" xr:uid="{00000000-0005-0000-0000-0000D50E0000}"/>
    <cellStyle name="Normal 2 4 4 2 2" xfId="3885" xr:uid="{00000000-0005-0000-0000-0000D60E0000}"/>
    <cellStyle name="Normal 2 4 4 2 2 10" xfId="3886" xr:uid="{00000000-0005-0000-0000-0000D70E0000}"/>
    <cellStyle name="Normal 2 4 4 2 2 11" xfId="3887" xr:uid="{00000000-0005-0000-0000-0000D80E0000}"/>
    <cellStyle name="Normal 2 4 4 2 2 12" xfId="3888" xr:uid="{00000000-0005-0000-0000-0000D90E0000}"/>
    <cellStyle name="Normal 2 4 4 2 2 13" xfId="3889" xr:uid="{00000000-0005-0000-0000-0000DA0E0000}"/>
    <cellStyle name="Normal 2 4 4 2 2 14" xfId="3890" xr:uid="{00000000-0005-0000-0000-0000DB0E0000}"/>
    <cellStyle name="Normal 2 4 4 2 2 15" xfId="3891" xr:uid="{00000000-0005-0000-0000-0000DC0E0000}"/>
    <cellStyle name="Normal 2 4 4 2 2 16" xfId="3892" xr:uid="{00000000-0005-0000-0000-0000DD0E0000}"/>
    <cellStyle name="Normal 2 4 4 2 2 17" xfId="3893" xr:uid="{00000000-0005-0000-0000-0000DE0E0000}"/>
    <cellStyle name="Normal 2 4 4 2 2 2" xfId="3894" xr:uid="{00000000-0005-0000-0000-0000DF0E0000}"/>
    <cellStyle name="Normal 2 4 4 2 2 3" xfId="3895" xr:uid="{00000000-0005-0000-0000-0000E00E0000}"/>
    <cellStyle name="Normal 2 4 4 2 2 4" xfId="3896" xr:uid="{00000000-0005-0000-0000-0000E10E0000}"/>
    <cellStyle name="Normal 2 4 4 2 2 5" xfId="3897" xr:uid="{00000000-0005-0000-0000-0000E20E0000}"/>
    <cellStyle name="Normal 2 4 4 2 2 6" xfId="3898" xr:uid="{00000000-0005-0000-0000-0000E30E0000}"/>
    <cellStyle name="Normal 2 4 4 2 2 7" xfId="3899" xr:uid="{00000000-0005-0000-0000-0000E40E0000}"/>
    <cellStyle name="Normal 2 4 4 2 2 8" xfId="3900" xr:uid="{00000000-0005-0000-0000-0000E50E0000}"/>
    <cellStyle name="Normal 2 4 4 2 2 9" xfId="3901" xr:uid="{00000000-0005-0000-0000-0000E60E0000}"/>
    <cellStyle name="Normal 2 4 4 2 3" xfId="3902" xr:uid="{00000000-0005-0000-0000-0000E70E0000}"/>
    <cellStyle name="Normal 2 4 4 2 4" xfId="3903" xr:uid="{00000000-0005-0000-0000-0000E80E0000}"/>
    <cellStyle name="Normal 2 4 4 2 4 10" xfId="3904" xr:uid="{00000000-0005-0000-0000-0000E90E0000}"/>
    <cellStyle name="Normal 2 4 4 2 4 11" xfId="3905" xr:uid="{00000000-0005-0000-0000-0000EA0E0000}"/>
    <cellStyle name="Normal 2 4 4 2 4 12" xfId="3906" xr:uid="{00000000-0005-0000-0000-0000EB0E0000}"/>
    <cellStyle name="Normal 2 4 4 2 4 13" xfId="3907" xr:uid="{00000000-0005-0000-0000-0000EC0E0000}"/>
    <cellStyle name="Normal 2 4 4 2 4 14" xfId="3908" xr:uid="{00000000-0005-0000-0000-0000ED0E0000}"/>
    <cellStyle name="Normal 2 4 4 2 4 2" xfId="3909" xr:uid="{00000000-0005-0000-0000-0000EE0E0000}"/>
    <cellStyle name="Normal 2 4 4 2 4 3" xfId="3910" xr:uid="{00000000-0005-0000-0000-0000EF0E0000}"/>
    <cellStyle name="Normal 2 4 4 2 4 4" xfId="3911" xr:uid="{00000000-0005-0000-0000-0000F00E0000}"/>
    <cellStyle name="Normal 2 4 4 2 4 5" xfId="3912" xr:uid="{00000000-0005-0000-0000-0000F10E0000}"/>
    <cellStyle name="Normal 2 4 4 2 4 6" xfId="3913" xr:uid="{00000000-0005-0000-0000-0000F20E0000}"/>
    <cellStyle name="Normal 2 4 4 2 4 7" xfId="3914" xr:uid="{00000000-0005-0000-0000-0000F30E0000}"/>
    <cellStyle name="Normal 2 4 4 2 4 8" xfId="3915" xr:uid="{00000000-0005-0000-0000-0000F40E0000}"/>
    <cellStyle name="Normal 2 4 4 2 4 9" xfId="3916" xr:uid="{00000000-0005-0000-0000-0000F50E0000}"/>
    <cellStyle name="Normal 2 4 4 2 5" xfId="3917" xr:uid="{00000000-0005-0000-0000-0000F60E0000}"/>
    <cellStyle name="Normal 2 4 4 2 5 10" xfId="3918" xr:uid="{00000000-0005-0000-0000-0000F70E0000}"/>
    <cellStyle name="Normal 2 4 4 2 5 11" xfId="3919" xr:uid="{00000000-0005-0000-0000-0000F80E0000}"/>
    <cellStyle name="Normal 2 4 4 2 5 12" xfId="3920" xr:uid="{00000000-0005-0000-0000-0000F90E0000}"/>
    <cellStyle name="Normal 2 4 4 2 5 13" xfId="3921" xr:uid="{00000000-0005-0000-0000-0000FA0E0000}"/>
    <cellStyle name="Normal 2 4 4 2 5 14" xfId="3922" xr:uid="{00000000-0005-0000-0000-0000FB0E0000}"/>
    <cellStyle name="Normal 2 4 4 2 5 2" xfId="3923" xr:uid="{00000000-0005-0000-0000-0000FC0E0000}"/>
    <cellStyle name="Normal 2 4 4 2 5 3" xfId="3924" xr:uid="{00000000-0005-0000-0000-0000FD0E0000}"/>
    <cellStyle name="Normal 2 4 4 2 5 4" xfId="3925" xr:uid="{00000000-0005-0000-0000-0000FE0E0000}"/>
    <cellStyle name="Normal 2 4 4 2 5 5" xfId="3926" xr:uid="{00000000-0005-0000-0000-0000FF0E0000}"/>
    <cellStyle name="Normal 2 4 4 2 5 6" xfId="3927" xr:uid="{00000000-0005-0000-0000-0000000F0000}"/>
    <cellStyle name="Normal 2 4 4 2 5 7" xfId="3928" xr:uid="{00000000-0005-0000-0000-0000010F0000}"/>
    <cellStyle name="Normal 2 4 4 2 5 8" xfId="3929" xr:uid="{00000000-0005-0000-0000-0000020F0000}"/>
    <cellStyle name="Normal 2 4 4 2 5 9" xfId="3930" xr:uid="{00000000-0005-0000-0000-0000030F0000}"/>
    <cellStyle name="Normal 2 4 4 3" xfId="3931" xr:uid="{00000000-0005-0000-0000-0000040F0000}"/>
    <cellStyle name="Normal 2 4 4 3 2" xfId="3932" xr:uid="{00000000-0005-0000-0000-0000050F0000}"/>
    <cellStyle name="Normal 2 4 4 3 2 10" xfId="3933" xr:uid="{00000000-0005-0000-0000-0000060F0000}"/>
    <cellStyle name="Normal 2 4 4 3 2 11" xfId="3934" xr:uid="{00000000-0005-0000-0000-0000070F0000}"/>
    <cellStyle name="Normal 2 4 4 3 2 12" xfId="3935" xr:uid="{00000000-0005-0000-0000-0000080F0000}"/>
    <cellStyle name="Normal 2 4 4 3 2 13" xfId="3936" xr:uid="{00000000-0005-0000-0000-0000090F0000}"/>
    <cellStyle name="Normal 2 4 4 3 2 14" xfId="3937" xr:uid="{00000000-0005-0000-0000-00000A0F0000}"/>
    <cellStyle name="Normal 2 4 4 3 2 2" xfId="3938" xr:uid="{00000000-0005-0000-0000-00000B0F0000}"/>
    <cellStyle name="Normal 2 4 4 3 2 3" xfId="3939" xr:uid="{00000000-0005-0000-0000-00000C0F0000}"/>
    <cellStyle name="Normal 2 4 4 3 2 4" xfId="3940" xr:uid="{00000000-0005-0000-0000-00000D0F0000}"/>
    <cellStyle name="Normal 2 4 4 3 2 5" xfId="3941" xr:uid="{00000000-0005-0000-0000-00000E0F0000}"/>
    <cellStyle name="Normal 2 4 4 3 2 6" xfId="3942" xr:uid="{00000000-0005-0000-0000-00000F0F0000}"/>
    <cellStyle name="Normal 2 4 4 3 2 7" xfId="3943" xr:uid="{00000000-0005-0000-0000-0000100F0000}"/>
    <cellStyle name="Normal 2 4 4 3 2 8" xfId="3944" xr:uid="{00000000-0005-0000-0000-0000110F0000}"/>
    <cellStyle name="Normal 2 4 4 3 2 9" xfId="3945" xr:uid="{00000000-0005-0000-0000-0000120F0000}"/>
    <cellStyle name="Normal 2 4 4 3 3" xfId="3946" xr:uid="{00000000-0005-0000-0000-0000130F0000}"/>
    <cellStyle name="Normal 2 4 4 3 3 10" xfId="3947" xr:uid="{00000000-0005-0000-0000-0000140F0000}"/>
    <cellStyle name="Normal 2 4 4 3 3 11" xfId="3948" xr:uid="{00000000-0005-0000-0000-0000150F0000}"/>
    <cellStyle name="Normal 2 4 4 3 3 12" xfId="3949" xr:uid="{00000000-0005-0000-0000-0000160F0000}"/>
    <cellStyle name="Normal 2 4 4 3 3 13" xfId="3950" xr:uid="{00000000-0005-0000-0000-0000170F0000}"/>
    <cellStyle name="Normal 2 4 4 3 3 14" xfId="3951" xr:uid="{00000000-0005-0000-0000-0000180F0000}"/>
    <cellStyle name="Normal 2 4 4 3 3 2" xfId="3952" xr:uid="{00000000-0005-0000-0000-0000190F0000}"/>
    <cellStyle name="Normal 2 4 4 3 3 3" xfId="3953" xr:uid="{00000000-0005-0000-0000-00001A0F0000}"/>
    <cellStyle name="Normal 2 4 4 3 3 4" xfId="3954" xr:uid="{00000000-0005-0000-0000-00001B0F0000}"/>
    <cellStyle name="Normal 2 4 4 3 3 5" xfId="3955" xr:uid="{00000000-0005-0000-0000-00001C0F0000}"/>
    <cellStyle name="Normal 2 4 4 3 3 6" xfId="3956" xr:uid="{00000000-0005-0000-0000-00001D0F0000}"/>
    <cellStyle name="Normal 2 4 4 3 3 7" xfId="3957" xr:uid="{00000000-0005-0000-0000-00001E0F0000}"/>
    <cellStyle name="Normal 2 4 4 3 3 8" xfId="3958" xr:uid="{00000000-0005-0000-0000-00001F0F0000}"/>
    <cellStyle name="Normal 2 4 4 3 3 9" xfId="3959" xr:uid="{00000000-0005-0000-0000-0000200F0000}"/>
    <cellStyle name="Normal 2 4 4 3 4" xfId="3960" xr:uid="{00000000-0005-0000-0000-0000210F0000}"/>
    <cellStyle name="Normal 2 4 4 3 4 10" xfId="3961" xr:uid="{00000000-0005-0000-0000-0000220F0000}"/>
    <cellStyle name="Normal 2 4 4 3 4 11" xfId="3962" xr:uid="{00000000-0005-0000-0000-0000230F0000}"/>
    <cellStyle name="Normal 2 4 4 3 4 12" xfId="3963" xr:uid="{00000000-0005-0000-0000-0000240F0000}"/>
    <cellStyle name="Normal 2 4 4 3 4 13" xfId="3964" xr:uid="{00000000-0005-0000-0000-0000250F0000}"/>
    <cellStyle name="Normal 2 4 4 3 4 14" xfId="3965" xr:uid="{00000000-0005-0000-0000-0000260F0000}"/>
    <cellStyle name="Normal 2 4 4 3 4 2" xfId="3966" xr:uid="{00000000-0005-0000-0000-0000270F0000}"/>
    <cellStyle name="Normal 2 4 4 3 4 3" xfId="3967" xr:uid="{00000000-0005-0000-0000-0000280F0000}"/>
    <cellStyle name="Normal 2 4 4 3 4 4" xfId="3968" xr:uid="{00000000-0005-0000-0000-0000290F0000}"/>
    <cellStyle name="Normal 2 4 4 3 4 5" xfId="3969" xr:uid="{00000000-0005-0000-0000-00002A0F0000}"/>
    <cellStyle name="Normal 2 4 4 3 4 6" xfId="3970" xr:uid="{00000000-0005-0000-0000-00002B0F0000}"/>
    <cellStyle name="Normal 2 4 4 3 4 7" xfId="3971" xr:uid="{00000000-0005-0000-0000-00002C0F0000}"/>
    <cellStyle name="Normal 2 4 4 3 4 8" xfId="3972" xr:uid="{00000000-0005-0000-0000-00002D0F0000}"/>
    <cellStyle name="Normal 2 4 4 3 4 9" xfId="3973" xr:uid="{00000000-0005-0000-0000-00002E0F0000}"/>
    <cellStyle name="Normal 2 4 4 4" xfId="3974" xr:uid="{00000000-0005-0000-0000-00002F0F0000}"/>
    <cellStyle name="Normal 2 4 4 5" xfId="3975" xr:uid="{00000000-0005-0000-0000-0000300F0000}"/>
    <cellStyle name="Normal 2 4 4 6" xfId="3976" xr:uid="{00000000-0005-0000-0000-0000310F0000}"/>
    <cellStyle name="Normal 2 4 4 7" xfId="3977" xr:uid="{00000000-0005-0000-0000-0000320F0000}"/>
    <cellStyle name="Normal 2 4 4 8" xfId="3978" xr:uid="{00000000-0005-0000-0000-0000330F0000}"/>
    <cellStyle name="Normal 2 4 4 9" xfId="3979" xr:uid="{00000000-0005-0000-0000-0000340F0000}"/>
    <cellStyle name="Normal 2 4 5" xfId="3980" xr:uid="{00000000-0005-0000-0000-0000350F0000}"/>
    <cellStyle name="Normal 2 4 5 10" xfId="3981" xr:uid="{00000000-0005-0000-0000-0000360F0000}"/>
    <cellStyle name="Normal 2 4 5 11" xfId="3982" xr:uid="{00000000-0005-0000-0000-0000370F0000}"/>
    <cellStyle name="Normal 2 4 5 12" xfId="3983" xr:uid="{00000000-0005-0000-0000-0000380F0000}"/>
    <cellStyle name="Normal 2 4 5 13" xfId="3984" xr:uid="{00000000-0005-0000-0000-0000390F0000}"/>
    <cellStyle name="Normal 2 4 5 14" xfId="3985" xr:uid="{00000000-0005-0000-0000-00003A0F0000}"/>
    <cellStyle name="Normal 2 4 5 15" xfId="3986" xr:uid="{00000000-0005-0000-0000-00003B0F0000}"/>
    <cellStyle name="Normal 2 4 5 16" xfId="3987" xr:uid="{00000000-0005-0000-0000-00003C0F0000}"/>
    <cellStyle name="Normal 2 4 5 17" xfId="3988" xr:uid="{00000000-0005-0000-0000-00003D0F0000}"/>
    <cellStyle name="Normal 2 4 5 18" xfId="3989" xr:uid="{00000000-0005-0000-0000-00003E0F0000}"/>
    <cellStyle name="Normal 2 4 5 19" xfId="3990" xr:uid="{00000000-0005-0000-0000-00003F0F0000}"/>
    <cellStyle name="Normal 2 4 5 2" xfId="3991" xr:uid="{00000000-0005-0000-0000-0000400F0000}"/>
    <cellStyle name="Normal 2 4 5 2 2" xfId="3992" xr:uid="{00000000-0005-0000-0000-0000410F0000}"/>
    <cellStyle name="Normal 2 4 5 2 2 10" xfId="3993" xr:uid="{00000000-0005-0000-0000-0000420F0000}"/>
    <cellStyle name="Normal 2 4 5 2 2 11" xfId="3994" xr:uid="{00000000-0005-0000-0000-0000430F0000}"/>
    <cellStyle name="Normal 2 4 5 2 2 12" xfId="3995" xr:uid="{00000000-0005-0000-0000-0000440F0000}"/>
    <cellStyle name="Normal 2 4 5 2 2 13" xfId="3996" xr:uid="{00000000-0005-0000-0000-0000450F0000}"/>
    <cellStyle name="Normal 2 4 5 2 2 14" xfId="3997" xr:uid="{00000000-0005-0000-0000-0000460F0000}"/>
    <cellStyle name="Normal 2 4 5 2 2 15" xfId="3998" xr:uid="{00000000-0005-0000-0000-0000470F0000}"/>
    <cellStyle name="Normal 2 4 5 2 2 16" xfId="3999" xr:uid="{00000000-0005-0000-0000-0000480F0000}"/>
    <cellStyle name="Normal 2 4 5 2 2 17" xfId="4000" xr:uid="{00000000-0005-0000-0000-0000490F0000}"/>
    <cellStyle name="Normal 2 4 5 2 2 2" xfId="4001" xr:uid="{00000000-0005-0000-0000-00004A0F0000}"/>
    <cellStyle name="Normal 2 4 5 2 2 3" xfId="4002" xr:uid="{00000000-0005-0000-0000-00004B0F0000}"/>
    <cellStyle name="Normal 2 4 5 2 2 4" xfId="4003" xr:uid="{00000000-0005-0000-0000-00004C0F0000}"/>
    <cellStyle name="Normal 2 4 5 2 2 5" xfId="4004" xr:uid="{00000000-0005-0000-0000-00004D0F0000}"/>
    <cellStyle name="Normal 2 4 5 2 2 6" xfId="4005" xr:uid="{00000000-0005-0000-0000-00004E0F0000}"/>
    <cellStyle name="Normal 2 4 5 2 2 7" xfId="4006" xr:uid="{00000000-0005-0000-0000-00004F0F0000}"/>
    <cellStyle name="Normal 2 4 5 2 2 8" xfId="4007" xr:uid="{00000000-0005-0000-0000-0000500F0000}"/>
    <cellStyle name="Normal 2 4 5 2 2 9" xfId="4008" xr:uid="{00000000-0005-0000-0000-0000510F0000}"/>
    <cellStyle name="Normal 2 4 5 2 3" xfId="4009" xr:uid="{00000000-0005-0000-0000-0000520F0000}"/>
    <cellStyle name="Normal 2 4 5 2 4" xfId="4010" xr:uid="{00000000-0005-0000-0000-0000530F0000}"/>
    <cellStyle name="Normal 2 4 5 2 4 10" xfId="4011" xr:uid="{00000000-0005-0000-0000-0000540F0000}"/>
    <cellStyle name="Normal 2 4 5 2 4 11" xfId="4012" xr:uid="{00000000-0005-0000-0000-0000550F0000}"/>
    <cellStyle name="Normal 2 4 5 2 4 12" xfId="4013" xr:uid="{00000000-0005-0000-0000-0000560F0000}"/>
    <cellStyle name="Normal 2 4 5 2 4 13" xfId="4014" xr:uid="{00000000-0005-0000-0000-0000570F0000}"/>
    <cellStyle name="Normal 2 4 5 2 4 14" xfId="4015" xr:uid="{00000000-0005-0000-0000-0000580F0000}"/>
    <cellStyle name="Normal 2 4 5 2 4 2" xfId="4016" xr:uid="{00000000-0005-0000-0000-0000590F0000}"/>
    <cellStyle name="Normal 2 4 5 2 4 3" xfId="4017" xr:uid="{00000000-0005-0000-0000-00005A0F0000}"/>
    <cellStyle name="Normal 2 4 5 2 4 4" xfId="4018" xr:uid="{00000000-0005-0000-0000-00005B0F0000}"/>
    <cellStyle name="Normal 2 4 5 2 4 5" xfId="4019" xr:uid="{00000000-0005-0000-0000-00005C0F0000}"/>
    <cellStyle name="Normal 2 4 5 2 4 6" xfId="4020" xr:uid="{00000000-0005-0000-0000-00005D0F0000}"/>
    <cellStyle name="Normal 2 4 5 2 4 7" xfId="4021" xr:uid="{00000000-0005-0000-0000-00005E0F0000}"/>
    <cellStyle name="Normal 2 4 5 2 4 8" xfId="4022" xr:uid="{00000000-0005-0000-0000-00005F0F0000}"/>
    <cellStyle name="Normal 2 4 5 2 4 9" xfId="4023" xr:uid="{00000000-0005-0000-0000-0000600F0000}"/>
    <cellStyle name="Normal 2 4 5 2 5" xfId="4024" xr:uid="{00000000-0005-0000-0000-0000610F0000}"/>
    <cellStyle name="Normal 2 4 5 2 5 10" xfId="4025" xr:uid="{00000000-0005-0000-0000-0000620F0000}"/>
    <cellStyle name="Normal 2 4 5 2 5 11" xfId="4026" xr:uid="{00000000-0005-0000-0000-0000630F0000}"/>
    <cellStyle name="Normal 2 4 5 2 5 12" xfId="4027" xr:uid="{00000000-0005-0000-0000-0000640F0000}"/>
    <cellStyle name="Normal 2 4 5 2 5 13" xfId="4028" xr:uid="{00000000-0005-0000-0000-0000650F0000}"/>
    <cellStyle name="Normal 2 4 5 2 5 14" xfId="4029" xr:uid="{00000000-0005-0000-0000-0000660F0000}"/>
    <cellStyle name="Normal 2 4 5 2 5 2" xfId="4030" xr:uid="{00000000-0005-0000-0000-0000670F0000}"/>
    <cellStyle name="Normal 2 4 5 2 5 3" xfId="4031" xr:uid="{00000000-0005-0000-0000-0000680F0000}"/>
    <cellStyle name="Normal 2 4 5 2 5 4" xfId="4032" xr:uid="{00000000-0005-0000-0000-0000690F0000}"/>
    <cellStyle name="Normal 2 4 5 2 5 5" xfId="4033" xr:uid="{00000000-0005-0000-0000-00006A0F0000}"/>
    <cellStyle name="Normal 2 4 5 2 5 6" xfId="4034" xr:uid="{00000000-0005-0000-0000-00006B0F0000}"/>
    <cellStyle name="Normal 2 4 5 2 5 7" xfId="4035" xr:uid="{00000000-0005-0000-0000-00006C0F0000}"/>
    <cellStyle name="Normal 2 4 5 2 5 8" xfId="4036" xr:uid="{00000000-0005-0000-0000-00006D0F0000}"/>
    <cellStyle name="Normal 2 4 5 2 5 9" xfId="4037" xr:uid="{00000000-0005-0000-0000-00006E0F0000}"/>
    <cellStyle name="Normal 2 4 5 3" xfId="4038" xr:uid="{00000000-0005-0000-0000-00006F0F0000}"/>
    <cellStyle name="Normal 2 4 5 3 2" xfId="4039" xr:uid="{00000000-0005-0000-0000-0000700F0000}"/>
    <cellStyle name="Normal 2 4 5 3 2 10" xfId="4040" xr:uid="{00000000-0005-0000-0000-0000710F0000}"/>
    <cellStyle name="Normal 2 4 5 3 2 11" xfId="4041" xr:uid="{00000000-0005-0000-0000-0000720F0000}"/>
    <cellStyle name="Normal 2 4 5 3 2 12" xfId="4042" xr:uid="{00000000-0005-0000-0000-0000730F0000}"/>
    <cellStyle name="Normal 2 4 5 3 2 13" xfId="4043" xr:uid="{00000000-0005-0000-0000-0000740F0000}"/>
    <cellStyle name="Normal 2 4 5 3 2 14" xfId="4044" xr:uid="{00000000-0005-0000-0000-0000750F0000}"/>
    <cellStyle name="Normal 2 4 5 3 2 2" xfId="4045" xr:uid="{00000000-0005-0000-0000-0000760F0000}"/>
    <cellStyle name="Normal 2 4 5 3 2 3" xfId="4046" xr:uid="{00000000-0005-0000-0000-0000770F0000}"/>
    <cellStyle name="Normal 2 4 5 3 2 4" xfId="4047" xr:uid="{00000000-0005-0000-0000-0000780F0000}"/>
    <cellStyle name="Normal 2 4 5 3 2 5" xfId="4048" xr:uid="{00000000-0005-0000-0000-0000790F0000}"/>
    <cellStyle name="Normal 2 4 5 3 2 6" xfId="4049" xr:uid="{00000000-0005-0000-0000-00007A0F0000}"/>
    <cellStyle name="Normal 2 4 5 3 2 7" xfId="4050" xr:uid="{00000000-0005-0000-0000-00007B0F0000}"/>
    <cellStyle name="Normal 2 4 5 3 2 8" xfId="4051" xr:uid="{00000000-0005-0000-0000-00007C0F0000}"/>
    <cellStyle name="Normal 2 4 5 3 2 9" xfId="4052" xr:uid="{00000000-0005-0000-0000-00007D0F0000}"/>
    <cellStyle name="Normal 2 4 5 3 3" xfId="4053" xr:uid="{00000000-0005-0000-0000-00007E0F0000}"/>
    <cellStyle name="Normal 2 4 5 3 3 10" xfId="4054" xr:uid="{00000000-0005-0000-0000-00007F0F0000}"/>
    <cellStyle name="Normal 2 4 5 3 3 11" xfId="4055" xr:uid="{00000000-0005-0000-0000-0000800F0000}"/>
    <cellStyle name="Normal 2 4 5 3 3 12" xfId="4056" xr:uid="{00000000-0005-0000-0000-0000810F0000}"/>
    <cellStyle name="Normal 2 4 5 3 3 13" xfId="4057" xr:uid="{00000000-0005-0000-0000-0000820F0000}"/>
    <cellStyle name="Normal 2 4 5 3 3 14" xfId="4058" xr:uid="{00000000-0005-0000-0000-0000830F0000}"/>
    <cellStyle name="Normal 2 4 5 3 3 2" xfId="4059" xr:uid="{00000000-0005-0000-0000-0000840F0000}"/>
    <cellStyle name="Normal 2 4 5 3 3 3" xfId="4060" xr:uid="{00000000-0005-0000-0000-0000850F0000}"/>
    <cellStyle name="Normal 2 4 5 3 3 4" xfId="4061" xr:uid="{00000000-0005-0000-0000-0000860F0000}"/>
    <cellStyle name="Normal 2 4 5 3 3 5" xfId="4062" xr:uid="{00000000-0005-0000-0000-0000870F0000}"/>
    <cellStyle name="Normal 2 4 5 3 3 6" xfId="4063" xr:uid="{00000000-0005-0000-0000-0000880F0000}"/>
    <cellStyle name="Normal 2 4 5 3 3 7" xfId="4064" xr:uid="{00000000-0005-0000-0000-0000890F0000}"/>
    <cellStyle name="Normal 2 4 5 3 3 8" xfId="4065" xr:uid="{00000000-0005-0000-0000-00008A0F0000}"/>
    <cellStyle name="Normal 2 4 5 3 3 9" xfId="4066" xr:uid="{00000000-0005-0000-0000-00008B0F0000}"/>
    <cellStyle name="Normal 2 4 5 3 4" xfId="4067" xr:uid="{00000000-0005-0000-0000-00008C0F0000}"/>
    <cellStyle name="Normal 2 4 5 3 4 10" xfId="4068" xr:uid="{00000000-0005-0000-0000-00008D0F0000}"/>
    <cellStyle name="Normal 2 4 5 3 4 11" xfId="4069" xr:uid="{00000000-0005-0000-0000-00008E0F0000}"/>
    <cellStyle name="Normal 2 4 5 3 4 12" xfId="4070" xr:uid="{00000000-0005-0000-0000-00008F0F0000}"/>
    <cellStyle name="Normal 2 4 5 3 4 13" xfId="4071" xr:uid="{00000000-0005-0000-0000-0000900F0000}"/>
    <cellStyle name="Normal 2 4 5 3 4 14" xfId="4072" xr:uid="{00000000-0005-0000-0000-0000910F0000}"/>
    <cellStyle name="Normal 2 4 5 3 4 2" xfId="4073" xr:uid="{00000000-0005-0000-0000-0000920F0000}"/>
    <cellStyle name="Normal 2 4 5 3 4 3" xfId="4074" xr:uid="{00000000-0005-0000-0000-0000930F0000}"/>
    <cellStyle name="Normal 2 4 5 3 4 4" xfId="4075" xr:uid="{00000000-0005-0000-0000-0000940F0000}"/>
    <cellStyle name="Normal 2 4 5 3 4 5" xfId="4076" xr:uid="{00000000-0005-0000-0000-0000950F0000}"/>
    <cellStyle name="Normal 2 4 5 3 4 6" xfId="4077" xr:uid="{00000000-0005-0000-0000-0000960F0000}"/>
    <cellStyle name="Normal 2 4 5 3 4 7" xfId="4078" xr:uid="{00000000-0005-0000-0000-0000970F0000}"/>
    <cellStyle name="Normal 2 4 5 3 4 8" xfId="4079" xr:uid="{00000000-0005-0000-0000-0000980F0000}"/>
    <cellStyle name="Normal 2 4 5 3 4 9" xfId="4080" xr:uid="{00000000-0005-0000-0000-0000990F0000}"/>
    <cellStyle name="Normal 2 4 5 4" xfId="4081" xr:uid="{00000000-0005-0000-0000-00009A0F0000}"/>
    <cellStyle name="Normal 2 4 5 5" xfId="4082" xr:uid="{00000000-0005-0000-0000-00009B0F0000}"/>
    <cellStyle name="Normal 2 4 5 6" xfId="4083" xr:uid="{00000000-0005-0000-0000-00009C0F0000}"/>
    <cellStyle name="Normal 2 4 5 7" xfId="4084" xr:uid="{00000000-0005-0000-0000-00009D0F0000}"/>
    <cellStyle name="Normal 2 4 5 8" xfId="4085" xr:uid="{00000000-0005-0000-0000-00009E0F0000}"/>
    <cellStyle name="Normal 2 4 5 9" xfId="4086" xr:uid="{00000000-0005-0000-0000-00009F0F0000}"/>
    <cellStyle name="Normal 2 4 6" xfId="4087" xr:uid="{00000000-0005-0000-0000-0000A00F0000}"/>
    <cellStyle name="Normal 2 4 7" xfId="4088" xr:uid="{00000000-0005-0000-0000-0000A10F0000}"/>
    <cellStyle name="Normal 2 4 8" xfId="4089" xr:uid="{00000000-0005-0000-0000-0000A20F0000}"/>
    <cellStyle name="Normal 2 4 9" xfId="4090" xr:uid="{00000000-0005-0000-0000-0000A30F0000}"/>
    <cellStyle name="Normal 2 40" xfId="4091" xr:uid="{00000000-0005-0000-0000-0000A40F0000}"/>
    <cellStyle name="Normal 2 41" xfId="4092" xr:uid="{00000000-0005-0000-0000-0000A50F0000}"/>
    <cellStyle name="Normal 2 42" xfId="4093" xr:uid="{00000000-0005-0000-0000-0000A60F0000}"/>
    <cellStyle name="Normal 2 43" xfId="4094" xr:uid="{00000000-0005-0000-0000-0000A70F0000}"/>
    <cellStyle name="Normal 2 44" xfId="4095" xr:uid="{00000000-0005-0000-0000-0000A80F0000}"/>
    <cellStyle name="Normal 2 45" xfId="4096" xr:uid="{00000000-0005-0000-0000-0000A90F0000}"/>
    <cellStyle name="Normal 2 46" xfId="4097" xr:uid="{00000000-0005-0000-0000-0000AA0F0000}"/>
    <cellStyle name="Normal 2 47" xfId="4098" xr:uid="{00000000-0005-0000-0000-0000AB0F0000}"/>
    <cellStyle name="Normal 2 48" xfId="4099" xr:uid="{00000000-0005-0000-0000-0000AC0F0000}"/>
    <cellStyle name="Normal 2 49" xfId="4100" xr:uid="{00000000-0005-0000-0000-0000AD0F0000}"/>
    <cellStyle name="Normal 2 49 10" xfId="4101" xr:uid="{00000000-0005-0000-0000-0000AE0F0000}"/>
    <cellStyle name="Normal 2 49 10 10" xfId="4102" xr:uid="{00000000-0005-0000-0000-0000AF0F0000}"/>
    <cellStyle name="Normal 2 49 10 11" xfId="4103" xr:uid="{00000000-0005-0000-0000-0000B00F0000}"/>
    <cellStyle name="Normal 2 49 10 12" xfId="4104" xr:uid="{00000000-0005-0000-0000-0000B10F0000}"/>
    <cellStyle name="Normal 2 49 10 13" xfId="4105" xr:uid="{00000000-0005-0000-0000-0000B20F0000}"/>
    <cellStyle name="Normal 2 49 10 14" xfId="4106" xr:uid="{00000000-0005-0000-0000-0000B30F0000}"/>
    <cellStyle name="Normal 2 49 10 2" xfId="4107" xr:uid="{00000000-0005-0000-0000-0000B40F0000}"/>
    <cellStyle name="Normal 2 49 10 3" xfId="4108" xr:uid="{00000000-0005-0000-0000-0000B50F0000}"/>
    <cellStyle name="Normal 2 49 10 4" xfId="4109" xr:uid="{00000000-0005-0000-0000-0000B60F0000}"/>
    <cellStyle name="Normal 2 49 10 5" xfId="4110" xr:uid="{00000000-0005-0000-0000-0000B70F0000}"/>
    <cellStyle name="Normal 2 49 10 6" xfId="4111" xr:uid="{00000000-0005-0000-0000-0000B80F0000}"/>
    <cellStyle name="Normal 2 49 10 7" xfId="4112" xr:uid="{00000000-0005-0000-0000-0000B90F0000}"/>
    <cellStyle name="Normal 2 49 10 8" xfId="4113" xr:uid="{00000000-0005-0000-0000-0000BA0F0000}"/>
    <cellStyle name="Normal 2 49 10 9" xfId="4114" xr:uid="{00000000-0005-0000-0000-0000BB0F0000}"/>
    <cellStyle name="Normal 2 49 11" xfId="4115" xr:uid="{00000000-0005-0000-0000-0000BC0F0000}"/>
    <cellStyle name="Normal 2 49 12" xfId="4116" xr:uid="{00000000-0005-0000-0000-0000BD0F0000}"/>
    <cellStyle name="Normal 2 49 13" xfId="4117" xr:uid="{00000000-0005-0000-0000-0000BE0F0000}"/>
    <cellStyle name="Normal 2 49 14" xfId="4118" xr:uid="{00000000-0005-0000-0000-0000BF0F0000}"/>
    <cellStyle name="Normal 2 49 15" xfId="4119" xr:uid="{00000000-0005-0000-0000-0000C00F0000}"/>
    <cellStyle name="Normal 2 49 16" xfId="4120" xr:uid="{00000000-0005-0000-0000-0000C10F0000}"/>
    <cellStyle name="Normal 2 49 17" xfId="4121" xr:uid="{00000000-0005-0000-0000-0000C20F0000}"/>
    <cellStyle name="Normal 2 49 18" xfId="4122" xr:uid="{00000000-0005-0000-0000-0000C30F0000}"/>
    <cellStyle name="Normal 2 49 19" xfId="4123" xr:uid="{00000000-0005-0000-0000-0000C40F0000}"/>
    <cellStyle name="Normal 2 49 2" xfId="4124" xr:uid="{00000000-0005-0000-0000-0000C50F0000}"/>
    <cellStyle name="Normal 2 49 2 10" xfId="4125" xr:uid="{00000000-0005-0000-0000-0000C60F0000}"/>
    <cellStyle name="Normal 2 49 2 11" xfId="4126" xr:uid="{00000000-0005-0000-0000-0000C70F0000}"/>
    <cellStyle name="Normal 2 49 2 12" xfId="4127" xr:uid="{00000000-0005-0000-0000-0000C80F0000}"/>
    <cellStyle name="Normal 2 49 2 13" xfId="4128" xr:uid="{00000000-0005-0000-0000-0000C90F0000}"/>
    <cellStyle name="Normal 2 49 2 14" xfId="4129" xr:uid="{00000000-0005-0000-0000-0000CA0F0000}"/>
    <cellStyle name="Normal 2 49 2 15" xfId="4130" xr:uid="{00000000-0005-0000-0000-0000CB0F0000}"/>
    <cellStyle name="Normal 2 49 2 2" xfId="4131" xr:uid="{00000000-0005-0000-0000-0000CC0F0000}"/>
    <cellStyle name="Normal 2 49 2 2 10" xfId="4132" xr:uid="{00000000-0005-0000-0000-0000CD0F0000}"/>
    <cellStyle name="Normal 2 49 2 2 11" xfId="4133" xr:uid="{00000000-0005-0000-0000-0000CE0F0000}"/>
    <cellStyle name="Normal 2 49 2 2 12" xfId="4134" xr:uid="{00000000-0005-0000-0000-0000CF0F0000}"/>
    <cellStyle name="Normal 2 49 2 2 13" xfId="4135" xr:uid="{00000000-0005-0000-0000-0000D00F0000}"/>
    <cellStyle name="Normal 2 49 2 2 14" xfId="4136" xr:uid="{00000000-0005-0000-0000-0000D10F0000}"/>
    <cellStyle name="Normal 2 49 2 2 2" xfId="4137" xr:uid="{00000000-0005-0000-0000-0000D20F0000}"/>
    <cellStyle name="Normal 2 49 2 2 3" xfId="4138" xr:uid="{00000000-0005-0000-0000-0000D30F0000}"/>
    <cellStyle name="Normal 2 49 2 2 4" xfId="4139" xr:uid="{00000000-0005-0000-0000-0000D40F0000}"/>
    <cellStyle name="Normal 2 49 2 2 5" xfId="4140" xr:uid="{00000000-0005-0000-0000-0000D50F0000}"/>
    <cellStyle name="Normal 2 49 2 2 6" xfId="4141" xr:uid="{00000000-0005-0000-0000-0000D60F0000}"/>
    <cellStyle name="Normal 2 49 2 2 7" xfId="4142" xr:uid="{00000000-0005-0000-0000-0000D70F0000}"/>
    <cellStyle name="Normal 2 49 2 2 8" xfId="4143" xr:uid="{00000000-0005-0000-0000-0000D80F0000}"/>
    <cellStyle name="Normal 2 49 2 2 9" xfId="4144" xr:uid="{00000000-0005-0000-0000-0000D90F0000}"/>
    <cellStyle name="Normal 2 49 2 3" xfId="4145" xr:uid="{00000000-0005-0000-0000-0000DA0F0000}"/>
    <cellStyle name="Normal 2 49 2 4" xfId="4146" xr:uid="{00000000-0005-0000-0000-0000DB0F0000}"/>
    <cellStyle name="Normal 2 49 2 5" xfId="4147" xr:uid="{00000000-0005-0000-0000-0000DC0F0000}"/>
    <cellStyle name="Normal 2 49 2 6" xfId="4148" xr:uid="{00000000-0005-0000-0000-0000DD0F0000}"/>
    <cellStyle name="Normal 2 49 2 7" xfId="4149" xr:uid="{00000000-0005-0000-0000-0000DE0F0000}"/>
    <cellStyle name="Normal 2 49 2 8" xfId="4150" xr:uid="{00000000-0005-0000-0000-0000DF0F0000}"/>
    <cellStyle name="Normal 2 49 2 9" xfId="4151" xr:uid="{00000000-0005-0000-0000-0000E00F0000}"/>
    <cellStyle name="Normal 2 49 20" xfId="4152" xr:uid="{00000000-0005-0000-0000-0000E10F0000}"/>
    <cellStyle name="Normal 2 49 21" xfId="4153" xr:uid="{00000000-0005-0000-0000-0000E20F0000}"/>
    <cellStyle name="Normal 2 49 22" xfId="4154" xr:uid="{00000000-0005-0000-0000-0000E30F0000}"/>
    <cellStyle name="Normal 2 49 23" xfId="4155" xr:uid="{00000000-0005-0000-0000-0000E40F0000}"/>
    <cellStyle name="Normal 2 49 3" xfId="4156" xr:uid="{00000000-0005-0000-0000-0000E50F0000}"/>
    <cellStyle name="Normal 2 49 3 10" xfId="4157" xr:uid="{00000000-0005-0000-0000-0000E60F0000}"/>
    <cellStyle name="Normal 2 49 3 11" xfId="4158" xr:uid="{00000000-0005-0000-0000-0000E70F0000}"/>
    <cellStyle name="Normal 2 49 3 12" xfId="4159" xr:uid="{00000000-0005-0000-0000-0000E80F0000}"/>
    <cellStyle name="Normal 2 49 3 13" xfId="4160" xr:uid="{00000000-0005-0000-0000-0000E90F0000}"/>
    <cellStyle name="Normal 2 49 3 14" xfId="4161" xr:uid="{00000000-0005-0000-0000-0000EA0F0000}"/>
    <cellStyle name="Normal 2 49 3 15" xfId="4162" xr:uid="{00000000-0005-0000-0000-0000EB0F0000}"/>
    <cellStyle name="Normal 2 49 3 2" xfId="4163" xr:uid="{00000000-0005-0000-0000-0000EC0F0000}"/>
    <cellStyle name="Normal 2 49 3 2 10" xfId="4164" xr:uid="{00000000-0005-0000-0000-0000ED0F0000}"/>
    <cellStyle name="Normal 2 49 3 2 11" xfId="4165" xr:uid="{00000000-0005-0000-0000-0000EE0F0000}"/>
    <cellStyle name="Normal 2 49 3 2 12" xfId="4166" xr:uid="{00000000-0005-0000-0000-0000EF0F0000}"/>
    <cellStyle name="Normal 2 49 3 2 13" xfId="4167" xr:uid="{00000000-0005-0000-0000-0000F00F0000}"/>
    <cellStyle name="Normal 2 49 3 2 14" xfId="4168" xr:uid="{00000000-0005-0000-0000-0000F10F0000}"/>
    <cellStyle name="Normal 2 49 3 2 2" xfId="4169" xr:uid="{00000000-0005-0000-0000-0000F20F0000}"/>
    <cellStyle name="Normal 2 49 3 2 3" xfId="4170" xr:uid="{00000000-0005-0000-0000-0000F30F0000}"/>
    <cellStyle name="Normal 2 49 3 2 4" xfId="4171" xr:uid="{00000000-0005-0000-0000-0000F40F0000}"/>
    <cellStyle name="Normal 2 49 3 2 5" xfId="4172" xr:uid="{00000000-0005-0000-0000-0000F50F0000}"/>
    <cellStyle name="Normal 2 49 3 2 6" xfId="4173" xr:uid="{00000000-0005-0000-0000-0000F60F0000}"/>
    <cellStyle name="Normal 2 49 3 2 7" xfId="4174" xr:uid="{00000000-0005-0000-0000-0000F70F0000}"/>
    <cellStyle name="Normal 2 49 3 2 8" xfId="4175" xr:uid="{00000000-0005-0000-0000-0000F80F0000}"/>
    <cellStyle name="Normal 2 49 3 2 9" xfId="4176" xr:uid="{00000000-0005-0000-0000-0000F90F0000}"/>
    <cellStyle name="Normal 2 49 3 3" xfId="4177" xr:uid="{00000000-0005-0000-0000-0000FA0F0000}"/>
    <cellStyle name="Normal 2 49 3 4" xfId="4178" xr:uid="{00000000-0005-0000-0000-0000FB0F0000}"/>
    <cellStyle name="Normal 2 49 3 5" xfId="4179" xr:uid="{00000000-0005-0000-0000-0000FC0F0000}"/>
    <cellStyle name="Normal 2 49 3 6" xfId="4180" xr:uid="{00000000-0005-0000-0000-0000FD0F0000}"/>
    <cellStyle name="Normal 2 49 3 7" xfId="4181" xr:uid="{00000000-0005-0000-0000-0000FE0F0000}"/>
    <cellStyle name="Normal 2 49 3 8" xfId="4182" xr:uid="{00000000-0005-0000-0000-0000FF0F0000}"/>
    <cellStyle name="Normal 2 49 3 9" xfId="4183" xr:uid="{00000000-0005-0000-0000-000000100000}"/>
    <cellStyle name="Normal 2 49 4" xfId="4184" xr:uid="{00000000-0005-0000-0000-000001100000}"/>
    <cellStyle name="Normal 2 49 4 10" xfId="4185" xr:uid="{00000000-0005-0000-0000-000002100000}"/>
    <cellStyle name="Normal 2 49 4 11" xfId="4186" xr:uid="{00000000-0005-0000-0000-000003100000}"/>
    <cellStyle name="Normal 2 49 4 12" xfId="4187" xr:uid="{00000000-0005-0000-0000-000004100000}"/>
    <cellStyle name="Normal 2 49 4 13" xfId="4188" xr:uid="{00000000-0005-0000-0000-000005100000}"/>
    <cellStyle name="Normal 2 49 4 14" xfId="4189" xr:uid="{00000000-0005-0000-0000-000006100000}"/>
    <cellStyle name="Normal 2 49 4 15" xfId="4190" xr:uid="{00000000-0005-0000-0000-000007100000}"/>
    <cellStyle name="Normal 2 49 4 2" xfId="4191" xr:uid="{00000000-0005-0000-0000-000008100000}"/>
    <cellStyle name="Normal 2 49 4 2 10" xfId="4192" xr:uid="{00000000-0005-0000-0000-000009100000}"/>
    <cellStyle name="Normal 2 49 4 2 11" xfId="4193" xr:uid="{00000000-0005-0000-0000-00000A100000}"/>
    <cellStyle name="Normal 2 49 4 2 12" xfId="4194" xr:uid="{00000000-0005-0000-0000-00000B100000}"/>
    <cellStyle name="Normal 2 49 4 2 13" xfId="4195" xr:uid="{00000000-0005-0000-0000-00000C100000}"/>
    <cellStyle name="Normal 2 49 4 2 14" xfId="4196" xr:uid="{00000000-0005-0000-0000-00000D100000}"/>
    <cellStyle name="Normal 2 49 4 2 2" xfId="4197" xr:uid="{00000000-0005-0000-0000-00000E100000}"/>
    <cellStyle name="Normal 2 49 4 2 3" xfId="4198" xr:uid="{00000000-0005-0000-0000-00000F100000}"/>
    <cellStyle name="Normal 2 49 4 2 4" xfId="4199" xr:uid="{00000000-0005-0000-0000-000010100000}"/>
    <cellStyle name="Normal 2 49 4 2 5" xfId="4200" xr:uid="{00000000-0005-0000-0000-000011100000}"/>
    <cellStyle name="Normal 2 49 4 2 6" xfId="4201" xr:uid="{00000000-0005-0000-0000-000012100000}"/>
    <cellStyle name="Normal 2 49 4 2 7" xfId="4202" xr:uid="{00000000-0005-0000-0000-000013100000}"/>
    <cellStyle name="Normal 2 49 4 2 8" xfId="4203" xr:uid="{00000000-0005-0000-0000-000014100000}"/>
    <cellStyle name="Normal 2 49 4 2 9" xfId="4204" xr:uid="{00000000-0005-0000-0000-000015100000}"/>
    <cellStyle name="Normal 2 49 4 3" xfId="4205" xr:uid="{00000000-0005-0000-0000-000016100000}"/>
    <cellStyle name="Normal 2 49 4 4" xfId="4206" xr:uid="{00000000-0005-0000-0000-000017100000}"/>
    <cellStyle name="Normal 2 49 4 5" xfId="4207" xr:uid="{00000000-0005-0000-0000-000018100000}"/>
    <cellStyle name="Normal 2 49 4 6" xfId="4208" xr:uid="{00000000-0005-0000-0000-000019100000}"/>
    <cellStyle name="Normal 2 49 4 7" xfId="4209" xr:uid="{00000000-0005-0000-0000-00001A100000}"/>
    <cellStyle name="Normal 2 49 4 8" xfId="4210" xr:uid="{00000000-0005-0000-0000-00001B100000}"/>
    <cellStyle name="Normal 2 49 4 9" xfId="4211" xr:uid="{00000000-0005-0000-0000-00001C100000}"/>
    <cellStyle name="Normal 2 49 5" xfId="4212" xr:uid="{00000000-0005-0000-0000-00001D100000}"/>
    <cellStyle name="Normal 2 49 5 10" xfId="4213" xr:uid="{00000000-0005-0000-0000-00001E100000}"/>
    <cellStyle name="Normal 2 49 5 11" xfId="4214" xr:uid="{00000000-0005-0000-0000-00001F100000}"/>
    <cellStyle name="Normal 2 49 5 12" xfId="4215" xr:uid="{00000000-0005-0000-0000-000020100000}"/>
    <cellStyle name="Normal 2 49 5 13" xfId="4216" xr:uid="{00000000-0005-0000-0000-000021100000}"/>
    <cellStyle name="Normal 2 49 5 14" xfId="4217" xr:uid="{00000000-0005-0000-0000-000022100000}"/>
    <cellStyle name="Normal 2 49 5 2" xfId="4218" xr:uid="{00000000-0005-0000-0000-000023100000}"/>
    <cellStyle name="Normal 2 49 5 3" xfId="4219" xr:uid="{00000000-0005-0000-0000-000024100000}"/>
    <cellStyle name="Normal 2 49 5 4" xfId="4220" xr:uid="{00000000-0005-0000-0000-000025100000}"/>
    <cellStyle name="Normal 2 49 5 5" xfId="4221" xr:uid="{00000000-0005-0000-0000-000026100000}"/>
    <cellStyle name="Normal 2 49 5 6" xfId="4222" xr:uid="{00000000-0005-0000-0000-000027100000}"/>
    <cellStyle name="Normal 2 49 5 7" xfId="4223" xr:uid="{00000000-0005-0000-0000-000028100000}"/>
    <cellStyle name="Normal 2 49 5 8" xfId="4224" xr:uid="{00000000-0005-0000-0000-000029100000}"/>
    <cellStyle name="Normal 2 49 5 9" xfId="4225" xr:uid="{00000000-0005-0000-0000-00002A100000}"/>
    <cellStyle name="Normal 2 49 6" xfId="4226" xr:uid="{00000000-0005-0000-0000-00002B100000}"/>
    <cellStyle name="Normal 2 49 6 10" xfId="4227" xr:uid="{00000000-0005-0000-0000-00002C100000}"/>
    <cellStyle name="Normal 2 49 6 11" xfId="4228" xr:uid="{00000000-0005-0000-0000-00002D100000}"/>
    <cellStyle name="Normal 2 49 6 12" xfId="4229" xr:uid="{00000000-0005-0000-0000-00002E100000}"/>
    <cellStyle name="Normal 2 49 6 13" xfId="4230" xr:uid="{00000000-0005-0000-0000-00002F100000}"/>
    <cellStyle name="Normal 2 49 6 14" xfId="4231" xr:uid="{00000000-0005-0000-0000-000030100000}"/>
    <cellStyle name="Normal 2 49 6 2" xfId="4232" xr:uid="{00000000-0005-0000-0000-000031100000}"/>
    <cellStyle name="Normal 2 49 6 3" xfId="4233" xr:uid="{00000000-0005-0000-0000-000032100000}"/>
    <cellStyle name="Normal 2 49 6 4" xfId="4234" xr:uid="{00000000-0005-0000-0000-000033100000}"/>
    <cellStyle name="Normal 2 49 6 5" xfId="4235" xr:uid="{00000000-0005-0000-0000-000034100000}"/>
    <cellStyle name="Normal 2 49 6 6" xfId="4236" xr:uid="{00000000-0005-0000-0000-000035100000}"/>
    <cellStyle name="Normal 2 49 6 7" xfId="4237" xr:uid="{00000000-0005-0000-0000-000036100000}"/>
    <cellStyle name="Normal 2 49 6 8" xfId="4238" xr:uid="{00000000-0005-0000-0000-000037100000}"/>
    <cellStyle name="Normal 2 49 6 9" xfId="4239" xr:uid="{00000000-0005-0000-0000-000038100000}"/>
    <cellStyle name="Normal 2 49 7" xfId="4240" xr:uid="{00000000-0005-0000-0000-000039100000}"/>
    <cellStyle name="Normal 2 49 7 10" xfId="4241" xr:uid="{00000000-0005-0000-0000-00003A100000}"/>
    <cellStyle name="Normal 2 49 7 11" xfId="4242" xr:uid="{00000000-0005-0000-0000-00003B100000}"/>
    <cellStyle name="Normal 2 49 7 12" xfId="4243" xr:uid="{00000000-0005-0000-0000-00003C100000}"/>
    <cellStyle name="Normal 2 49 7 13" xfId="4244" xr:uid="{00000000-0005-0000-0000-00003D100000}"/>
    <cellStyle name="Normal 2 49 7 14" xfId="4245" xr:uid="{00000000-0005-0000-0000-00003E100000}"/>
    <cellStyle name="Normal 2 49 7 2" xfId="4246" xr:uid="{00000000-0005-0000-0000-00003F100000}"/>
    <cellStyle name="Normal 2 49 7 3" xfId="4247" xr:uid="{00000000-0005-0000-0000-000040100000}"/>
    <cellStyle name="Normal 2 49 7 4" xfId="4248" xr:uid="{00000000-0005-0000-0000-000041100000}"/>
    <cellStyle name="Normal 2 49 7 5" xfId="4249" xr:uid="{00000000-0005-0000-0000-000042100000}"/>
    <cellStyle name="Normal 2 49 7 6" xfId="4250" xr:uid="{00000000-0005-0000-0000-000043100000}"/>
    <cellStyle name="Normal 2 49 7 7" xfId="4251" xr:uid="{00000000-0005-0000-0000-000044100000}"/>
    <cellStyle name="Normal 2 49 7 8" xfId="4252" xr:uid="{00000000-0005-0000-0000-000045100000}"/>
    <cellStyle name="Normal 2 49 7 9" xfId="4253" xr:uid="{00000000-0005-0000-0000-000046100000}"/>
    <cellStyle name="Normal 2 49 8" xfId="4254" xr:uid="{00000000-0005-0000-0000-000047100000}"/>
    <cellStyle name="Normal 2 49 8 10" xfId="4255" xr:uid="{00000000-0005-0000-0000-000048100000}"/>
    <cellStyle name="Normal 2 49 8 11" xfId="4256" xr:uid="{00000000-0005-0000-0000-000049100000}"/>
    <cellStyle name="Normal 2 49 8 12" xfId="4257" xr:uid="{00000000-0005-0000-0000-00004A100000}"/>
    <cellStyle name="Normal 2 49 8 13" xfId="4258" xr:uid="{00000000-0005-0000-0000-00004B100000}"/>
    <cellStyle name="Normal 2 49 8 14" xfId="4259" xr:uid="{00000000-0005-0000-0000-00004C100000}"/>
    <cellStyle name="Normal 2 49 8 2" xfId="4260" xr:uid="{00000000-0005-0000-0000-00004D100000}"/>
    <cellStyle name="Normal 2 49 8 3" xfId="4261" xr:uid="{00000000-0005-0000-0000-00004E100000}"/>
    <cellStyle name="Normal 2 49 8 4" xfId="4262" xr:uid="{00000000-0005-0000-0000-00004F100000}"/>
    <cellStyle name="Normal 2 49 8 5" xfId="4263" xr:uid="{00000000-0005-0000-0000-000050100000}"/>
    <cellStyle name="Normal 2 49 8 6" xfId="4264" xr:uid="{00000000-0005-0000-0000-000051100000}"/>
    <cellStyle name="Normal 2 49 8 7" xfId="4265" xr:uid="{00000000-0005-0000-0000-000052100000}"/>
    <cellStyle name="Normal 2 49 8 8" xfId="4266" xr:uid="{00000000-0005-0000-0000-000053100000}"/>
    <cellStyle name="Normal 2 49 8 9" xfId="4267" xr:uid="{00000000-0005-0000-0000-000054100000}"/>
    <cellStyle name="Normal 2 49 9" xfId="4268" xr:uid="{00000000-0005-0000-0000-000055100000}"/>
    <cellStyle name="Normal 2 49 9 10" xfId="4269" xr:uid="{00000000-0005-0000-0000-000056100000}"/>
    <cellStyle name="Normal 2 49 9 11" xfId="4270" xr:uid="{00000000-0005-0000-0000-000057100000}"/>
    <cellStyle name="Normal 2 49 9 12" xfId="4271" xr:uid="{00000000-0005-0000-0000-000058100000}"/>
    <cellStyle name="Normal 2 49 9 13" xfId="4272" xr:uid="{00000000-0005-0000-0000-000059100000}"/>
    <cellStyle name="Normal 2 49 9 14" xfId="4273" xr:uid="{00000000-0005-0000-0000-00005A100000}"/>
    <cellStyle name="Normal 2 49 9 2" xfId="4274" xr:uid="{00000000-0005-0000-0000-00005B100000}"/>
    <cellStyle name="Normal 2 49 9 3" xfId="4275" xr:uid="{00000000-0005-0000-0000-00005C100000}"/>
    <cellStyle name="Normal 2 49 9 4" xfId="4276" xr:uid="{00000000-0005-0000-0000-00005D100000}"/>
    <cellStyle name="Normal 2 49 9 5" xfId="4277" xr:uid="{00000000-0005-0000-0000-00005E100000}"/>
    <cellStyle name="Normal 2 49 9 6" xfId="4278" xr:uid="{00000000-0005-0000-0000-00005F100000}"/>
    <cellStyle name="Normal 2 49 9 7" xfId="4279" xr:uid="{00000000-0005-0000-0000-000060100000}"/>
    <cellStyle name="Normal 2 49 9 8" xfId="4280" xr:uid="{00000000-0005-0000-0000-000061100000}"/>
    <cellStyle name="Normal 2 49 9 9" xfId="4281" xr:uid="{00000000-0005-0000-0000-000062100000}"/>
    <cellStyle name="Normal 2 5" xfId="88" xr:uid="{00000000-0005-0000-0000-000063100000}"/>
    <cellStyle name="Normal 2 5 2" xfId="4282" xr:uid="{00000000-0005-0000-0000-000064100000}"/>
    <cellStyle name="Normal 2 5 2 2" xfId="4283" xr:uid="{00000000-0005-0000-0000-000065100000}"/>
    <cellStyle name="Normal 2 5 2 2 2" xfId="4284" xr:uid="{00000000-0005-0000-0000-000066100000}"/>
    <cellStyle name="Normal 2 5 2 3" xfId="4285" xr:uid="{00000000-0005-0000-0000-000067100000}"/>
    <cellStyle name="Normal 2 5 2 3 2" xfId="4286" xr:uid="{00000000-0005-0000-0000-000068100000}"/>
    <cellStyle name="Normal 2 5 2 4" xfId="4287" xr:uid="{00000000-0005-0000-0000-000069100000}"/>
    <cellStyle name="Normal 2 5 2 4 2" xfId="4288" xr:uid="{00000000-0005-0000-0000-00006A100000}"/>
    <cellStyle name="Normal 2 5 2 5" xfId="4289" xr:uid="{00000000-0005-0000-0000-00006B100000}"/>
    <cellStyle name="Normal 2 5 2 5 2" xfId="4290" xr:uid="{00000000-0005-0000-0000-00006C100000}"/>
    <cellStyle name="Normal 2 5 2 6" xfId="4291" xr:uid="{00000000-0005-0000-0000-00006D100000}"/>
    <cellStyle name="Normal 2 5 2 6 2" xfId="4292" xr:uid="{00000000-0005-0000-0000-00006E100000}"/>
    <cellStyle name="Normal 2 5 2 7" xfId="4293" xr:uid="{00000000-0005-0000-0000-00006F100000}"/>
    <cellStyle name="Normal 2 5 2 7 2" xfId="4294" xr:uid="{00000000-0005-0000-0000-000070100000}"/>
    <cellStyle name="Normal 2 5 3" xfId="4295" xr:uid="{00000000-0005-0000-0000-000071100000}"/>
    <cellStyle name="Normal 2 5 4" xfId="4296" xr:uid="{00000000-0005-0000-0000-000072100000}"/>
    <cellStyle name="Normal 2 5 5" xfId="4297" xr:uid="{00000000-0005-0000-0000-000073100000}"/>
    <cellStyle name="Normal 2 5 6" xfId="4298" xr:uid="{00000000-0005-0000-0000-000074100000}"/>
    <cellStyle name="Normal 2 5 7" xfId="4299" xr:uid="{00000000-0005-0000-0000-000075100000}"/>
    <cellStyle name="Normal 2 5 8" xfId="4300" xr:uid="{00000000-0005-0000-0000-000076100000}"/>
    <cellStyle name="Normal 2 50" xfId="4301" xr:uid="{00000000-0005-0000-0000-000077100000}"/>
    <cellStyle name="Normal 2 50 10" xfId="4302" xr:uid="{00000000-0005-0000-0000-000078100000}"/>
    <cellStyle name="Normal 2 50 10 10" xfId="4303" xr:uid="{00000000-0005-0000-0000-000079100000}"/>
    <cellStyle name="Normal 2 50 10 11" xfId="4304" xr:uid="{00000000-0005-0000-0000-00007A100000}"/>
    <cellStyle name="Normal 2 50 10 12" xfId="4305" xr:uid="{00000000-0005-0000-0000-00007B100000}"/>
    <cellStyle name="Normal 2 50 10 13" xfId="4306" xr:uid="{00000000-0005-0000-0000-00007C100000}"/>
    <cellStyle name="Normal 2 50 10 14" xfId="4307" xr:uid="{00000000-0005-0000-0000-00007D100000}"/>
    <cellStyle name="Normal 2 50 10 2" xfId="4308" xr:uid="{00000000-0005-0000-0000-00007E100000}"/>
    <cellStyle name="Normal 2 50 10 3" xfId="4309" xr:uid="{00000000-0005-0000-0000-00007F100000}"/>
    <cellStyle name="Normal 2 50 10 4" xfId="4310" xr:uid="{00000000-0005-0000-0000-000080100000}"/>
    <cellStyle name="Normal 2 50 10 5" xfId="4311" xr:uid="{00000000-0005-0000-0000-000081100000}"/>
    <cellStyle name="Normal 2 50 10 6" xfId="4312" xr:uid="{00000000-0005-0000-0000-000082100000}"/>
    <cellStyle name="Normal 2 50 10 7" xfId="4313" xr:uid="{00000000-0005-0000-0000-000083100000}"/>
    <cellStyle name="Normal 2 50 10 8" xfId="4314" xr:uid="{00000000-0005-0000-0000-000084100000}"/>
    <cellStyle name="Normal 2 50 10 9" xfId="4315" xr:uid="{00000000-0005-0000-0000-000085100000}"/>
    <cellStyle name="Normal 2 50 11" xfId="4316" xr:uid="{00000000-0005-0000-0000-000086100000}"/>
    <cellStyle name="Normal 2 50 12" xfId="4317" xr:uid="{00000000-0005-0000-0000-000087100000}"/>
    <cellStyle name="Normal 2 50 13" xfId="4318" xr:uid="{00000000-0005-0000-0000-000088100000}"/>
    <cellStyle name="Normal 2 50 14" xfId="4319" xr:uid="{00000000-0005-0000-0000-000089100000}"/>
    <cellStyle name="Normal 2 50 15" xfId="4320" xr:uid="{00000000-0005-0000-0000-00008A100000}"/>
    <cellStyle name="Normal 2 50 16" xfId="4321" xr:uid="{00000000-0005-0000-0000-00008B100000}"/>
    <cellStyle name="Normal 2 50 17" xfId="4322" xr:uid="{00000000-0005-0000-0000-00008C100000}"/>
    <cellStyle name="Normal 2 50 18" xfId="4323" xr:uid="{00000000-0005-0000-0000-00008D100000}"/>
    <cellStyle name="Normal 2 50 19" xfId="4324" xr:uid="{00000000-0005-0000-0000-00008E100000}"/>
    <cellStyle name="Normal 2 50 2" xfId="4325" xr:uid="{00000000-0005-0000-0000-00008F100000}"/>
    <cellStyle name="Normal 2 50 2 10" xfId="4326" xr:uid="{00000000-0005-0000-0000-000090100000}"/>
    <cellStyle name="Normal 2 50 2 11" xfId="4327" xr:uid="{00000000-0005-0000-0000-000091100000}"/>
    <cellStyle name="Normal 2 50 2 12" xfId="4328" xr:uid="{00000000-0005-0000-0000-000092100000}"/>
    <cellStyle name="Normal 2 50 2 13" xfId="4329" xr:uid="{00000000-0005-0000-0000-000093100000}"/>
    <cellStyle name="Normal 2 50 2 14" xfId="4330" xr:uid="{00000000-0005-0000-0000-000094100000}"/>
    <cellStyle name="Normal 2 50 2 15" xfId="4331" xr:uid="{00000000-0005-0000-0000-000095100000}"/>
    <cellStyle name="Normal 2 50 2 2" xfId="4332" xr:uid="{00000000-0005-0000-0000-000096100000}"/>
    <cellStyle name="Normal 2 50 2 2 10" xfId="4333" xr:uid="{00000000-0005-0000-0000-000097100000}"/>
    <cellStyle name="Normal 2 50 2 2 11" xfId="4334" xr:uid="{00000000-0005-0000-0000-000098100000}"/>
    <cellStyle name="Normal 2 50 2 2 12" xfId="4335" xr:uid="{00000000-0005-0000-0000-000099100000}"/>
    <cellStyle name="Normal 2 50 2 2 13" xfId="4336" xr:uid="{00000000-0005-0000-0000-00009A100000}"/>
    <cellStyle name="Normal 2 50 2 2 14" xfId="4337" xr:uid="{00000000-0005-0000-0000-00009B100000}"/>
    <cellStyle name="Normal 2 50 2 2 2" xfId="4338" xr:uid="{00000000-0005-0000-0000-00009C100000}"/>
    <cellStyle name="Normal 2 50 2 2 3" xfId="4339" xr:uid="{00000000-0005-0000-0000-00009D100000}"/>
    <cellStyle name="Normal 2 50 2 2 4" xfId="4340" xr:uid="{00000000-0005-0000-0000-00009E100000}"/>
    <cellStyle name="Normal 2 50 2 2 5" xfId="4341" xr:uid="{00000000-0005-0000-0000-00009F100000}"/>
    <cellStyle name="Normal 2 50 2 2 6" xfId="4342" xr:uid="{00000000-0005-0000-0000-0000A0100000}"/>
    <cellStyle name="Normal 2 50 2 2 7" xfId="4343" xr:uid="{00000000-0005-0000-0000-0000A1100000}"/>
    <cellStyle name="Normal 2 50 2 2 8" xfId="4344" xr:uid="{00000000-0005-0000-0000-0000A2100000}"/>
    <cellStyle name="Normal 2 50 2 2 9" xfId="4345" xr:uid="{00000000-0005-0000-0000-0000A3100000}"/>
    <cellStyle name="Normal 2 50 2 3" xfId="4346" xr:uid="{00000000-0005-0000-0000-0000A4100000}"/>
    <cellStyle name="Normal 2 50 2 4" xfId="4347" xr:uid="{00000000-0005-0000-0000-0000A5100000}"/>
    <cellStyle name="Normal 2 50 2 5" xfId="4348" xr:uid="{00000000-0005-0000-0000-0000A6100000}"/>
    <cellStyle name="Normal 2 50 2 6" xfId="4349" xr:uid="{00000000-0005-0000-0000-0000A7100000}"/>
    <cellStyle name="Normal 2 50 2 7" xfId="4350" xr:uid="{00000000-0005-0000-0000-0000A8100000}"/>
    <cellStyle name="Normal 2 50 2 8" xfId="4351" xr:uid="{00000000-0005-0000-0000-0000A9100000}"/>
    <cellStyle name="Normal 2 50 2 9" xfId="4352" xr:uid="{00000000-0005-0000-0000-0000AA100000}"/>
    <cellStyle name="Normal 2 50 20" xfId="4353" xr:uid="{00000000-0005-0000-0000-0000AB100000}"/>
    <cellStyle name="Normal 2 50 21" xfId="4354" xr:uid="{00000000-0005-0000-0000-0000AC100000}"/>
    <cellStyle name="Normal 2 50 22" xfId="4355" xr:uid="{00000000-0005-0000-0000-0000AD100000}"/>
    <cellStyle name="Normal 2 50 23" xfId="4356" xr:uid="{00000000-0005-0000-0000-0000AE100000}"/>
    <cellStyle name="Normal 2 50 3" xfId="4357" xr:uid="{00000000-0005-0000-0000-0000AF100000}"/>
    <cellStyle name="Normal 2 50 3 10" xfId="4358" xr:uid="{00000000-0005-0000-0000-0000B0100000}"/>
    <cellStyle name="Normal 2 50 3 11" xfId="4359" xr:uid="{00000000-0005-0000-0000-0000B1100000}"/>
    <cellStyle name="Normal 2 50 3 12" xfId="4360" xr:uid="{00000000-0005-0000-0000-0000B2100000}"/>
    <cellStyle name="Normal 2 50 3 13" xfId="4361" xr:uid="{00000000-0005-0000-0000-0000B3100000}"/>
    <cellStyle name="Normal 2 50 3 14" xfId="4362" xr:uid="{00000000-0005-0000-0000-0000B4100000}"/>
    <cellStyle name="Normal 2 50 3 15" xfId="4363" xr:uid="{00000000-0005-0000-0000-0000B5100000}"/>
    <cellStyle name="Normal 2 50 3 2" xfId="4364" xr:uid="{00000000-0005-0000-0000-0000B6100000}"/>
    <cellStyle name="Normal 2 50 3 2 10" xfId="4365" xr:uid="{00000000-0005-0000-0000-0000B7100000}"/>
    <cellStyle name="Normal 2 50 3 2 11" xfId="4366" xr:uid="{00000000-0005-0000-0000-0000B8100000}"/>
    <cellStyle name="Normal 2 50 3 2 12" xfId="4367" xr:uid="{00000000-0005-0000-0000-0000B9100000}"/>
    <cellStyle name="Normal 2 50 3 2 13" xfId="4368" xr:uid="{00000000-0005-0000-0000-0000BA100000}"/>
    <cellStyle name="Normal 2 50 3 2 14" xfId="4369" xr:uid="{00000000-0005-0000-0000-0000BB100000}"/>
    <cellStyle name="Normal 2 50 3 2 2" xfId="4370" xr:uid="{00000000-0005-0000-0000-0000BC100000}"/>
    <cellStyle name="Normal 2 50 3 2 3" xfId="4371" xr:uid="{00000000-0005-0000-0000-0000BD100000}"/>
    <cellStyle name="Normal 2 50 3 2 4" xfId="4372" xr:uid="{00000000-0005-0000-0000-0000BE100000}"/>
    <cellStyle name="Normal 2 50 3 2 5" xfId="4373" xr:uid="{00000000-0005-0000-0000-0000BF100000}"/>
    <cellStyle name="Normal 2 50 3 2 6" xfId="4374" xr:uid="{00000000-0005-0000-0000-0000C0100000}"/>
    <cellStyle name="Normal 2 50 3 2 7" xfId="4375" xr:uid="{00000000-0005-0000-0000-0000C1100000}"/>
    <cellStyle name="Normal 2 50 3 2 8" xfId="4376" xr:uid="{00000000-0005-0000-0000-0000C2100000}"/>
    <cellStyle name="Normal 2 50 3 2 9" xfId="4377" xr:uid="{00000000-0005-0000-0000-0000C3100000}"/>
    <cellStyle name="Normal 2 50 3 3" xfId="4378" xr:uid="{00000000-0005-0000-0000-0000C4100000}"/>
    <cellStyle name="Normal 2 50 3 4" xfId="4379" xr:uid="{00000000-0005-0000-0000-0000C5100000}"/>
    <cellStyle name="Normal 2 50 3 5" xfId="4380" xr:uid="{00000000-0005-0000-0000-0000C6100000}"/>
    <cellStyle name="Normal 2 50 3 6" xfId="4381" xr:uid="{00000000-0005-0000-0000-0000C7100000}"/>
    <cellStyle name="Normal 2 50 3 7" xfId="4382" xr:uid="{00000000-0005-0000-0000-0000C8100000}"/>
    <cellStyle name="Normal 2 50 3 8" xfId="4383" xr:uid="{00000000-0005-0000-0000-0000C9100000}"/>
    <cellStyle name="Normal 2 50 3 9" xfId="4384" xr:uid="{00000000-0005-0000-0000-0000CA100000}"/>
    <cellStyle name="Normal 2 50 4" xfId="4385" xr:uid="{00000000-0005-0000-0000-0000CB100000}"/>
    <cellStyle name="Normal 2 50 4 10" xfId="4386" xr:uid="{00000000-0005-0000-0000-0000CC100000}"/>
    <cellStyle name="Normal 2 50 4 11" xfId="4387" xr:uid="{00000000-0005-0000-0000-0000CD100000}"/>
    <cellStyle name="Normal 2 50 4 12" xfId="4388" xr:uid="{00000000-0005-0000-0000-0000CE100000}"/>
    <cellStyle name="Normal 2 50 4 13" xfId="4389" xr:uid="{00000000-0005-0000-0000-0000CF100000}"/>
    <cellStyle name="Normal 2 50 4 14" xfId="4390" xr:uid="{00000000-0005-0000-0000-0000D0100000}"/>
    <cellStyle name="Normal 2 50 4 15" xfId="4391" xr:uid="{00000000-0005-0000-0000-0000D1100000}"/>
    <cellStyle name="Normal 2 50 4 2" xfId="4392" xr:uid="{00000000-0005-0000-0000-0000D2100000}"/>
    <cellStyle name="Normal 2 50 4 2 10" xfId="4393" xr:uid="{00000000-0005-0000-0000-0000D3100000}"/>
    <cellStyle name="Normal 2 50 4 2 11" xfId="4394" xr:uid="{00000000-0005-0000-0000-0000D4100000}"/>
    <cellStyle name="Normal 2 50 4 2 12" xfId="4395" xr:uid="{00000000-0005-0000-0000-0000D5100000}"/>
    <cellStyle name="Normal 2 50 4 2 13" xfId="4396" xr:uid="{00000000-0005-0000-0000-0000D6100000}"/>
    <cellStyle name="Normal 2 50 4 2 14" xfId="4397" xr:uid="{00000000-0005-0000-0000-0000D7100000}"/>
    <cellStyle name="Normal 2 50 4 2 2" xfId="4398" xr:uid="{00000000-0005-0000-0000-0000D8100000}"/>
    <cellStyle name="Normal 2 50 4 2 3" xfId="4399" xr:uid="{00000000-0005-0000-0000-0000D9100000}"/>
    <cellStyle name="Normal 2 50 4 2 4" xfId="4400" xr:uid="{00000000-0005-0000-0000-0000DA100000}"/>
    <cellStyle name="Normal 2 50 4 2 5" xfId="4401" xr:uid="{00000000-0005-0000-0000-0000DB100000}"/>
    <cellStyle name="Normal 2 50 4 2 6" xfId="4402" xr:uid="{00000000-0005-0000-0000-0000DC100000}"/>
    <cellStyle name="Normal 2 50 4 2 7" xfId="4403" xr:uid="{00000000-0005-0000-0000-0000DD100000}"/>
    <cellStyle name="Normal 2 50 4 2 8" xfId="4404" xr:uid="{00000000-0005-0000-0000-0000DE100000}"/>
    <cellStyle name="Normal 2 50 4 2 9" xfId="4405" xr:uid="{00000000-0005-0000-0000-0000DF100000}"/>
    <cellStyle name="Normal 2 50 4 3" xfId="4406" xr:uid="{00000000-0005-0000-0000-0000E0100000}"/>
    <cellStyle name="Normal 2 50 4 4" xfId="4407" xr:uid="{00000000-0005-0000-0000-0000E1100000}"/>
    <cellStyle name="Normal 2 50 4 5" xfId="4408" xr:uid="{00000000-0005-0000-0000-0000E2100000}"/>
    <cellStyle name="Normal 2 50 4 6" xfId="4409" xr:uid="{00000000-0005-0000-0000-0000E3100000}"/>
    <cellStyle name="Normal 2 50 4 7" xfId="4410" xr:uid="{00000000-0005-0000-0000-0000E4100000}"/>
    <cellStyle name="Normal 2 50 4 8" xfId="4411" xr:uid="{00000000-0005-0000-0000-0000E5100000}"/>
    <cellStyle name="Normal 2 50 4 9" xfId="4412" xr:uid="{00000000-0005-0000-0000-0000E6100000}"/>
    <cellStyle name="Normal 2 50 5" xfId="4413" xr:uid="{00000000-0005-0000-0000-0000E7100000}"/>
    <cellStyle name="Normal 2 50 5 10" xfId="4414" xr:uid="{00000000-0005-0000-0000-0000E8100000}"/>
    <cellStyle name="Normal 2 50 5 11" xfId="4415" xr:uid="{00000000-0005-0000-0000-0000E9100000}"/>
    <cellStyle name="Normal 2 50 5 12" xfId="4416" xr:uid="{00000000-0005-0000-0000-0000EA100000}"/>
    <cellStyle name="Normal 2 50 5 13" xfId="4417" xr:uid="{00000000-0005-0000-0000-0000EB100000}"/>
    <cellStyle name="Normal 2 50 5 14" xfId="4418" xr:uid="{00000000-0005-0000-0000-0000EC100000}"/>
    <cellStyle name="Normal 2 50 5 2" xfId="4419" xr:uid="{00000000-0005-0000-0000-0000ED100000}"/>
    <cellStyle name="Normal 2 50 5 3" xfId="4420" xr:uid="{00000000-0005-0000-0000-0000EE100000}"/>
    <cellStyle name="Normal 2 50 5 4" xfId="4421" xr:uid="{00000000-0005-0000-0000-0000EF100000}"/>
    <cellStyle name="Normal 2 50 5 5" xfId="4422" xr:uid="{00000000-0005-0000-0000-0000F0100000}"/>
    <cellStyle name="Normal 2 50 5 6" xfId="4423" xr:uid="{00000000-0005-0000-0000-0000F1100000}"/>
    <cellStyle name="Normal 2 50 5 7" xfId="4424" xr:uid="{00000000-0005-0000-0000-0000F2100000}"/>
    <cellStyle name="Normal 2 50 5 8" xfId="4425" xr:uid="{00000000-0005-0000-0000-0000F3100000}"/>
    <cellStyle name="Normal 2 50 5 9" xfId="4426" xr:uid="{00000000-0005-0000-0000-0000F4100000}"/>
    <cellStyle name="Normal 2 50 6" xfId="4427" xr:uid="{00000000-0005-0000-0000-0000F5100000}"/>
    <cellStyle name="Normal 2 50 6 10" xfId="4428" xr:uid="{00000000-0005-0000-0000-0000F6100000}"/>
    <cellStyle name="Normal 2 50 6 11" xfId="4429" xr:uid="{00000000-0005-0000-0000-0000F7100000}"/>
    <cellStyle name="Normal 2 50 6 12" xfId="4430" xr:uid="{00000000-0005-0000-0000-0000F8100000}"/>
    <cellStyle name="Normal 2 50 6 13" xfId="4431" xr:uid="{00000000-0005-0000-0000-0000F9100000}"/>
    <cellStyle name="Normal 2 50 6 14" xfId="4432" xr:uid="{00000000-0005-0000-0000-0000FA100000}"/>
    <cellStyle name="Normal 2 50 6 2" xfId="4433" xr:uid="{00000000-0005-0000-0000-0000FB100000}"/>
    <cellStyle name="Normal 2 50 6 3" xfId="4434" xr:uid="{00000000-0005-0000-0000-0000FC100000}"/>
    <cellStyle name="Normal 2 50 6 4" xfId="4435" xr:uid="{00000000-0005-0000-0000-0000FD100000}"/>
    <cellStyle name="Normal 2 50 6 5" xfId="4436" xr:uid="{00000000-0005-0000-0000-0000FE100000}"/>
    <cellStyle name="Normal 2 50 6 6" xfId="4437" xr:uid="{00000000-0005-0000-0000-0000FF100000}"/>
    <cellStyle name="Normal 2 50 6 7" xfId="4438" xr:uid="{00000000-0005-0000-0000-000000110000}"/>
    <cellStyle name="Normal 2 50 6 8" xfId="4439" xr:uid="{00000000-0005-0000-0000-000001110000}"/>
    <cellStyle name="Normal 2 50 6 9" xfId="4440" xr:uid="{00000000-0005-0000-0000-000002110000}"/>
    <cellStyle name="Normal 2 50 7" xfId="4441" xr:uid="{00000000-0005-0000-0000-000003110000}"/>
    <cellStyle name="Normal 2 50 7 10" xfId="4442" xr:uid="{00000000-0005-0000-0000-000004110000}"/>
    <cellStyle name="Normal 2 50 7 11" xfId="4443" xr:uid="{00000000-0005-0000-0000-000005110000}"/>
    <cellStyle name="Normal 2 50 7 12" xfId="4444" xr:uid="{00000000-0005-0000-0000-000006110000}"/>
    <cellStyle name="Normal 2 50 7 13" xfId="4445" xr:uid="{00000000-0005-0000-0000-000007110000}"/>
    <cellStyle name="Normal 2 50 7 14" xfId="4446" xr:uid="{00000000-0005-0000-0000-000008110000}"/>
    <cellStyle name="Normal 2 50 7 2" xfId="4447" xr:uid="{00000000-0005-0000-0000-000009110000}"/>
    <cellStyle name="Normal 2 50 7 3" xfId="4448" xr:uid="{00000000-0005-0000-0000-00000A110000}"/>
    <cellStyle name="Normal 2 50 7 4" xfId="4449" xr:uid="{00000000-0005-0000-0000-00000B110000}"/>
    <cellStyle name="Normal 2 50 7 5" xfId="4450" xr:uid="{00000000-0005-0000-0000-00000C110000}"/>
    <cellStyle name="Normal 2 50 7 6" xfId="4451" xr:uid="{00000000-0005-0000-0000-00000D110000}"/>
    <cellStyle name="Normal 2 50 7 7" xfId="4452" xr:uid="{00000000-0005-0000-0000-00000E110000}"/>
    <cellStyle name="Normal 2 50 7 8" xfId="4453" xr:uid="{00000000-0005-0000-0000-00000F110000}"/>
    <cellStyle name="Normal 2 50 7 9" xfId="4454" xr:uid="{00000000-0005-0000-0000-000010110000}"/>
    <cellStyle name="Normal 2 50 8" xfId="4455" xr:uid="{00000000-0005-0000-0000-000011110000}"/>
    <cellStyle name="Normal 2 50 8 10" xfId="4456" xr:uid="{00000000-0005-0000-0000-000012110000}"/>
    <cellStyle name="Normal 2 50 8 11" xfId="4457" xr:uid="{00000000-0005-0000-0000-000013110000}"/>
    <cellStyle name="Normal 2 50 8 12" xfId="4458" xr:uid="{00000000-0005-0000-0000-000014110000}"/>
    <cellStyle name="Normal 2 50 8 13" xfId="4459" xr:uid="{00000000-0005-0000-0000-000015110000}"/>
    <cellStyle name="Normal 2 50 8 14" xfId="4460" xr:uid="{00000000-0005-0000-0000-000016110000}"/>
    <cellStyle name="Normal 2 50 8 2" xfId="4461" xr:uid="{00000000-0005-0000-0000-000017110000}"/>
    <cellStyle name="Normal 2 50 8 3" xfId="4462" xr:uid="{00000000-0005-0000-0000-000018110000}"/>
    <cellStyle name="Normal 2 50 8 4" xfId="4463" xr:uid="{00000000-0005-0000-0000-000019110000}"/>
    <cellStyle name="Normal 2 50 8 5" xfId="4464" xr:uid="{00000000-0005-0000-0000-00001A110000}"/>
    <cellStyle name="Normal 2 50 8 6" xfId="4465" xr:uid="{00000000-0005-0000-0000-00001B110000}"/>
    <cellStyle name="Normal 2 50 8 7" xfId="4466" xr:uid="{00000000-0005-0000-0000-00001C110000}"/>
    <cellStyle name="Normal 2 50 8 8" xfId="4467" xr:uid="{00000000-0005-0000-0000-00001D110000}"/>
    <cellStyle name="Normal 2 50 8 9" xfId="4468" xr:uid="{00000000-0005-0000-0000-00001E110000}"/>
    <cellStyle name="Normal 2 50 9" xfId="4469" xr:uid="{00000000-0005-0000-0000-00001F110000}"/>
    <cellStyle name="Normal 2 50 9 10" xfId="4470" xr:uid="{00000000-0005-0000-0000-000020110000}"/>
    <cellStyle name="Normal 2 50 9 11" xfId="4471" xr:uid="{00000000-0005-0000-0000-000021110000}"/>
    <cellStyle name="Normal 2 50 9 12" xfId="4472" xr:uid="{00000000-0005-0000-0000-000022110000}"/>
    <cellStyle name="Normal 2 50 9 13" xfId="4473" xr:uid="{00000000-0005-0000-0000-000023110000}"/>
    <cellStyle name="Normal 2 50 9 14" xfId="4474" xr:uid="{00000000-0005-0000-0000-000024110000}"/>
    <cellStyle name="Normal 2 50 9 2" xfId="4475" xr:uid="{00000000-0005-0000-0000-000025110000}"/>
    <cellStyle name="Normal 2 50 9 3" xfId="4476" xr:uid="{00000000-0005-0000-0000-000026110000}"/>
    <cellStyle name="Normal 2 50 9 4" xfId="4477" xr:uid="{00000000-0005-0000-0000-000027110000}"/>
    <cellStyle name="Normal 2 50 9 5" xfId="4478" xr:uid="{00000000-0005-0000-0000-000028110000}"/>
    <cellStyle name="Normal 2 50 9 6" xfId="4479" xr:uid="{00000000-0005-0000-0000-000029110000}"/>
    <cellStyle name="Normal 2 50 9 7" xfId="4480" xr:uid="{00000000-0005-0000-0000-00002A110000}"/>
    <cellStyle name="Normal 2 50 9 8" xfId="4481" xr:uid="{00000000-0005-0000-0000-00002B110000}"/>
    <cellStyle name="Normal 2 50 9 9" xfId="4482" xr:uid="{00000000-0005-0000-0000-00002C110000}"/>
    <cellStyle name="Normal 2 51" xfId="4483" xr:uid="{00000000-0005-0000-0000-00002D110000}"/>
    <cellStyle name="Normal 2 51 10" xfId="4484" xr:uid="{00000000-0005-0000-0000-00002E110000}"/>
    <cellStyle name="Normal 2 51 10 10" xfId="4485" xr:uid="{00000000-0005-0000-0000-00002F110000}"/>
    <cellStyle name="Normal 2 51 10 11" xfId="4486" xr:uid="{00000000-0005-0000-0000-000030110000}"/>
    <cellStyle name="Normal 2 51 10 12" xfId="4487" xr:uid="{00000000-0005-0000-0000-000031110000}"/>
    <cellStyle name="Normal 2 51 10 13" xfId="4488" xr:uid="{00000000-0005-0000-0000-000032110000}"/>
    <cellStyle name="Normal 2 51 10 14" xfId="4489" xr:uid="{00000000-0005-0000-0000-000033110000}"/>
    <cellStyle name="Normal 2 51 10 2" xfId="4490" xr:uid="{00000000-0005-0000-0000-000034110000}"/>
    <cellStyle name="Normal 2 51 10 3" xfId="4491" xr:uid="{00000000-0005-0000-0000-000035110000}"/>
    <cellStyle name="Normal 2 51 10 4" xfId="4492" xr:uid="{00000000-0005-0000-0000-000036110000}"/>
    <cellStyle name="Normal 2 51 10 5" xfId="4493" xr:uid="{00000000-0005-0000-0000-000037110000}"/>
    <cellStyle name="Normal 2 51 10 6" xfId="4494" xr:uid="{00000000-0005-0000-0000-000038110000}"/>
    <cellStyle name="Normal 2 51 10 7" xfId="4495" xr:uid="{00000000-0005-0000-0000-000039110000}"/>
    <cellStyle name="Normal 2 51 10 8" xfId="4496" xr:uid="{00000000-0005-0000-0000-00003A110000}"/>
    <cellStyle name="Normal 2 51 10 9" xfId="4497" xr:uid="{00000000-0005-0000-0000-00003B110000}"/>
    <cellStyle name="Normal 2 51 11" xfId="4498" xr:uid="{00000000-0005-0000-0000-00003C110000}"/>
    <cellStyle name="Normal 2 51 12" xfId="4499" xr:uid="{00000000-0005-0000-0000-00003D110000}"/>
    <cellStyle name="Normal 2 51 13" xfId="4500" xr:uid="{00000000-0005-0000-0000-00003E110000}"/>
    <cellStyle name="Normal 2 51 14" xfId="4501" xr:uid="{00000000-0005-0000-0000-00003F110000}"/>
    <cellStyle name="Normal 2 51 15" xfId="4502" xr:uid="{00000000-0005-0000-0000-000040110000}"/>
    <cellStyle name="Normal 2 51 16" xfId="4503" xr:uid="{00000000-0005-0000-0000-000041110000}"/>
    <cellStyle name="Normal 2 51 17" xfId="4504" xr:uid="{00000000-0005-0000-0000-000042110000}"/>
    <cellStyle name="Normal 2 51 18" xfId="4505" xr:uid="{00000000-0005-0000-0000-000043110000}"/>
    <cellStyle name="Normal 2 51 19" xfId="4506" xr:uid="{00000000-0005-0000-0000-000044110000}"/>
    <cellStyle name="Normal 2 51 2" xfId="4507" xr:uid="{00000000-0005-0000-0000-000045110000}"/>
    <cellStyle name="Normal 2 51 2 10" xfId="4508" xr:uid="{00000000-0005-0000-0000-000046110000}"/>
    <cellStyle name="Normal 2 51 2 11" xfId="4509" xr:uid="{00000000-0005-0000-0000-000047110000}"/>
    <cellStyle name="Normal 2 51 2 12" xfId="4510" xr:uid="{00000000-0005-0000-0000-000048110000}"/>
    <cellStyle name="Normal 2 51 2 13" xfId="4511" xr:uid="{00000000-0005-0000-0000-000049110000}"/>
    <cellStyle name="Normal 2 51 2 14" xfId="4512" xr:uid="{00000000-0005-0000-0000-00004A110000}"/>
    <cellStyle name="Normal 2 51 2 15" xfId="4513" xr:uid="{00000000-0005-0000-0000-00004B110000}"/>
    <cellStyle name="Normal 2 51 2 2" xfId="4514" xr:uid="{00000000-0005-0000-0000-00004C110000}"/>
    <cellStyle name="Normal 2 51 2 2 10" xfId="4515" xr:uid="{00000000-0005-0000-0000-00004D110000}"/>
    <cellStyle name="Normal 2 51 2 2 11" xfId="4516" xr:uid="{00000000-0005-0000-0000-00004E110000}"/>
    <cellStyle name="Normal 2 51 2 2 12" xfId="4517" xr:uid="{00000000-0005-0000-0000-00004F110000}"/>
    <cellStyle name="Normal 2 51 2 2 13" xfId="4518" xr:uid="{00000000-0005-0000-0000-000050110000}"/>
    <cellStyle name="Normal 2 51 2 2 14" xfId="4519" xr:uid="{00000000-0005-0000-0000-000051110000}"/>
    <cellStyle name="Normal 2 51 2 2 2" xfId="4520" xr:uid="{00000000-0005-0000-0000-000052110000}"/>
    <cellStyle name="Normal 2 51 2 2 3" xfId="4521" xr:uid="{00000000-0005-0000-0000-000053110000}"/>
    <cellStyle name="Normal 2 51 2 2 4" xfId="4522" xr:uid="{00000000-0005-0000-0000-000054110000}"/>
    <cellStyle name="Normal 2 51 2 2 5" xfId="4523" xr:uid="{00000000-0005-0000-0000-000055110000}"/>
    <cellStyle name="Normal 2 51 2 2 6" xfId="4524" xr:uid="{00000000-0005-0000-0000-000056110000}"/>
    <cellStyle name="Normal 2 51 2 2 7" xfId="4525" xr:uid="{00000000-0005-0000-0000-000057110000}"/>
    <cellStyle name="Normal 2 51 2 2 8" xfId="4526" xr:uid="{00000000-0005-0000-0000-000058110000}"/>
    <cellStyle name="Normal 2 51 2 2 9" xfId="4527" xr:uid="{00000000-0005-0000-0000-000059110000}"/>
    <cellStyle name="Normal 2 51 2 3" xfId="4528" xr:uid="{00000000-0005-0000-0000-00005A110000}"/>
    <cellStyle name="Normal 2 51 2 4" xfId="4529" xr:uid="{00000000-0005-0000-0000-00005B110000}"/>
    <cellStyle name="Normal 2 51 2 5" xfId="4530" xr:uid="{00000000-0005-0000-0000-00005C110000}"/>
    <cellStyle name="Normal 2 51 2 6" xfId="4531" xr:uid="{00000000-0005-0000-0000-00005D110000}"/>
    <cellStyle name="Normal 2 51 2 7" xfId="4532" xr:uid="{00000000-0005-0000-0000-00005E110000}"/>
    <cellStyle name="Normal 2 51 2 8" xfId="4533" xr:uid="{00000000-0005-0000-0000-00005F110000}"/>
    <cellStyle name="Normal 2 51 2 9" xfId="4534" xr:uid="{00000000-0005-0000-0000-000060110000}"/>
    <cellStyle name="Normal 2 51 20" xfId="4535" xr:uid="{00000000-0005-0000-0000-000061110000}"/>
    <cellStyle name="Normal 2 51 21" xfId="4536" xr:uid="{00000000-0005-0000-0000-000062110000}"/>
    <cellStyle name="Normal 2 51 22" xfId="4537" xr:uid="{00000000-0005-0000-0000-000063110000}"/>
    <cellStyle name="Normal 2 51 23" xfId="4538" xr:uid="{00000000-0005-0000-0000-000064110000}"/>
    <cellStyle name="Normal 2 51 3" xfId="4539" xr:uid="{00000000-0005-0000-0000-000065110000}"/>
    <cellStyle name="Normal 2 51 3 10" xfId="4540" xr:uid="{00000000-0005-0000-0000-000066110000}"/>
    <cellStyle name="Normal 2 51 3 11" xfId="4541" xr:uid="{00000000-0005-0000-0000-000067110000}"/>
    <cellStyle name="Normal 2 51 3 12" xfId="4542" xr:uid="{00000000-0005-0000-0000-000068110000}"/>
    <cellStyle name="Normal 2 51 3 13" xfId="4543" xr:uid="{00000000-0005-0000-0000-000069110000}"/>
    <cellStyle name="Normal 2 51 3 14" xfId="4544" xr:uid="{00000000-0005-0000-0000-00006A110000}"/>
    <cellStyle name="Normal 2 51 3 15" xfId="4545" xr:uid="{00000000-0005-0000-0000-00006B110000}"/>
    <cellStyle name="Normal 2 51 3 2" xfId="4546" xr:uid="{00000000-0005-0000-0000-00006C110000}"/>
    <cellStyle name="Normal 2 51 3 2 10" xfId="4547" xr:uid="{00000000-0005-0000-0000-00006D110000}"/>
    <cellStyle name="Normal 2 51 3 2 11" xfId="4548" xr:uid="{00000000-0005-0000-0000-00006E110000}"/>
    <cellStyle name="Normal 2 51 3 2 12" xfId="4549" xr:uid="{00000000-0005-0000-0000-00006F110000}"/>
    <cellStyle name="Normal 2 51 3 2 13" xfId="4550" xr:uid="{00000000-0005-0000-0000-000070110000}"/>
    <cellStyle name="Normal 2 51 3 2 14" xfId="4551" xr:uid="{00000000-0005-0000-0000-000071110000}"/>
    <cellStyle name="Normal 2 51 3 2 2" xfId="4552" xr:uid="{00000000-0005-0000-0000-000072110000}"/>
    <cellStyle name="Normal 2 51 3 2 3" xfId="4553" xr:uid="{00000000-0005-0000-0000-000073110000}"/>
    <cellStyle name="Normal 2 51 3 2 4" xfId="4554" xr:uid="{00000000-0005-0000-0000-000074110000}"/>
    <cellStyle name="Normal 2 51 3 2 5" xfId="4555" xr:uid="{00000000-0005-0000-0000-000075110000}"/>
    <cellStyle name="Normal 2 51 3 2 6" xfId="4556" xr:uid="{00000000-0005-0000-0000-000076110000}"/>
    <cellStyle name="Normal 2 51 3 2 7" xfId="4557" xr:uid="{00000000-0005-0000-0000-000077110000}"/>
    <cellStyle name="Normal 2 51 3 2 8" xfId="4558" xr:uid="{00000000-0005-0000-0000-000078110000}"/>
    <cellStyle name="Normal 2 51 3 2 9" xfId="4559" xr:uid="{00000000-0005-0000-0000-000079110000}"/>
    <cellStyle name="Normal 2 51 3 3" xfId="4560" xr:uid="{00000000-0005-0000-0000-00007A110000}"/>
    <cellStyle name="Normal 2 51 3 4" xfId="4561" xr:uid="{00000000-0005-0000-0000-00007B110000}"/>
    <cellStyle name="Normal 2 51 3 5" xfId="4562" xr:uid="{00000000-0005-0000-0000-00007C110000}"/>
    <cellStyle name="Normal 2 51 3 6" xfId="4563" xr:uid="{00000000-0005-0000-0000-00007D110000}"/>
    <cellStyle name="Normal 2 51 3 7" xfId="4564" xr:uid="{00000000-0005-0000-0000-00007E110000}"/>
    <cellStyle name="Normal 2 51 3 8" xfId="4565" xr:uid="{00000000-0005-0000-0000-00007F110000}"/>
    <cellStyle name="Normal 2 51 3 9" xfId="4566" xr:uid="{00000000-0005-0000-0000-000080110000}"/>
    <cellStyle name="Normal 2 51 4" xfId="4567" xr:uid="{00000000-0005-0000-0000-000081110000}"/>
    <cellStyle name="Normal 2 51 4 10" xfId="4568" xr:uid="{00000000-0005-0000-0000-000082110000}"/>
    <cellStyle name="Normal 2 51 4 11" xfId="4569" xr:uid="{00000000-0005-0000-0000-000083110000}"/>
    <cellStyle name="Normal 2 51 4 12" xfId="4570" xr:uid="{00000000-0005-0000-0000-000084110000}"/>
    <cellStyle name="Normal 2 51 4 13" xfId="4571" xr:uid="{00000000-0005-0000-0000-000085110000}"/>
    <cellStyle name="Normal 2 51 4 14" xfId="4572" xr:uid="{00000000-0005-0000-0000-000086110000}"/>
    <cellStyle name="Normal 2 51 4 15" xfId="4573" xr:uid="{00000000-0005-0000-0000-000087110000}"/>
    <cellStyle name="Normal 2 51 4 2" xfId="4574" xr:uid="{00000000-0005-0000-0000-000088110000}"/>
    <cellStyle name="Normal 2 51 4 2 10" xfId="4575" xr:uid="{00000000-0005-0000-0000-000089110000}"/>
    <cellStyle name="Normal 2 51 4 2 11" xfId="4576" xr:uid="{00000000-0005-0000-0000-00008A110000}"/>
    <cellStyle name="Normal 2 51 4 2 12" xfId="4577" xr:uid="{00000000-0005-0000-0000-00008B110000}"/>
    <cellStyle name="Normal 2 51 4 2 13" xfId="4578" xr:uid="{00000000-0005-0000-0000-00008C110000}"/>
    <cellStyle name="Normal 2 51 4 2 14" xfId="4579" xr:uid="{00000000-0005-0000-0000-00008D110000}"/>
    <cellStyle name="Normal 2 51 4 2 2" xfId="4580" xr:uid="{00000000-0005-0000-0000-00008E110000}"/>
    <cellStyle name="Normal 2 51 4 2 3" xfId="4581" xr:uid="{00000000-0005-0000-0000-00008F110000}"/>
    <cellStyle name="Normal 2 51 4 2 4" xfId="4582" xr:uid="{00000000-0005-0000-0000-000090110000}"/>
    <cellStyle name="Normal 2 51 4 2 5" xfId="4583" xr:uid="{00000000-0005-0000-0000-000091110000}"/>
    <cellStyle name="Normal 2 51 4 2 6" xfId="4584" xr:uid="{00000000-0005-0000-0000-000092110000}"/>
    <cellStyle name="Normal 2 51 4 2 7" xfId="4585" xr:uid="{00000000-0005-0000-0000-000093110000}"/>
    <cellStyle name="Normal 2 51 4 2 8" xfId="4586" xr:uid="{00000000-0005-0000-0000-000094110000}"/>
    <cellStyle name="Normal 2 51 4 2 9" xfId="4587" xr:uid="{00000000-0005-0000-0000-000095110000}"/>
    <cellStyle name="Normal 2 51 4 3" xfId="4588" xr:uid="{00000000-0005-0000-0000-000096110000}"/>
    <cellStyle name="Normal 2 51 4 4" xfId="4589" xr:uid="{00000000-0005-0000-0000-000097110000}"/>
    <cellStyle name="Normal 2 51 4 5" xfId="4590" xr:uid="{00000000-0005-0000-0000-000098110000}"/>
    <cellStyle name="Normal 2 51 4 6" xfId="4591" xr:uid="{00000000-0005-0000-0000-000099110000}"/>
    <cellStyle name="Normal 2 51 4 7" xfId="4592" xr:uid="{00000000-0005-0000-0000-00009A110000}"/>
    <cellStyle name="Normal 2 51 4 8" xfId="4593" xr:uid="{00000000-0005-0000-0000-00009B110000}"/>
    <cellStyle name="Normal 2 51 4 9" xfId="4594" xr:uid="{00000000-0005-0000-0000-00009C110000}"/>
    <cellStyle name="Normal 2 51 5" xfId="4595" xr:uid="{00000000-0005-0000-0000-00009D110000}"/>
    <cellStyle name="Normal 2 51 5 10" xfId="4596" xr:uid="{00000000-0005-0000-0000-00009E110000}"/>
    <cellStyle name="Normal 2 51 5 11" xfId="4597" xr:uid="{00000000-0005-0000-0000-00009F110000}"/>
    <cellStyle name="Normal 2 51 5 12" xfId="4598" xr:uid="{00000000-0005-0000-0000-0000A0110000}"/>
    <cellStyle name="Normal 2 51 5 13" xfId="4599" xr:uid="{00000000-0005-0000-0000-0000A1110000}"/>
    <cellStyle name="Normal 2 51 5 14" xfId="4600" xr:uid="{00000000-0005-0000-0000-0000A2110000}"/>
    <cellStyle name="Normal 2 51 5 2" xfId="4601" xr:uid="{00000000-0005-0000-0000-0000A3110000}"/>
    <cellStyle name="Normal 2 51 5 3" xfId="4602" xr:uid="{00000000-0005-0000-0000-0000A4110000}"/>
    <cellStyle name="Normal 2 51 5 4" xfId="4603" xr:uid="{00000000-0005-0000-0000-0000A5110000}"/>
    <cellStyle name="Normal 2 51 5 5" xfId="4604" xr:uid="{00000000-0005-0000-0000-0000A6110000}"/>
    <cellStyle name="Normal 2 51 5 6" xfId="4605" xr:uid="{00000000-0005-0000-0000-0000A7110000}"/>
    <cellStyle name="Normal 2 51 5 7" xfId="4606" xr:uid="{00000000-0005-0000-0000-0000A8110000}"/>
    <cellStyle name="Normal 2 51 5 8" xfId="4607" xr:uid="{00000000-0005-0000-0000-0000A9110000}"/>
    <cellStyle name="Normal 2 51 5 9" xfId="4608" xr:uid="{00000000-0005-0000-0000-0000AA110000}"/>
    <cellStyle name="Normal 2 51 6" xfId="4609" xr:uid="{00000000-0005-0000-0000-0000AB110000}"/>
    <cellStyle name="Normal 2 51 6 10" xfId="4610" xr:uid="{00000000-0005-0000-0000-0000AC110000}"/>
    <cellStyle name="Normal 2 51 6 11" xfId="4611" xr:uid="{00000000-0005-0000-0000-0000AD110000}"/>
    <cellStyle name="Normal 2 51 6 12" xfId="4612" xr:uid="{00000000-0005-0000-0000-0000AE110000}"/>
    <cellStyle name="Normal 2 51 6 13" xfId="4613" xr:uid="{00000000-0005-0000-0000-0000AF110000}"/>
    <cellStyle name="Normal 2 51 6 14" xfId="4614" xr:uid="{00000000-0005-0000-0000-0000B0110000}"/>
    <cellStyle name="Normal 2 51 6 2" xfId="4615" xr:uid="{00000000-0005-0000-0000-0000B1110000}"/>
    <cellStyle name="Normal 2 51 6 3" xfId="4616" xr:uid="{00000000-0005-0000-0000-0000B2110000}"/>
    <cellStyle name="Normal 2 51 6 4" xfId="4617" xr:uid="{00000000-0005-0000-0000-0000B3110000}"/>
    <cellStyle name="Normal 2 51 6 5" xfId="4618" xr:uid="{00000000-0005-0000-0000-0000B4110000}"/>
    <cellStyle name="Normal 2 51 6 6" xfId="4619" xr:uid="{00000000-0005-0000-0000-0000B5110000}"/>
    <cellStyle name="Normal 2 51 6 7" xfId="4620" xr:uid="{00000000-0005-0000-0000-0000B6110000}"/>
    <cellStyle name="Normal 2 51 6 8" xfId="4621" xr:uid="{00000000-0005-0000-0000-0000B7110000}"/>
    <cellStyle name="Normal 2 51 6 9" xfId="4622" xr:uid="{00000000-0005-0000-0000-0000B8110000}"/>
    <cellStyle name="Normal 2 51 7" xfId="4623" xr:uid="{00000000-0005-0000-0000-0000B9110000}"/>
    <cellStyle name="Normal 2 51 7 10" xfId="4624" xr:uid="{00000000-0005-0000-0000-0000BA110000}"/>
    <cellStyle name="Normal 2 51 7 11" xfId="4625" xr:uid="{00000000-0005-0000-0000-0000BB110000}"/>
    <cellStyle name="Normal 2 51 7 12" xfId="4626" xr:uid="{00000000-0005-0000-0000-0000BC110000}"/>
    <cellStyle name="Normal 2 51 7 13" xfId="4627" xr:uid="{00000000-0005-0000-0000-0000BD110000}"/>
    <cellStyle name="Normal 2 51 7 14" xfId="4628" xr:uid="{00000000-0005-0000-0000-0000BE110000}"/>
    <cellStyle name="Normal 2 51 7 2" xfId="4629" xr:uid="{00000000-0005-0000-0000-0000BF110000}"/>
    <cellStyle name="Normal 2 51 7 3" xfId="4630" xr:uid="{00000000-0005-0000-0000-0000C0110000}"/>
    <cellStyle name="Normal 2 51 7 4" xfId="4631" xr:uid="{00000000-0005-0000-0000-0000C1110000}"/>
    <cellStyle name="Normal 2 51 7 5" xfId="4632" xr:uid="{00000000-0005-0000-0000-0000C2110000}"/>
    <cellStyle name="Normal 2 51 7 6" xfId="4633" xr:uid="{00000000-0005-0000-0000-0000C3110000}"/>
    <cellStyle name="Normal 2 51 7 7" xfId="4634" xr:uid="{00000000-0005-0000-0000-0000C4110000}"/>
    <cellStyle name="Normal 2 51 7 8" xfId="4635" xr:uid="{00000000-0005-0000-0000-0000C5110000}"/>
    <cellStyle name="Normal 2 51 7 9" xfId="4636" xr:uid="{00000000-0005-0000-0000-0000C6110000}"/>
    <cellStyle name="Normal 2 51 8" xfId="4637" xr:uid="{00000000-0005-0000-0000-0000C7110000}"/>
    <cellStyle name="Normal 2 51 8 10" xfId="4638" xr:uid="{00000000-0005-0000-0000-0000C8110000}"/>
    <cellStyle name="Normal 2 51 8 11" xfId="4639" xr:uid="{00000000-0005-0000-0000-0000C9110000}"/>
    <cellStyle name="Normal 2 51 8 12" xfId="4640" xr:uid="{00000000-0005-0000-0000-0000CA110000}"/>
    <cellStyle name="Normal 2 51 8 13" xfId="4641" xr:uid="{00000000-0005-0000-0000-0000CB110000}"/>
    <cellStyle name="Normal 2 51 8 14" xfId="4642" xr:uid="{00000000-0005-0000-0000-0000CC110000}"/>
    <cellStyle name="Normal 2 51 8 2" xfId="4643" xr:uid="{00000000-0005-0000-0000-0000CD110000}"/>
    <cellStyle name="Normal 2 51 8 3" xfId="4644" xr:uid="{00000000-0005-0000-0000-0000CE110000}"/>
    <cellStyle name="Normal 2 51 8 4" xfId="4645" xr:uid="{00000000-0005-0000-0000-0000CF110000}"/>
    <cellStyle name="Normal 2 51 8 5" xfId="4646" xr:uid="{00000000-0005-0000-0000-0000D0110000}"/>
    <cellStyle name="Normal 2 51 8 6" xfId="4647" xr:uid="{00000000-0005-0000-0000-0000D1110000}"/>
    <cellStyle name="Normal 2 51 8 7" xfId="4648" xr:uid="{00000000-0005-0000-0000-0000D2110000}"/>
    <cellStyle name="Normal 2 51 8 8" xfId="4649" xr:uid="{00000000-0005-0000-0000-0000D3110000}"/>
    <cellStyle name="Normal 2 51 8 9" xfId="4650" xr:uid="{00000000-0005-0000-0000-0000D4110000}"/>
    <cellStyle name="Normal 2 51 9" xfId="4651" xr:uid="{00000000-0005-0000-0000-0000D5110000}"/>
    <cellStyle name="Normal 2 51 9 10" xfId="4652" xr:uid="{00000000-0005-0000-0000-0000D6110000}"/>
    <cellStyle name="Normal 2 51 9 11" xfId="4653" xr:uid="{00000000-0005-0000-0000-0000D7110000}"/>
    <cellStyle name="Normal 2 51 9 12" xfId="4654" xr:uid="{00000000-0005-0000-0000-0000D8110000}"/>
    <cellStyle name="Normal 2 51 9 13" xfId="4655" xr:uid="{00000000-0005-0000-0000-0000D9110000}"/>
    <cellStyle name="Normal 2 51 9 14" xfId="4656" xr:uid="{00000000-0005-0000-0000-0000DA110000}"/>
    <cellStyle name="Normal 2 51 9 2" xfId="4657" xr:uid="{00000000-0005-0000-0000-0000DB110000}"/>
    <cellStyle name="Normal 2 51 9 3" xfId="4658" xr:uid="{00000000-0005-0000-0000-0000DC110000}"/>
    <cellStyle name="Normal 2 51 9 4" xfId="4659" xr:uid="{00000000-0005-0000-0000-0000DD110000}"/>
    <cellStyle name="Normal 2 51 9 5" xfId="4660" xr:uid="{00000000-0005-0000-0000-0000DE110000}"/>
    <cellStyle name="Normal 2 51 9 6" xfId="4661" xr:uid="{00000000-0005-0000-0000-0000DF110000}"/>
    <cellStyle name="Normal 2 51 9 7" xfId="4662" xr:uid="{00000000-0005-0000-0000-0000E0110000}"/>
    <cellStyle name="Normal 2 51 9 8" xfId="4663" xr:uid="{00000000-0005-0000-0000-0000E1110000}"/>
    <cellStyle name="Normal 2 51 9 9" xfId="4664" xr:uid="{00000000-0005-0000-0000-0000E2110000}"/>
    <cellStyle name="Normal 2 52" xfId="4665" xr:uid="{00000000-0005-0000-0000-0000E3110000}"/>
    <cellStyle name="Normal 2 52 10" xfId="4666" xr:uid="{00000000-0005-0000-0000-0000E4110000}"/>
    <cellStyle name="Normal 2 52 10 10" xfId="4667" xr:uid="{00000000-0005-0000-0000-0000E5110000}"/>
    <cellStyle name="Normal 2 52 10 11" xfId="4668" xr:uid="{00000000-0005-0000-0000-0000E6110000}"/>
    <cellStyle name="Normal 2 52 10 12" xfId="4669" xr:uid="{00000000-0005-0000-0000-0000E7110000}"/>
    <cellStyle name="Normal 2 52 10 13" xfId="4670" xr:uid="{00000000-0005-0000-0000-0000E8110000}"/>
    <cellStyle name="Normal 2 52 10 14" xfId="4671" xr:uid="{00000000-0005-0000-0000-0000E9110000}"/>
    <cellStyle name="Normal 2 52 10 2" xfId="4672" xr:uid="{00000000-0005-0000-0000-0000EA110000}"/>
    <cellStyle name="Normal 2 52 10 3" xfId="4673" xr:uid="{00000000-0005-0000-0000-0000EB110000}"/>
    <cellStyle name="Normal 2 52 10 4" xfId="4674" xr:uid="{00000000-0005-0000-0000-0000EC110000}"/>
    <cellStyle name="Normal 2 52 10 5" xfId="4675" xr:uid="{00000000-0005-0000-0000-0000ED110000}"/>
    <cellStyle name="Normal 2 52 10 6" xfId="4676" xr:uid="{00000000-0005-0000-0000-0000EE110000}"/>
    <cellStyle name="Normal 2 52 10 7" xfId="4677" xr:uid="{00000000-0005-0000-0000-0000EF110000}"/>
    <cellStyle name="Normal 2 52 10 8" xfId="4678" xr:uid="{00000000-0005-0000-0000-0000F0110000}"/>
    <cellStyle name="Normal 2 52 10 9" xfId="4679" xr:uid="{00000000-0005-0000-0000-0000F1110000}"/>
    <cellStyle name="Normal 2 52 11" xfId="4680" xr:uid="{00000000-0005-0000-0000-0000F2110000}"/>
    <cellStyle name="Normal 2 52 12" xfId="4681" xr:uid="{00000000-0005-0000-0000-0000F3110000}"/>
    <cellStyle name="Normal 2 52 13" xfId="4682" xr:uid="{00000000-0005-0000-0000-0000F4110000}"/>
    <cellStyle name="Normal 2 52 14" xfId="4683" xr:uid="{00000000-0005-0000-0000-0000F5110000}"/>
    <cellStyle name="Normal 2 52 15" xfId="4684" xr:uid="{00000000-0005-0000-0000-0000F6110000}"/>
    <cellStyle name="Normal 2 52 16" xfId="4685" xr:uid="{00000000-0005-0000-0000-0000F7110000}"/>
    <cellStyle name="Normal 2 52 17" xfId="4686" xr:uid="{00000000-0005-0000-0000-0000F8110000}"/>
    <cellStyle name="Normal 2 52 18" xfId="4687" xr:uid="{00000000-0005-0000-0000-0000F9110000}"/>
    <cellStyle name="Normal 2 52 19" xfId="4688" xr:uid="{00000000-0005-0000-0000-0000FA110000}"/>
    <cellStyle name="Normal 2 52 2" xfId="4689" xr:uid="{00000000-0005-0000-0000-0000FB110000}"/>
    <cellStyle name="Normal 2 52 2 10" xfId="4690" xr:uid="{00000000-0005-0000-0000-0000FC110000}"/>
    <cellStyle name="Normal 2 52 2 11" xfId="4691" xr:uid="{00000000-0005-0000-0000-0000FD110000}"/>
    <cellStyle name="Normal 2 52 2 12" xfId="4692" xr:uid="{00000000-0005-0000-0000-0000FE110000}"/>
    <cellStyle name="Normal 2 52 2 13" xfId="4693" xr:uid="{00000000-0005-0000-0000-0000FF110000}"/>
    <cellStyle name="Normal 2 52 2 14" xfId="4694" xr:uid="{00000000-0005-0000-0000-000000120000}"/>
    <cellStyle name="Normal 2 52 2 15" xfId="4695" xr:uid="{00000000-0005-0000-0000-000001120000}"/>
    <cellStyle name="Normal 2 52 2 2" xfId="4696" xr:uid="{00000000-0005-0000-0000-000002120000}"/>
    <cellStyle name="Normal 2 52 2 2 10" xfId="4697" xr:uid="{00000000-0005-0000-0000-000003120000}"/>
    <cellStyle name="Normal 2 52 2 2 11" xfId="4698" xr:uid="{00000000-0005-0000-0000-000004120000}"/>
    <cellStyle name="Normal 2 52 2 2 12" xfId="4699" xr:uid="{00000000-0005-0000-0000-000005120000}"/>
    <cellStyle name="Normal 2 52 2 2 13" xfId="4700" xr:uid="{00000000-0005-0000-0000-000006120000}"/>
    <cellStyle name="Normal 2 52 2 2 14" xfId="4701" xr:uid="{00000000-0005-0000-0000-000007120000}"/>
    <cellStyle name="Normal 2 52 2 2 2" xfId="4702" xr:uid="{00000000-0005-0000-0000-000008120000}"/>
    <cellStyle name="Normal 2 52 2 2 3" xfId="4703" xr:uid="{00000000-0005-0000-0000-000009120000}"/>
    <cellStyle name="Normal 2 52 2 2 4" xfId="4704" xr:uid="{00000000-0005-0000-0000-00000A120000}"/>
    <cellStyle name="Normal 2 52 2 2 5" xfId="4705" xr:uid="{00000000-0005-0000-0000-00000B120000}"/>
    <cellStyle name="Normal 2 52 2 2 6" xfId="4706" xr:uid="{00000000-0005-0000-0000-00000C120000}"/>
    <cellStyle name="Normal 2 52 2 2 7" xfId="4707" xr:uid="{00000000-0005-0000-0000-00000D120000}"/>
    <cellStyle name="Normal 2 52 2 2 8" xfId="4708" xr:uid="{00000000-0005-0000-0000-00000E120000}"/>
    <cellStyle name="Normal 2 52 2 2 9" xfId="4709" xr:uid="{00000000-0005-0000-0000-00000F120000}"/>
    <cellStyle name="Normal 2 52 2 3" xfId="4710" xr:uid="{00000000-0005-0000-0000-000010120000}"/>
    <cellStyle name="Normal 2 52 2 4" xfId="4711" xr:uid="{00000000-0005-0000-0000-000011120000}"/>
    <cellStyle name="Normal 2 52 2 5" xfId="4712" xr:uid="{00000000-0005-0000-0000-000012120000}"/>
    <cellStyle name="Normal 2 52 2 6" xfId="4713" xr:uid="{00000000-0005-0000-0000-000013120000}"/>
    <cellStyle name="Normal 2 52 2 7" xfId="4714" xr:uid="{00000000-0005-0000-0000-000014120000}"/>
    <cellStyle name="Normal 2 52 2 8" xfId="4715" xr:uid="{00000000-0005-0000-0000-000015120000}"/>
    <cellStyle name="Normal 2 52 2 9" xfId="4716" xr:uid="{00000000-0005-0000-0000-000016120000}"/>
    <cellStyle name="Normal 2 52 20" xfId="4717" xr:uid="{00000000-0005-0000-0000-000017120000}"/>
    <cellStyle name="Normal 2 52 21" xfId="4718" xr:uid="{00000000-0005-0000-0000-000018120000}"/>
    <cellStyle name="Normal 2 52 22" xfId="4719" xr:uid="{00000000-0005-0000-0000-000019120000}"/>
    <cellStyle name="Normal 2 52 23" xfId="4720" xr:uid="{00000000-0005-0000-0000-00001A120000}"/>
    <cellStyle name="Normal 2 52 3" xfId="4721" xr:uid="{00000000-0005-0000-0000-00001B120000}"/>
    <cellStyle name="Normal 2 52 3 10" xfId="4722" xr:uid="{00000000-0005-0000-0000-00001C120000}"/>
    <cellStyle name="Normal 2 52 3 11" xfId="4723" xr:uid="{00000000-0005-0000-0000-00001D120000}"/>
    <cellStyle name="Normal 2 52 3 12" xfId="4724" xr:uid="{00000000-0005-0000-0000-00001E120000}"/>
    <cellStyle name="Normal 2 52 3 13" xfId="4725" xr:uid="{00000000-0005-0000-0000-00001F120000}"/>
    <cellStyle name="Normal 2 52 3 14" xfId="4726" xr:uid="{00000000-0005-0000-0000-000020120000}"/>
    <cellStyle name="Normal 2 52 3 15" xfId="4727" xr:uid="{00000000-0005-0000-0000-000021120000}"/>
    <cellStyle name="Normal 2 52 3 2" xfId="4728" xr:uid="{00000000-0005-0000-0000-000022120000}"/>
    <cellStyle name="Normal 2 52 3 2 10" xfId="4729" xr:uid="{00000000-0005-0000-0000-000023120000}"/>
    <cellStyle name="Normal 2 52 3 2 11" xfId="4730" xr:uid="{00000000-0005-0000-0000-000024120000}"/>
    <cellStyle name="Normal 2 52 3 2 12" xfId="4731" xr:uid="{00000000-0005-0000-0000-000025120000}"/>
    <cellStyle name="Normal 2 52 3 2 13" xfId="4732" xr:uid="{00000000-0005-0000-0000-000026120000}"/>
    <cellStyle name="Normal 2 52 3 2 14" xfId="4733" xr:uid="{00000000-0005-0000-0000-000027120000}"/>
    <cellStyle name="Normal 2 52 3 2 2" xfId="4734" xr:uid="{00000000-0005-0000-0000-000028120000}"/>
    <cellStyle name="Normal 2 52 3 2 3" xfId="4735" xr:uid="{00000000-0005-0000-0000-000029120000}"/>
    <cellStyle name="Normal 2 52 3 2 4" xfId="4736" xr:uid="{00000000-0005-0000-0000-00002A120000}"/>
    <cellStyle name="Normal 2 52 3 2 5" xfId="4737" xr:uid="{00000000-0005-0000-0000-00002B120000}"/>
    <cellStyle name="Normal 2 52 3 2 6" xfId="4738" xr:uid="{00000000-0005-0000-0000-00002C120000}"/>
    <cellStyle name="Normal 2 52 3 2 7" xfId="4739" xr:uid="{00000000-0005-0000-0000-00002D120000}"/>
    <cellStyle name="Normal 2 52 3 2 8" xfId="4740" xr:uid="{00000000-0005-0000-0000-00002E120000}"/>
    <cellStyle name="Normal 2 52 3 2 9" xfId="4741" xr:uid="{00000000-0005-0000-0000-00002F120000}"/>
    <cellStyle name="Normal 2 52 3 3" xfId="4742" xr:uid="{00000000-0005-0000-0000-000030120000}"/>
    <cellStyle name="Normal 2 52 3 4" xfId="4743" xr:uid="{00000000-0005-0000-0000-000031120000}"/>
    <cellStyle name="Normal 2 52 3 5" xfId="4744" xr:uid="{00000000-0005-0000-0000-000032120000}"/>
    <cellStyle name="Normal 2 52 3 6" xfId="4745" xr:uid="{00000000-0005-0000-0000-000033120000}"/>
    <cellStyle name="Normal 2 52 3 7" xfId="4746" xr:uid="{00000000-0005-0000-0000-000034120000}"/>
    <cellStyle name="Normal 2 52 3 8" xfId="4747" xr:uid="{00000000-0005-0000-0000-000035120000}"/>
    <cellStyle name="Normal 2 52 3 9" xfId="4748" xr:uid="{00000000-0005-0000-0000-000036120000}"/>
    <cellStyle name="Normal 2 52 4" xfId="4749" xr:uid="{00000000-0005-0000-0000-000037120000}"/>
    <cellStyle name="Normal 2 52 4 10" xfId="4750" xr:uid="{00000000-0005-0000-0000-000038120000}"/>
    <cellStyle name="Normal 2 52 4 11" xfId="4751" xr:uid="{00000000-0005-0000-0000-000039120000}"/>
    <cellStyle name="Normal 2 52 4 12" xfId="4752" xr:uid="{00000000-0005-0000-0000-00003A120000}"/>
    <cellStyle name="Normal 2 52 4 13" xfId="4753" xr:uid="{00000000-0005-0000-0000-00003B120000}"/>
    <cellStyle name="Normal 2 52 4 14" xfId="4754" xr:uid="{00000000-0005-0000-0000-00003C120000}"/>
    <cellStyle name="Normal 2 52 4 15" xfId="4755" xr:uid="{00000000-0005-0000-0000-00003D120000}"/>
    <cellStyle name="Normal 2 52 4 2" xfId="4756" xr:uid="{00000000-0005-0000-0000-00003E120000}"/>
    <cellStyle name="Normal 2 52 4 2 10" xfId="4757" xr:uid="{00000000-0005-0000-0000-00003F120000}"/>
    <cellStyle name="Normal 2 52 4 2 11" xfId="4758" xr:uid="{00000000-0005-0000-0000-000040120000}"/>
    <cellStyle name="Normal 2 52 4 2 12" xfId="4759" xr:uid="{00000000-0005-0000-0000-000041120000}"/>
    <cellStyle name="Normal 2 52 4 2 13" xfId="4760" xr:uid="{00000000-0005-0000-0000-000042120000}"/>
    <cellStyle name="Normal 2 52 4 2 14" xfId="4761" xr:uid="{00000000-0005-0000-0000-000043120000}"/>
    <cellStyle name="Normal 2 52 4 2 2" xfId="4762" xr:uid="{00000000-0005-0000-0000-000044120000}"/>
    <cellStyle name="Normal 2 52 4 2 3" xfId="4763" xr:uid="{00000000-0005-0000-0000-000045120000}"/>
    <cellStyle name="Normal 2 52 4 2 4" xfId="4764" xr:uid="{00000000-0005-0000-0000-000046120000}"/>
    <cellStyle name="Normal 2 52 4 2 5" xfId="4765" xr:uid="{00000000-0005-0000-0000-000047120000}"/>
    <cellStyle name="Normal 2 52 4 2 6" xfId="4766" xr:uid="{00000000-0005-0000-0000-000048120000}"/>
    <cellStyle name="Normal 2 52 4 2 7" xfId="4767" xr:uid="{00000000-0005-0000-0000-000049120000}"/>
    <cellStyle name="Normal 2 52 4 2 8" xfId="4768" xr:uid="{00000000-0005-0000-0000-00004A120000}"/>
    <cellStyle name="Normal 2 52 4 2 9" xfId="4769" xr:uid="{00000000-0005-0000-0000-00004B120000}"/>
    <cellStyle name="Normal 2 52 4 3" xfId="4770" xr:uid="{00000000-0005-0000-0000-00004C120000}"/>
    <cellStyle name="Normal 2 52 4 4" xfId="4771" xr:uid="{00000000-0005-0000-0000-00004D120000}"/>
    <cellStyle name="Normal 2 52 4 5" xfId="4772" xr:uid="{00000000-0005-0000-0000-00004E120000}"/>
    <cellStyle name="Normal 2 52 4 6" xfId="4773" xr:uid="{00000000-0005-0000-0000-00004F120000}"/>
    <cellStyle name="Normal 2 52 4 7" xfId="4774" xr:uid="{00000000-0005-0000-0000-000050120000}"/>
    <cellStyle name="Normal 2 52 4 8" xfId="4775" xr:uid="{00000000-0005-0000-0000-000051120000}"/>
    <cellStyle name="Normal 2 52 4 9" xfId="4776" xr:uid="{00000000-0005-0000-0000-000052120000}"/>
    <cellStyle name="Normal 2 52 5" xfId="4777" xr:uid="{00000000-0005-0000-0000-000053120000}"/>
    <cellStyle name="Normal 2 52 5 10" xfId="4778" xr:uid="{00000000-0005-0000-0000-000054120000}"/>
    <cellStyle name="Normal 2 52 5 11" xfId="4779" xr:uid="{00000000-0005-0000-0000-000055120000}"/>
    <cellStyle name="Normal 2 52 5 12" xfId="4780" xr:uid="{00000000-0005-0000-0000-000056120000}"/>
    <cellStyle name="Normal 2 52 5 13" xfId="4781" xr:uid="{00000000-0005-0000-0000-000057120000}"/>
    <cellStyle name="Normal 2 52 5 14" xfId="4782" xr:uid="{00000000-0005-0000-0000-000058120000}"/>
    <cellStyle name="Normal 2 52 5 2" xfId="4783" xr:uid="{00000000-0005-0000-0000-000059120000}"/>
    <cellStyle name="Normal 2 52 5 3" xfId="4784" xr:uid="{00000000-0005-0000-0000-00005A120000}"/>
    <cellStyle name="Normal 2 52 5 4" xfId="4785" xr:uid="{00000000-0005-0000-0000-00005B120000}"/>
    <cellStyle name="Normal 2 52 5 5" xfId="4786" xr:uid="{00000000-0005-0000-0000-00005C120000}"/>
    <cellStyle name="Normal 2 52 5 6" xfId="4787" xr:uid="{00000000-0005-0000-0000-00005D120000}"/>
    <cellStyle name="Normal 2 52 5 7" xfId="4788" xr:uid="{00000000-0005-0000-0000-00005E120000}"/>
    <cellStyle name="Normal 2 52 5 8" xfId="4789" xr:uid="{00000000-0005-0000-0000-00005F120000}"/>
    <cellStyle name="Normal 2 52 5 9" xfId="4790" xr:uid="{00000000-0005-0000-0000-000060120000}"/>
    <cellStyle name="Normal 2 52 6" xfId="4791" xr:uid="{00000000-0005-0000-0000-000061120000}"/>
    <cellStyle name="Normal 2 52 6 10" xfId="4792" xr:uid="{00000000-0005-0000-0000-000062120000}"/>
    <cellStyle name="Normal 2 52 6 11" xfId="4793" xr:uid="{00000000-0005-0000-0000-000063120000}"/>
    <cellStyle name="Normal 2 52 6 12" xfId="4794" xr:uid="{00000000-0005-0000-0000-000064120000}"/>
    <cellStyle name="Normal 2 52 6 13" xfId="4795" xr:uid="{00000000-0005-0000-0000-000065120000}"/>
    <cellStyle name="Normal 2 52 6 14" xfId="4796" xr:uid="{00000000-0005-0000-0000-000066120000}"/>
    <cellStyle name="Normal 2 52 6 2" xfId="4797" xr:uid="{00000000-0005-0000-0000-000067120000}"/>
    <cellStyle name="Normal 2 52 6 3" xfId="4798" xr:uid="{00000000-0005-0000-0000-000068120000}"/>
    <cellStyle name="Normal 2 52 6 4" xfId="4799" xr:uid="{00000000-0005-0000-0000-000069120000}"/>
    <cellStyle name="Normal 2 52 6 5" xfId="4800" xr:uid="{00000000-0005-0000-0000-00006A120000}"/>
    <cellStyle name="Normal 2 52 6 6" xfId="4801" xr:uid="{00000000-0005-0000-0000-00006B120000}"/>
    <cellStyle name="Normal 2 52 6 7" xfId="4802" xr:uid="{00000000-0005-0000-0000-00006C120000}"/>
    <cellStyle name="Normal 2 52 6 8" xfId="4803" xr:uid="{00000000-0005-0000-0000-00006D120000}"/>
    <cellStyle name="Normal 2 52 6 9" xfId="4804" xr:uid="{00000000-0005-0000-0000-00006E120000}"/>
    <cellStyle name="Normal 2 52 7" xfId="4805" xr:uid="{00000000-0005-0000-0000-00006F120000}"/>
    <cellStyle name="Normal 2 52 7 10" xfId="4806" xr:uid="{00000000-0005-0000-0000-000070120000}"/>
    <cellStyle name="Normal 2 52 7 11" xfId="4807" xr:uid="{00000000-0005-0000-0000-000071120000}"/>
    <cellStyle name="Normal 2 52 7 12" xfId="4808" xr:uid="{00000000-0005-0000-0000-000072120000}"/>
    <cellStyle name="Normal 2 52 7 13" xfId="4809" xr:uid="{00000000-0005-0000-0000-000073120000}"/>
    <cellStyle name="Normal 2 52 7 14" xfId="4810" xr:uid="{00000000-0005-0000-0000-000074120000}"/>
    <cellStyle name="Normal 2 52 7 2" xfId="4811" xr:uid="{00000000-0005-0000-0000-000075120000}"/>
    <cellStyle name="Normal 2 52 7 3" xfId="4812" xr:uid="{00000000-0005-0000-0000-000076120000}"/>
    <cellStyle name="Normal 2 52 7 4" xfId="4813" xr:uid="{00000000-0005-0000-0000-000077120000}"/>
    <cellStyle name="Normal 2 52 7 5" xfId="4814" xr:uid="{00000000-0005-0000-0000-000078120000}"/>
    <cellStyle name="Normal 2 52 7 6" xfId="4815" xr:uid="{00000000-0005-0000-0000-000079120000}"/>
    <cellStyle name="Normal 2 52 7 7" xfId="4816" xr:uid="{00000000-0005-0000-0000-00007A120000}"/>
    <cellStyle name="Normal 2 52 7 8" xfId="4817" xr:uid="{00000000-0005-0000-0000-00007B120000}"/>
    <cellStyle name="Normal 2 52 7 9" xfId="4818" xr:uid="{00000000-0005-0000-0000-00007C120000}"/>
    <cellStyle name="Normal 2 52 8" xfId="4819" xr:uid="{00000000-0005-0000-0000-00007D120000}"/>
    <cellStyle name="Normal 2 52 8 10" xfId="4820" xr:uid="{00000000-0005-0000-0000-00007E120000}"/>
    <cellStyle name="Normal 2 52 8 11" xfId="4821" xr:uid="{00000000-0005-0000-0000-00007F120000}"/>
    <cellStyle name="Normal 2 52 8 12" xfId="4822" xr:uid="{00000000-0005-0000-0000-000080120000}"/>
    <cellStyle name="Normal 2 52 8 13" xfId="4823" xr:uid="{00000000-0005-0000-0000-000081120000}"/>
    <cellStyle name="Normal 2 52 8 14" xfId="4824" xr:uid="{00000000-0005-0000-0000-000082120000}"/>
    <cellStyle name="Normal 2 52 8 2" xfId="4825" xr:uid="{00000000-0005-0000-0000-000083120000}"/>
    <cellStyle name="Normal 2 52 8 3" xfId="4826" xr:uid="{00000000-0005-0000-0000-000084120000}"/>
    <cellStyle name="Normal 2 52 8 4" xfId="4827" xr:uid="{00000000-0005-0000-0000-000085120000}"/>
    <cellStyle name="Normal 2 52 8 5" xfId="4828" xr:uid="{00000000-0005-0000-0000-000086120000}"/>
    <cellStyle name="Normal 2 52 8 6" xfId="4829" xr:uid="{00000000-0005-0000-0000-000087120000}"/>
    <cellStyle name="Normal 2 52 8 7" xfId="4830" xr:uid="{00000000-0005-0000-0000-000088120000}"/>
    <cellStyle name="Normal 2 52 8 8" xfId="4831" xr:uid="{00000000-0005-0000-0000-000089120000}"/>
    <cellStyle name="Normal 2 52 8 9" xfId="4832" xr:uid="{00000000-0005-0000-0000-00008A120000}"/>
    <cellStyle name="Normal 2 52 9" xfId="4833" xr:uid="{00000000-0005-0000-0000-00008B120000}"/>
    <cellStyle name="Normal 2 52 9 10" xfId="4834" xr:uid="{00000000-0005-0000-0000-00008C120000}"/>
    <cellStyle name="Normal 2 52 9 11" xfId="4835" xr:uid="{00000000-0005-0000-0000-00008D120000}"/>
    <cellStyle name="Normal 2 52 9 12" xfId="4836" xr:uid="{00000000-0005-0000-0000-00008E120000}"/>
    <cellStyle name="Normal 2 52 9 13" xfId="4837" xr:uid="{00000000-0005-0000-0000-00008F120000}"/>
    <cellStyle name="Normal 2 52 9 14" xfId="4838" xr:uid="{00000000-0005-0000-0000-000090120000}"/>
    <cellStyle name="Normal 2 52 9 2" xfId="4839" xr:uid="{00000000-0005-0000-0000-000091120000}"/>
    <cellStyle name="Normal 2 52 9 3" xfId="4840" xr:uid="{00000000-0005-0000-0000-000092120000}"/>
    <cellStyle name="Normal 2 52 9 4" xfId="4841" xr:uid="{00000000-0005-0000-0000-000093120000}"/>
    <cellStyle name="Normal 2 52 9 5" xfId="4842" xr:uid="{00000000-0005-0000-0000-000094120000}"/>
    <cellStyle name="Normal 2 52 9 6" xfId="4843" xr:uid="{00000000-0005-0000-0000-000095120000}"/>
    <cellStyle name="Normal 2 52 9 7" xfId="4844" xr:uid="{00000000-0005-0000-0000-000096120000}"/>
    <cellStyle name="Normal 2 52 9 8" xfId="4845" xr:uid="{00000000-0005-0000-0000-000097120000}"/>
    <cellStyle name="Normal 2 52 9 9" xfId="4846" xr:uid="{00000000-0005-0000-0000-000098120000}"/>
    <cellStyle name="Normal 2 53" xfId="4847" xr:uid="{00000000-0005-0000-0000-000099120000}"/>
    <cellStyle name="Normal 2 53 10" xfId="4848" xr:uid="{00000000-0005-0000-0000-00009A120000}"/>
    <cellStyle name="Normal 2 53 10 10" xfId="4849" xr:uid="{00000000-0005-0000-0000-00009B120000}"/>
    <cellStyle name="Normal 2 53 10 11" xfId="4850" xr:uid="{00000000-0005-0000-0000-00009C120000}"/>
    <cellStyle name="Normal 2 53 10 12" xfId="4851" xr:uid="{00000000-0005-0000-0000-00009D120000}"/>
    <cellStyle name="Normal 2 53 10 13" xfId="4852" xr:uid="{00000000-0005-0000-0000-00009E120000}"/>
    <cellStyle name="Normal 2 53 10 14" xfId="4853" xr:uid="{00000000-0005-0000-0000-00009F120000}"/>
    <cellStyle name="Normal 2 53 10 2" xfId="4854" xr:uid="{00000000-0005-0000-0000-0000A0120000}"/>
    <cellStyle name="Normal 2 53 10 3" xfId="4855" xr:uid="{00000000-0005-0000-0000-0000A1120000}"/>
    <cellStyle name="Normal 2 53 10 4" xfId="4856" xr:uid="{00000000-0005-0000-0000-0000A2120000}"/>
    <cellStyle name="Normal 2 53 10 5" xfId="4857" xr:uid="{00000000-0005-0000-0000-0000A3120000}"/>
    <cellStyle name="Normal 2 53 10 6" xfId="4858" xr:uid="{00000000-0005-0000-0000-0000A4120000}"/>
    <cellStyle name="Normal 2 53 10 7" xfId="4859" xr:uid="{00000000-0005-0000-0000-0000A5120000}"/>
    <cellStyle name="Normal 2 53 10 8" xfId="4860" xr:uid="{00000000-0005-0000-0000-0000A6120000}"/>
    <cellStyle name="Normal 2 53 10 9" xfId="4861" xr:uid="{00000000-0005-0000-0000-0000A7120000}"/>
    <cellStyle name="Normal 2 53 11" xfId="4862" xr:uid="{00000000-0005-0000-0000-0000A8120000}"/>
    <cellStyle name="Normal 2 53 12" xfId="4863" xr:uid="{00000000-0005-0000-0000-0000A9120000}"/>
    <cellStyle name="Normal 2 53 13" xfId="4864" xr:uid="{00000000-0005-0000-0000-0000AA120000}"/>
    <cellStyle name="Normal 2 53 14" xfId="4865" xr:uid="{00000000-0005-0000-0000-0000AB120000}"/>
    <cellStyle name="Normal 2 53 15" xfId="4866" xr:uid="{00000000-0005-0000-0000-0000AC120000}"/>
    <cellStyle name="Normal 2 53 16" xfId="4867" xr:uid="{00000000-0005-0000-0000-0000AD120000}"/>
    <cellStyle name="Normal 2 53 17" xfId="4868" xr:uid="{00000000-0005-0000-0000-0000AE120000}"/>
    <cellStyle name="Normal 2 53 18" xfId="4869" xr:uid="{00000000-0005-0000-0000-0000AF120000}"/>
    <cellStyle name="Normal 2 53 19" xfId="4870" xr:uid="{00000000-0005-0000-0000-0000B0120000}"/>
    <cellStyle name="Normal 2 53 2" xfId="4871" xr:uid="{00000000-0005-0000-0000-0000B1120000}"/>
    <cellStyle name="Normal 2 53 2 10" xfId="4872" xr:uid="{00000000-0005-0000-0000-0000B2120000}"/>
    <cellStyle name="Normal 2 53 2 11" xfId="4873" xr:uid="{00000000-0005-0000-0000-0000B3120000}"/>
    <cellStyle name="Normal 2 53 2 12" xfId="4874" xr:uid="{00000000-0005-0000-0000-0000B4120000}"/>
    <cellStyle name="Normal 2 53 2 13" xfId="4875" xr:uid="{00000000-0005-0000-0000-0000B5120000}"/>
    <cellStyle name="Normal 2 53 2 14" xfId="4876" xr:uid="{00000000-0005-0000-0000-0000B6120000}"/>
    <cellStyle name="Normal 2 53 2 15" xfId="4877" xr:uid="{00000000-0005-0000-0000-0000B7120000}"/>
    <cellStyle name="Normal 2 53 2 2" xfId="4878" xr:uid="{00000000-0005-0000-0000-0000B8120000}"/>
    <cellStyle name="Normal 2 53 2 2 10" xfId="4879" xr:uid="{00000000-0005-0000-0000-0000B9120000}"/>
    <cellStyle name="Normal 2 53 2 2 11" xfId="4880" xr:uid="{00000000-0005-0000-0000-0000BA120000}"/>
    <cellStyle name="Normal 2 53 2 2 12" xfId="4881" xr:uid="{00000000-0005-0000-0000-0000BB120000}"/>
    <cellStyle name="Normal 2 53 2 2 13" xfId="4882" xr:uid="{00000000-0005-0000-0000-0000BC120000}"/>
    <cellStyle name="Normal 2 53 2 2 14" xfId="4883" xr:uid="{00000000-0005-0000-0000-0000BD120000}"/>
    <cellStyle name="Normal 2 53 2 2 2" xfId="4884" xr:uid="{00000000-0005-0000-0000-0000BE120000}"/>
    <cellStyle name="Normal 2 53 2 2 3" xfId="4885" xr:uid="{00000000-0005-0000-0000-0000BF120000}"/>
    <cellStyle name="Normal 2 53 2 2 4" xfId="4886" xr:uid="{00000000-0005-0000-0000-0000C0120000}"/>
    <cellStyle name="Normal 2 53 2 2 5" xfId="4887" xr:uid="{00000000-0005-0000-0000-0000C1120000}"/>
    <cellStyle name="Normal 2 53 2 2 6" xfId="4888" xr:uid="{00000000-0005-0000-0000-0000C2120000}"/>
    <cellStyle name="Normal 2 53 2 2 7" xfId="4889" xr:uid="{00000000-0005-0000-0000-0000C3120000}"/>
    <cellStyle name="Normal 2 53 2 2 8" xfId="4890" xr:uid="{00000000-0005-0000-0000-0000C4120000}"/>
    <cellStyle name="Normal 2 53 2 2 9" xfId="4891" xr:uid="{00000000-0005-0000-0000-0000C5120000}"/>
    <cellStyle name="Normal 2 53 2 3" xfId="4892" xr:uid="{00000000-0005-0000-0000-0000C6120000}"/>
    <cellStyle name="Normal 2 53 2 4" xfId="4893" xr:uid="{00000000-0005-0000-0000-0000C7120000}"/>
    <cellStyle name="Normal 2 53 2 5" xfId="4894" xr:uid="{00000000-0005-0000-0000-0000C8120000}"/>
    <cellStyle name="Normal 2 53 2 6" xfId="4895" xr:uid="{00000000-0005-0000-0000-0000C9120000}"/>
    <cellStyle name="Normal 2 53 2 7" xfId="4896" xr:uid="{00000000-0005-0000-0000-0000CA120000}"/>
    <cellStyle name="Normal 2 53 2 8" xfId="4897" xr:uid="{00000000-0005-0000-0000-0000CB120000}"/>
    <cellStyle name="Normal 2 53 2 9" xfId="4898" xr:uid="{00000000-0005-0000-0000-0000CC120000}"/>
    <cellStyle name="Normal 2 53 20" xfId="4899" xr:uid="{00000000-0005-0000-0000-0000CD120000}"/>
    <cellStyle name="Normal 2 53 21" xfId="4900" xr:uid="{00000000-0005-0000-0000-0000CE120000}"/>
    <cellStyle name="Normal 2 53 22" xfId="4901" xr:uid="{00000000-0005-0000-0000-0000CF120000}"/>
    <cellStyle name="Normal 2 53 23" xfId="4902" xr:uid="{00000000-0005-0000-0000-0000D0120000}"/>
    <cellStyle name="Normal 2 53 3" xfId="4903" xr:uid="{00000000-0005-0000-0000-0000D1120000}"/>
    <cellStyle name="Normal 2 53 3 10" xfId="4904" xr:uid="{00000000-0005-0000-0000-0000D2120000}"/>
    <cellStyle name="Normal 2 53 3 11" xfId="4905" xr:uid="{00000000-0005-0000-0000-0000D3120000}"/>
    <cellStyle name="Normal 2 53 3 12" xfId="4906" xr:uid="{00000000-0005-0000-0000-0000D4120000}"/>
    <cellStyle name="Normal 2 53 3 13" xfId="4907" xr:uid="{00000000-0005-0000-0000-0000D5120000}"/>
    <cellStyle name="Normal 2 53 3 14" xfId="4908" xr:uid="{00000000-0005-0000-0000-0000D6120000}"/>
    <cellStyle name="Normal 2 53 3 15" xfId="4909" xr:uid="{00000000-0005-0000-0000-0000D7120000}"/>
    <cellStyle name="Normal 2 53 3 2" xfId="4910" xr:uid="{00000000-0005-0000-0000-0000D8120000}"/>
    <cellStyle name="Normal 2 53 3 2 10" xfId="4911" xr:uid="{00000000-0005-0000-0000-0000D9120000}"/>
    <cellStyle name="Normal 2 53 3 2 11" xfId="4912" xr:uid="{00000000-0005-0000-0000-0000DA120000}"/>
    <cellStyle name="Normal 2 53 3 2 12" xfId="4913" xr:uid="{00000000-0005-0000-0000-0000DB120000}"/>
    <cellStyle name="Normal 2 53 3 2 13" xfId="4914" xr:uid="{00000000-0005-0000-0000-0000DC120000}"/>
    <cellStyle name="Normal 2 53 3 2 14" xfId="4915" xr:uid="{00000000-0005-0000-0000-0000DD120000}"/>
    <cellStyle name="Normal 2 53 3 2 2" xfId="4916" xr:uid="{00000000-0005-0000-0000-0000DE120000}"/>
    <cellStyle name="Normal 2 53 3 2 3" xfId="4917" xr:uid="{00000000-0005-0000-0000-0000DF120000}"/>
    <cellStyle name="Normal 2 53 3 2 4" xfId="4918" xr:uid="{00000000-0005-0000-0000-0000E0120000}"/>
    <cellStyle name="Normal 2 53 3 2 5" xfId="4919" xr:uid="{00000000-0005-0000-0000-0000E1120000}"/>
    <cellStyle name="Normal 2 53 3 2 6" xfId="4920" xr:uid="{00000000-0005-0000-0000-0000E2120000}"/>
    <cellStyle name="Normal 2 53 3 2 7" xfId="4921" xr:uid="{00000000-0005-0000-0000-0000E3120000}"/>
    <cellStyle name="Normal 2 53 3 2 8" xfId="4922" xr:uid="{00000000-0005-0000-0000-0000E4120000}"/>
    <cellStyle name="Normal 2 53 3 2 9" xfId="4923" xr:uid="{00000000-0005-0000-0000-0000E5120000}"/>
    <cellStyle name="Normal 2 53 3 3" xfId="4924" xr:uid="{00000000-0005-0000-0000-0000E6120000}"/>
    <cellStyle name="Normal 2 53 3 4" xfId="4925" xr:uid="{00000000-0005-0000-0000-0000E7120000}"/>
    <cellStyle name="Normal 2 53 3 5" xfId="4926" xr:uid="{00000000-0005-0000-0000-0000E8120000}"/>
    <cellStyle name="Normal 2 53 3 6" xfId="4927" xr:uid="{00000000-0005-0000-0000-0000E9120000}"/>
    <cellStyle name="Normal 2 53 3 7" xfId="4928" xr:uid="{00000000-0005-0000-0000-0000EA120000}"/>
    <cellStyle name="Normal 2 53 3 8" xfId="4929" xr:uid="{00000000-0005-0000-0000-0000EB120000}"/>
    <cellStyle name="Normal 2 53 3 9" xfId="4930" xr:uid="{00000000-0005-0000-0000-0000EC120000}"/>
    <cellStyle name="Normal 2 53 4" xfId="4931" xr:uid="{00000000-0005-0000-0000-0000ED120000}"/>
    <cellStyle name="Normal 2 53 4 10" xfId="4932" xr:uid="{00000000-0005-0000-0000-0000EE120000}"/>
    <cellStyle name="Normal 2 53 4 11" xfId="4933" xr:uid="{00000000-0005-0000-0000-0000EF120000}"/>
    <cellStyle name="Normal 2 53 4 12" xfId="4934" xr:uid="{00000000-0005-0000-0000-0000F0120000}"/>
    <cellStyle name="Normal 2 53 4 13" xfId="4935" xr:uid="{00000000-0005-0000-0000-0000F1120000}"/>
    <cellStyle name="Normal 2 53 4 14" xfId="4936" xr:uid="{00000000-0005-0000-0000-0000F2120000}"/>
    <cellStyle name="Normal 2 53 4 15" xfId="4937" xr:uid="{00000000-0005-0000-0000-0000F3120000}"/>
    <cellStyle name="Normal 2 53 4 2" xfId="4938" xr:uid="{00000000-0005-0000-0000-0000F4120000}"/>
    <cellStyle name="Normal 2 53 4 2 10" xfId="4939" xr:uid="{00000000-0005-0000-0000-0000F5120000}"/>
    <cellStyle name="Normal 2 53 4 2 11" xfId="4940" xr:uid="{00000000-0005-0000-0000-0000F6120000}"/>
    <cellStyle name="Normal 2 53 4 2 12" xfId="4941" xr:uid="{00000000-0005-0000-0000-0000F7120000}"/>
    <cellStyle name="Normal 2 53 4 2 13" xfId="4942" xr:uid="{00000000-0005-0000-0000-0000F8120000}"/>
    <cellStyle name="Normal 2 53 4 2 14" xfId="4943" xr:uid="{00000000-0005-0000-0000-0000F9120000}"/>
    <cellStyle name="Normal 2 53 4 2 2" xfId="4944" xr:uid="{00000000-0005-0000-0000-0000FA120000}"/>
    <cellStyle name="Normal 2 53 4 2 3" xfId="4945" xr:uid="{00000000-0005-0000-0000-0000FB120000}"/>
    <cellStyle name="Normal 2 53 4 2 4" xfId="4946" xr:uid="{00000000-0005-0000-0000-0000FC120000}"/>
    <cellStyle name="Normal 2 53 4 2 5" xfId="4947" xr:uid="{00000000-0005-0000-0000-0000FD120000}"/>
    <cellStyle name="Normal 2 53 4 2 6" xfId="4948" xr:uid="{00000000-0005-0000-0000-0000FE120000}"/>
    <cellStyle name="Normal 2 53 4 2 7" xfId="4949" xr:uid="{00000000-0005-0000-0000-0000FF120000}"/>
    <cellStyle name="Normal 2 53 4 2 8" xfId="4950" xr:uid="{00000000-0005-0000-0000-000000130000}"/>
    <cellStyle name="Normal 2 53 4 2 9" xfId="4951" xr:uid="{00000000-0005-0000-0000-000001130000}"/>
    <cellStyle name="Normal 2 53 4 3" xfId="4952" xr:uid="{00000000-0005-0000-0000-000002130000}"/>
    <cellStyle name="Normal 2 53 4 4" xfId="4953" xr:uid="{00000000-0005-0000-0000-000003130000}"/>
    <cellStyle name="Normal 2 53 4 5" xfId="4954" xr:uid="{00000000-0005-0000-0000-000004130000}"/>
    <cellStyle name="Normal 2 53 4 6" xfId="4955" xr:uid="{00000000-0005-0000-0000-000005130000}"/>
    <cellStyle name="Normal 2 53 4 7" xfId="4956" xr:uid="{00000000-0005-0000-0000-000006130000}"/>
    <cellStyle name="Normal 2 53 4 8" xfId="4957" xr:uid="{00000000-0005-0000-0000-000007130000}"/>
    <cellStyle name="Normal 2 53 4 9" xfId="4958" xr:uid="{00000000-0005-0000-0000-000008130000}"/>
    <cellStyle name="Normal 2 53 5" xfId="4959" xr:uid="{00000000-0005-0000-0000-000009130000}"/>
    <cellStyle name="Normal 2 53 5 10" xfId="4960" xr:uid="{00000000-0005-0000-0000-00000A130000}"/>
    <cellStyle name="Normal 2 53 5 11" xfId="4961" xr:uid="{00000000-0005-0000-0000-00000B130000}"/>
    <cellStyle name="Normal 2 53 5 12" xfId="4962" xr:uid="{00000000-0005-0000-0000-00000C130000}"/>
    <cellStyle name="Normal 2 53 5 13" xfId="4963" xr:uid="{00000000-0005-0000-0000-00000D130000}"/>
    <cellStyle name="Normal 2 53 5 14" xfId="4964" xr:uid="{00000000-0005-0000-0000-00000E130000}"/>
    <cellStyle name="Normal 2 53 5 2" xfId="4965" xr:uid="{00000000-0005-0000-0000-00000F130000}"/>
    <cellStyle name="Normal 2 53 5 3" xfId="4966" xr:uid="{00000000-0005-0000-0000-000010130000}"/>
    <cellStyle name="Normal 2 53 5 4" xfId="4967" xr:uid="{00000000-0005-0000-0000-000011130000}"/>
    <cellStyle name="Normal 2 53 5 5" xfId="4968" xr:uid="{00000000-0005-0000-0000-000012130000}"/>
    <cellStyle name="Normal 2 53 5 6" xfId="4969" xr:uid="{00000000-0005-0000-0000-000013130000}"/>
    <cellStyle name="Normal 2 53 5 7" xfId="4970" xr:uid="{00000000-0005-0000-0000-000014130000}"/>
    <cellStyle name="Normal 2 53 5 8" xfId="4971" xr:uid="{00000000-0005-0000-0000-000015130000}"/>
    <cellStyle name="Normal 2 53 5 9" xfId="4972" xr:uid="{00000000-0005-0000-0000-000016130000}"/>
    <cellStyle name="Normal 2 53 6" xfId="4973" xr:uid="{00000000-0005-0000-0000-000017130000}"/>
    <cellStyle name="Normal 2 53 6 10" xfId="4974" xr:uid="{00000000-0005-0000-0000-000018130000}"/>
    <cellStyle name="Normal 2 53 6 11" xfId="4975" xr:uid="{00000000-0005-0000-0000-000019130000}"/>
    <cellStyle name="Normal 2 53 6 12" xfId="4976" xr:uid="{00000000-0005-0000-0000-00001A130000}"/>
    <cellStyle name="Normal 2 53 6 13" xfId="4977" xr:uid="{00000000-0005-0000-0000-00001B130000}"/>
    <cellStyle name="Normal 2 53 6 14" xfId="4978" xr:uid="{00000000-0005-0000-0000-00001C130000}"/>
    <cellStyle name="Normal 2 53 6 2" xfId="4979" xr:uid="{00000000-0005-0000-0000-00001D130000}"/>
    <cellStyle name="Normal 2 53 6 3" xfId="4980" xr:uid="{00000000-0005-0000-0000-00001E130000}"/>
    <cellStyle name="Normal 2 53 6 4" xfId="4981" xr:uid="{00000000-0005-0000-0000-00001F130000}"/>
    <cellStyle name="Normal 2 53 6 5" xfId="4982" xr:uid="{00000000-0005-0000-0000-000020130000}"/>
    <cellStyle name="Normal 2 53 6 6" xfId="4983" xr:uid="{00000000-0005-0000-0000-000021130000}"/>
    <cellStyle name="Normal 2 53 6 7" xfId="4984" xr:uid="{00000000-0005-0000-0000-000022130000}"/>
    <cellStyle name="Normal 2 53 6 8" xfId="4985" xr:uid="{00000000-0005-0000-0000-000023130000}"/>
    <cellStyle name="Normal 2 53 6 9" xfId="4986" xr:uid="{00000000-0005-0000-0000-000024130000}"/>
    <cellStyle name="Normal 2 53 7" xfId="4987" xr:uid="{00000000-0005-0000-0000-000025130000}"/>
    <cellStyle name="Normal 2 53 7 10" xfId="4988" xr:uid="{00000000-0005-0000-0000-000026130000}"/>
    <cellStyle name="Normal 2 53 7 11" xfId="4989" xr:uid="{00000000-0005-0000-0000-000027130000}"/>
    <cellStyle name="Normal 2 53 7 12" xfId="4990" xr:uid="{00000000-0005-0000-0000-000028130000}"/>
    <cellStyle name="Normal 2 53 7 13" xfId="4991" xr:uid="{00000000-0005-0000-0000-000029130000}"/>
    <cellStyle name="Normal 2 53 7 14" xfId="4992" xr:uid="{00000000-0005-0000-0000-00002A130000}"/>
    <cellStyle name="Normal 2 53 7 2" xfId="4993" xr:uid="{00000000-0005-0000-0000-00002B130000}"/>
    <cellStyle name="Normal 2 53 7 3" xfId="4994" xr:uid="{00000000-0005-0000-0000-00002C130000}"/>
    <cellStyle name="Normal 2 53 7 4" xfId="4995" xr:uid="{00000000-0005-0000-0000-00002D130000}"/>
    <cellStyle name="Normal 2 53 7 5" xfId="4996" xr:uid="{00000000-0005-0000-0000-00002E130000}"/>
    <cellStyle name="Normal 2 53 7 6" xfId="4997" xr:uid="{00000000-0005-0000-0000-00002F130000}"/>
    <cellStyle name="Normal 2 53 7 7" xfId="4998" xr:uid="{00000000-0005-0000-0000-000030130000}"/>
    <cellStyle name="Normal 2 53 7 8" xfId="4999" xr:uid="{00000000-0005-0000-0000-000031130000}"/>
    <cellStyle name="Normal 2 53 7 9" xfId="5000" xr:uid="{00000000-0005-0000-0000-000032130000}"/>
    <cellStyle name="Normal 2 53 8" xfId="5001" xr:uid="{00000000-0005-0000-0000-000033130000}"/>
    <cellStyle name="Normal 2 53 8 10" xfId="5002" xr:uid="{00000000-0005-0000-0000-000034130000}"/>
    <cellStyle name="Normal 2 53 8 11" xfId="5003" xr:uid="{00000000-0005-0000-0000-000035130000}"/>
    <cellStyle name="Normal 2 53 8 12" xfId="5004" xr:uid="{00000000-0005-0000-0000-000036130000}"/>
    <cellStyle name="Normal 2 53 8 13" xfId="5005" xr:uid="{00000000-0005-0000-0000-000037130000}"/>
    <cellStyle name="Normal 2 53 8 14" xfId="5006" xr:uid="{00000000-0005-0000-0000-000038130000}"/>
    <cellStyle name="Normal 2 53 8 2" xfId="5007" xr:uid="{00000000-0005-0000-0000-000039130000}"/>
    <cellStyle name="Normal 2 53 8 3" xfId="5008" xr:uid="{00000000-0005-0000-0000-00003A130000}"/>
    <cellStyle name="Normal 2 53 8 4" xfId="5009" xr:uid="{00000000-0005-0000-0000-00003B130000}"/>
    <cellStyle name="Normal 2 53 8 5" xfId="5010" xr:uid="{00000000-0005-0000-0000-00003C130000}"/>
    <cellStyle name="Normal 2 53 8 6" xfId="5011" xr:uid="{00000000-0005-0000-0000-00003D130000}"/>
    <cellStyle name="Normal 2 53 8 7" xfId="5012" xr:uid="{00000000-0005-0000-0000-00003E130000}"/>
    <cellStyle name="Normal 2 53 8 8" xfId="5013" xr:uid="{00000000-0005-0000-0000-00003F130000}"/>
    <cellStyle name="Normal 2 53 8 9" xfId="5014" xr:uid="{00000000-0005-0000-0000-000040130000}"/>
    <cellStyle name="Normal 2 53 9" xfId="5015" xr:uid="{00000000-0005-0000-0000-000041130000}"/>
    <cellStyle name="Normal 2 53 9 10" xfId="5016" xr:uid="{00000000-0005-0000-0000-000042130000}"/>
    <cellStyle name="Normal 2 53 9 11" xfId="5017" xr:uid="{00000000-0005-0000-0000-000043130000}"/>
    <cellStyle name="Normal 2 53 9 12" xfId="5018" xr:uid="{00000000-0005-0000-0000-000044130000}"/>
    <cellStyle name="Normal 2 53 9 13" xfId="5019" xr:uid="{00000000-0005-0000-0000-000045130000}"/>
    <cellStyle name="Normal 2 53 9 14" xfId="5020" xr:uid="{00000000-0005-0000-0000-000046130000}"/>
    <cellStyle name="Normal 2 53 9 2" xfId="5021" xr:uid="{00000000-0005-0000-0000-000047130000}"/>
    <cellStyle name="Normal 2 53 9 3" xfId="5022" xr:uid="{00000000-0005-0000-0000-000048130000}"/>
    <cellStyle name="Normal 2 53 9 4" xfId="5023" xr:uid="{00000000-0005-0000-0000-000049130000}"/>
    <cellStyle name="Normal 2 53 9 5" xfId="5024" xr:uid="{00000000-0005-0000-0000-00004A130000}"/>
    <cellStyle name="Normal 2 53 9 6" xfId="5025" xr:uid="{00000000-0005-0000-0000-00004B130000}"/>
    <cellStyle name="Normal 2 53 9 7" xfId="5026" xr:uid="{00000000-0005-0000-0000-00004C130000}"/>
    <cellStyle name="Normal 2 53 9 8" xfId="5027" xr:uid="{00000000-0005-0000-0000-00004D130000}"/>
    <cellStyle name="Normal 2 53 9 9" xfId="5028" xr:uid="{00000000-0005-0000-0000-00004E130000}"/>
    <cellStyle name="Normal 2 54" xfId="5029" xr:uid="{00000000-0005-0000-0000-00004F130000}"/>
    <cellStyle name="Normal 2 54 10" xfId="5030" xr:uid="{00000000-0005-0000-0000-000050130000}"/>
    <cellStyle name="Normal 2 54 10 10" xfId="5031" xr:uid="{00000000-0005-0000-0000-000051130000}"/>
    <cellStyle name="Normal 2 54 10 11" xfId="5032" xr:uid="{00000000-0005-0000-0000-000052130000}"/>
    <cellStyle name="Normal 2 54 10 12" xfId="5033" xr:uid="{00000000-0005-0000-0000-000053130000}"/>
    <cellStyle name="Normal 2 54 10 13" xfId="5034" xr:uid="{00000000-0005-0000-0000-000054130000}"/>
    <cellStyle name="Normal 2 54 10 14" xfId="5035" xr:uid="{00000000-0005-0000-0000-000055130000}"/>
    <cellStyle name="Normal 2 54 10 2" xfId="5036" xr:uid="{00000000-0005-0000-0000-000056130000}"/>
    <cellStyle name="Normal 2 54 10 3" xfId="5037" xr:uid="{00000000-0005-0000-0000-000057130000}"/>
    <cellStyle name="Normal 2 54 10 4" xfId="5038" xr:uid="{00000000-0005-0000-0000-000058130000}"/>
    <cellStyle name="Normal 2 54 10 5" xfId="5039" xr:uid="{00000000-0005-0000-0000-000059130000}"/>
    <cellStyle name="Normal 2 54 10 6" xfId="5040" xr:uid="{00000000-0005-0000-0000-00005A130000}"/>
    <cellStyle name="Normal 2 54 10 7" xfId="5041" xr:uid="{00000000-0005-0000-0000-00005B130000}"/>
    <cellStyle name="Normal 2 54 10 8" xfId="5042" xr:uid="{00000000-0005-0000-0000-00005C130000}"/>
    <cellStyle name="Normal 2 54 10 9" xfId="5043" xr:uid="{00000000-0005-0000-0000-00005D130000}"/>
    <cellStyle name="Normal 2 54 11" xfId="5044" xr:uid="{00000000-0005-0000-0000-00005E130000}"/>
    <cellStyle name="Normal 2 54 12" xfId="5045" xr:uid="{00000000-0005-0000-0000-00005F130000}"/>
    <cellStyle name="Normal 2 54 13" xfId="5046" xr:uid="{00000000-0005-0000-0000-000060130000}"/>
    <cellStyle name="Normal 2 54 14" xfId="5047" xr:uid="{00000000-0005-0000-0000-000061130000}"/>
    <cellStyle name="Normal 2 54 15" xfId="5048" xr:uid="{00000000-0005-0000-0000-000062130000}"/>
    <cellStyle name="Normal 2 54 16" xfId="5049" xr:uid="{00000000-0005-0000-0000-000063130000}"/>
    <cellStyle name="Normal 2 54 17" xfId="5050" xr:uid="{00000000-0005-0000-0000-000064130000}"/>
    <cellStyle name="Normal 2 54 18" xfId="5051" xr:uid="{00000000-0005-0000-0000-000065130000}"/>
    <cellStyle name="Normal 2 54 19" xfId="5052" xr:uid="{00000000-0005-0000-0000-000066130000}"/>
    <cellStyle name="Normal 2 54 2" xfId="5053" xr:uid="{00000000-0005-0000-0000-000067130000}"/>
    <cellStyle name="Normal 2 54 2 10" xfId="5054" xr:uid="{00000000-0005-0000-0000-000068130000}"/>
    <cellStyle name="Normal 2 54 2 11" xfId="5055" xr:uid="{00000000-0005-0000-0000-000069130000}"/>
    <cellStyle name="Normal 2 54 2 12" xfId="5056" xr:uid="{00000000-0005-0000-0000-00006A130000}"/>
    <cellStyle name="Normal 2 54 2 13" xfId="5057" xr:uid="{00000000-0005-0000-0000-00006B130000}"/>
    <cellStyle name="Normal 2 54 2 14" xfId="5058" xr:uid="{00000000-0005-0000-0000-00006C130000}"/>
    <cellStyle name="Normal 2 54 2 15" xfId="5059" xr:uid="{00000000-0005-0000-0000-00006D130000}"/>
    <cellStyle name="Normal 2 54 2 2" xfId="5060" xr:uid="{00000000-0005-0000-0000-00006E130000}"/>
    <cellStyle name="Normal 2 54 2 2 10" xfId="5061" xr:uid="{00000000-0005-0000-0000-00006F130000}"/>
    <cellStyle name="Normal 2 54 2 2 11" xfId="5062" xr:uid="{00000000-0005-0000-0000-000070130000}"/>
    <cellStyle name="Normal 2 54 2 2 12" xfId="5063" xr:uid="{00000000-0005-0000-0000-000071130000}"/>
    <cellStyle name="Normal 2 54 2 2 13" xfId="5064" xr:uid="{00000000-0005-0000-0000-000072130000}"/>
    <cellStyle name="Normal 2 54 2 2 14" xfId="5065" xr:uid="{00000000-0005-0000-0000-000073130000}"/>
    <cellStyle name="Normal 2 54 2 2 2" xfId="5066" xr:uid="{00000000-0005-0000-0000-000074130000}"/>
    <cellStyle name="Normal 2 54 2 2 3" xfId="5067" xr:uid="{00000000-0005-0000-0000-000075130000}"/>
    <cellStyle name="Normal 2 54 2 2 4" xfId="5068" xr:uid="{00000000-0005-0000-0000-000076130000}"/>
    <cellStyle name="Normal 2 54 2 2 5" xfId="5069" xr:uid="{00000000-0005-0000-0000-000077130000}"/>
    <cellStyle name="Normal 2 54 2 2 6" xfId="5070" xr:uid="{00000000-0005-0000-0000-000078130000}"/>
    <cellStyle name="Normal 2 54 2 2 7" xfId="5071" xr:uid="{00000000-0005-0000-0000-000079130000}"/>
    <cellStyle name="Normal 2 54 2 2 8" xfId="5072" xr:uid="{00000000-0005-0000-0000-00007A130000}"/>
    <cellStyle name="Normal 2 54 2 2 9" xfId="5073" xr:uid="{00000000-0005-0000-0000-00007B130000}"/>
    <cellStyle name="Normal 2 54 2 3" xfId="5074" xr:uid="{00000000-0005-0000-0000-00007C130000}"/>
    <cellStyle name="Normal 2 54 2 4" xfId="5075" xr:uid="{00000000-0005-0000-0000-00007D130000}"/>
    <cellStyle name="Normal 2 54 2 5" xfId="5076" xr:uid="{00000000-0005-0000-0000-00007E130000}"/>
    <cellStyle name="Normal 2 54 2 6" xfId="5077" xr:uid="{00000000-0005-0000-0000-00007F130000}"/>
    <cellStyle name="Normal 2 54 2 7" xfId="5078" xr:uid="{00000000-0005-0000-0000-000080130000}"/>
    <cellStyle name="Normal 2 54 2 8" xfId="5079" xr:uid="{00000000-0005-0000-0000-000081130000}"/>
    <cellStyle name="Normal 2 54 2 9" xfId="5080" xr:uid="{00000000-0005-0000-0000-000082130000}"/>
    <cellStyle name="Normal 2 54 20" xfId="5081" xr:uid="{00000000-0005-0000-0000-000083130000}"/>
    <cellStyle name="Normal 2 54 21" xfId="5082" xr:uid="{00000000-0005-0000-0000-000084130000}"/>
    <cellStyle name="Normal 2 54 22" xfId="5083" xr:uid="{00000000-0005-0000-0000-000085130000}"/>
    <cellStyle name="Normal 2 54 23" xfId="5084" xr:uid="{00000000-0005-0000-0000-000086130000}"/>
    <cellStyle name="Normal 2 54 3" xfId="5085" xr:uid="{00000000-0005-0000-0000-000087130000}"/>
    <cellStyle name="Normal 2 54 3 10" xfId="5086" xr:uid="{00000000-0005-0000-0000-000088130000}"/>
    <cellStyle name="Normal 2 54 3 11" xfId="5087" xr:uid="{00000000-0005-0000-0000-000089130000}"/>
    <cellStyle name="Normal 2 54 3 12" xfId="5088" xr:uid="{00000000-0005-0000-0000-00008A130000}"/>
    <cellStyle name="Normal 2 54 3 13" xfId="5089" xr:uid="{00000000-0005-0000-0000-00008B130000}"/>
    <cellStyle name="Normal 2 54 3 14" xfId="5090" xr:uid="{00000000-0005-0000-0000-00008C130000}"/>
    <cellStyle name="Normal 2 54 3 15" xfId="5091" xr:uid="{00000000-0005-0000-0000-00008D130000}"/>
    <cellStyle name="Normal 2 54 3 2" xfId="5092" xr:uid="{00000000-0005-0000-0000-00008E130000}"/>
    <cellStyle name="Normal 2 54 3 2 10" xfId="5093" xr:uid="{00000000-0005-0000-0000-00008F130000}"/>
    <cellStyle name="Normal 2 54 3 2 11" xfId="5094" xr:uid="{00000000-0005-0000-0000-000090130000}"/>
    <cellStyle name="Normal 2 54 3 2 12" xfId="5095" xr:uid="{00000000-0005-0000-0000-000091130000}"/>
    <cellStyle name="Normal 2 54 3 2 13" xfId="5096" xr:uid="{00000000-0005-0000-0000-000092130000}"/>
    <cellStyle name="Normal 2 54 3 2 14" xfId="5097" xr:uid="{00000000-0005-0000-0000-000093130000}"/>
    <cellStyle name="Normal 2 54 3 2 2" xfId="5098" xr:uid="{00000000-0005-0000-0000-000094130000}"/>
    <cellStyle name="Normal 2 54 3 2 3" xfId="5099" xr:uid="{00000000-0005-0000-0000-000095130000}"/>
    <cellStyle name="Normal 2 54 3 2 4" xfId="5100" xr:uid="{00000000-0005-0000-0000-000096130000}"/>
    <cellStyle name="Normal 2 54 3 2 5" xfId="5101" xr:uid="{00000000-0005-0000-0000-000097130000}"/>
    <cellStyle name="Normal 2 54 3 2 6" xfId="5102" xr:uid="{00000000-0005-0000-0000-000098130000}"/>
    <cellStyle name="Normal 2 54 3 2 7" xfId="5103" xr:uid="{00000000-0005-0000-0000-000099130000}"/>
    <cellStyle name="Normal 2 54 3 2 8" xfId="5104" xr:uid="{00000000-0005-0000-0000-00009A130000}"/>
    <cellStyle name="Normal 2 54 3 2 9" xfId="5105" xr:uid="{00000000-0005-0000-0000-00009B130000}"/>
    <cellStyle name="Normal 2 54 3 3" xfId="5106" xr:uid="{00000000-0005-0000-0000-00009C130000}"/>
    <cellStyle name="Normal 2 54 3 4" xfId="5107" xr:uid="{00000000-0005-0000-0000-00009D130000}"/>
    <cellStyle name="Normal 2 54 3 5" xfId="5108" xr:uid="{00000000-0005-0000-0000-00009E130000}"/>
    <cellStyle name="Normal 2 54 3 6" xfId="5109" xr:uid="{00000000-0005-0000-0000-00009F130000}"/>
    <cellStyle name="Normal 2 54 3 7" xfId="5110" xr:uid="{00000000-0005-0000-0000-0000A0130000}"/>
    <cellStyle name="Normal 2 54 3 8" xfId="5111" xr:uid="{00000000-0005-0000-0000-0000A1130000}"/>
    <cellStyle name="Normal 2 54 3 9" xfId="5112" xr:uid="{00000000-0005-0000-0000-0000A2130000}"/>
    <cellStyle name="Normal 2 54 4" xfId="5113" xr:uid="{00000000-0005-0000-0000-0000A3130000}"/>
    <cellStyle name="Normal 2 54 4 10" xfId="5114" xr:uid="{00000000-0005-0000-0000-0000A4130000}"/>
    <cellStyle name="Normal 2 54 4 11" xfId="5115" xr:uid="{00000000-0005-0000-0000-0000A5130000}"/>
    <cellStyle name="Normal 2 54 4 12" xfId="5116" xr:uid="{00000000-0005-0000-0000-0000A6130000}"/>
    <cellStyle name="Normal 2 54 4 13" xfId="5117" xr:uid="{00000000-0005-0000-0000-0000A7130000}"/>
    <cellStyle name="Normal 2 54 4 14" xfId="5118" xr:uid="{00000000-0005-0000-0000-0000A8130000}"/>
    <cellStyle name="Normal 2 54 4 15" xfId="5119" xr:uid="{00000000-0005-0000-0000-0000A9130000}"/>
    <cellStyle name="Normal 2 54 4 2" xfId="5120" xr:uid="{00000000-0005-0000-0000-0000AA130000}"/>
    <cellStyle name="Normal 2 54 4 2 10" xfId="5121" xr:uid="{00000000-0005-0000-0000-0000AB130000}"/>
    <cellStyle name="Normal 2 54 4 2 11" xfId="5122" xr:uid="{00000000-0005-0000-0000-0000AC130000}"/>
    <cellStyle name="Normal 2 54 4 2 12" xfId="5123" xr:uid="{00000000-0005-0000-0000-0000AD130000}"/>
    <cellStyle name="Normal 2 54 4 2 13" xfId="5124" xr:uid="{00000000-0005-0000-0000-0000AE130000}"/>
    <cellStyle name="Normal 2 54 4 2 14" xfId="5125" xr:uid="{00000000-0005-0000-0000-0000AF130000}"/>
    <cellStyle name="Normal 2 54 4 2 2" xfId="5126" xr:uid="{00000000-0005-0000-0000-0000B0130000}"/>
    <cellStyle name="Normal 2 54 4 2 3" xfId="5127" xr:uid="{00000000-0005-0000-0000-0000B1130000}"/>
    <cellStyle name="Normal 2 54 4 2 4" xfId="5128" xr:uid="{00000000-0005-0000-0000-0000B2130000}"/>
    <cellStyle name="Normal 2 54 4 2 5" xfId="5129" xr:uid="{00000000-0005-0000-0000-0000B3130000}"/>
    <cellStyle name="Normal 2 54 4 2 6" xfId="5130" xr:uid="{00000000-0005-0000-0000-0000B4130000}"/>
    <cellStyle name="Normal 2 54 4 2 7" xfId="5131" xr:uid="{00000000-0005-0000-0000-0000B5130000}"/>
    <cellStyle name="Normal 2 54 4 2 8" xfId="5132" xr:uid="{00000000-0005-0000-0000-0000B6130000}"/>
    <cellStyle name="Normal 2 54 4 2 9" xfId="5133" xr:uid="{00000000-0005-0000-0000-0000B7130000}"/>
    <cellStyle name="Normal 2 54 4 3" xfId="5134" xr:uid="{00000000-0005-0000-0000-0000B8130000}"/>
    <cellStyle name="Normal 2 54 4 4" xfId="5135" xr:uid="{00000000-0005-0000-0000-0000B9130000}"/>
    <cellStyle name="Normal 2 54 4 5" xfId="5136" xr:uid="{00000000-0005-0000-0000-0000BA130000}"/>
    <cellStyle name="Normal 2 54 4 6" xfId="5137" xr:uid="{00000000-0005-0000-0000-0000BB130000}"/>
    <cellStyle name="Normal 2 54 4 7" xfId="5138" xr:uid="{00000000-0005-0000-0000-0000BC130000}"/>
    <cellStyle name="Normal 2 54 4 8" xfId="5139" xr:uid="{00000000-0005-0000-0000-0000BD130000}"/>
    <cellStyle name="Normal 2 54 4 9" xfId="5140" xr:uid="{00000000-0005-0000-0000-0000BE130000}"/>
    <cellStyle name="Normal 2 54 5" xfId="5141" xr:uid="{00000000-0005-0000-0000-0000BF130000}"/>
    <cellStyle name="Normal 2 54 5 10" xfId="5142" xr:uid="{00000000-0005-0000-0000-0000C0130000}"/>
    <cellStyle name="Normal 2 54 5 11" xfId="5143" xr:uid="{00000000-0005-0000-0000-0000C1130000}"/>
    <cellStyle name="Normal 2 54 5 12" xfId="5144" xr:uid="{00000000-0005-0000-0000-0000C2130000}"/>
    <cellStyle name="Normal 2 54 5 13" xfId="5145" xr:uid="{00000000-0005-0000-0000-0000C3130000}"/>
    <cellStyle name="Normal 2 54 5 14" xfId="5146" xr:uid="{00000000-0005-0000-0000-0000C4130000}"/>
    <cellStyle name="Normal 2 54 5 2" xfId="5147" xr:uid="{00000000-0005-0000-0000-0000C5130000}"/>
    <cellStyle name="Normal 2 54 5 3" xfId="5148" xr:uid="{00000000-0005-0000-0000-0000C6130000}"/>
    <cellStyle name="Normal 2 54 5 4" xfId="5149" xr:uid="{00000000-0005-0000-0000-0000C7130000}"/>
    <cellStyle name="Normal 2 54 5 5" xfId="5150" xr:uid="{00000000-0005-0000-0000-0000C8130000}"/>
    <cellStyle name="Normal 2 54 5 6" xfId="5151" xr:uid="{00000000-0005-0000-0000-0000C9130000}"/>
    <cellStyle name="Normal 2 54 5 7" xfId="5152" xr:uid="{00000000-0005-0000-0000-0000CA130000}"/>
    <cellStyle name="Normal 2 54 5 8" xfId="5153" xr:uid="{00000000-0005-0000-0000-0000CB130000}"/>
    <cellStyle name="Normal 2 54 5 9" xfId="5154" xr:uid="{00000000-0005-0000-0000-0000CC130000}"/>
    <cellStyle name="Normal 2 54 6" xfId="5155" xr:uid="{00000000-0005-0000-0000-0000CD130000}"/>
    <cellStyle name="Normal 2 54 6 10" xfId="5156" xr:uid="{00000000-0005-0000-0000-0000CE130000}"/>
    <cellStyle name="Normal 2 54 6 11" xfId="5157" xr:uid="{00000000-0005-0000-0000-0000CF130000}"/>
    <cellStyle name="Normal 2 54 6 12" xfId="5158" xr:uid="{00000000-0005-0000-0000-0000D0130000}"/>
    <cellStyle name="Normal 2 54 6 13" xfId="5159" xr:uid="{00000000-0005-0000-0000-0000D1130000}"/>
    <cellStyle name="Normal 2 54 6 14" xfId="5160" xr:uid="{00000000-0005-0000-0000-0000D2130000}"/>
    <cellStyle name="Normal 2 54 6 2" xfId="5161" xr:uid="{00000000-0005-0000-0000-0000D3130000}"/>
    <cellStyle name="Normal 2 54 6 3" xfId="5162" xr:uid="{00000000-0005-0000-0000-0000D4130000}"/>
    <cellStyle name="Normal 2 54 6 4" xfId="5163" xr:uid="{00000000-0005-0000-0000-0000D5130000}"/>
    <cellStyle name="Normal 2 54 6 5" xfId="5164" xr:uid="{00000000-0005-0000-0000-0000D6130000}"/>
    <cellStyle name="Normal 2 54 6 6" xfId="5165" xr:uid="{00000000-0005-0000-0000-0000D7130000}"/>
    <cellStyle name="Normal 2 54 6 7" xfId="5166" xr:uid="{00000000-0005-0000-0000-0000D8130000}"/>
    <cellStyle name="Normal 2 54 6 8" xfId="5167" xr:uid="{00000000-0005-0000-0000-0000D9130000}"/>
    <cellStyle name="Normal 2 54 6 9" xfId="5168" xr:uid="{00000000-0005-0000-0000-0000DA130000}"/>
    <cellStyle name="Normal 2 54 7" xfId="5169" xr:uid="{00000000-0005-0000-0000-0000DB130000}"/>
    <cellStyle name="Normal 2 54 7 10" xfId="5170" xr:uid="{00000000-0005-0000-0000-0000DC130000}"/>
    <cellStyle name="Normal 2 54 7 11" xfId="5171" xr:uid="{00000000-0005-0000-0000-0000DD130000}"/>
    <cellStyle name="Normal 2 54 7 12" xfId="5172" xr:uid="{00000000-0005-0000-0000-0000DE130000}"/>
    <cellStyle name="Normal 2 54 7 13" xfId="5173" xr:uid="{00000000-0005-0000-0000-0000DF130000}"/>
    <cellStyle name="Normal 2 54 7 14" xfId="5174" xr:uid="{00000000-0005-0000-0000-0000E0130000}"/>
    <cellStyle name="Normal 2 54 7 2" xfId="5175" xr:uid="{00000000-0005-0000-0000-0000E1130000}"/>
    <cellStyle name="Normal 2 54 7 3" xfId="5176" xr:uid="{00000000-0005-0000-0000-0000E2130000}"/>
    <cellStyle name="Normal 2 54 7 4" xfId="5177" xr:uid="{00000000-0005-0000-0000-0000E3130000}"/>
    <cellStyle name="Normal 2 54 7 5" xfId="5178" xr:uid="{00000000-0005-0000-0000-0000E4130000}"/>
    <cellStyle name="Normal 2 54 7 6" xfId="5179" xr:uid="{00000000-0005-0000-0000-0000E5130000}"/>
    <cellStyle name="Normal 2 54 7 7" xfId="5180" xr:uid="{00000000-0005-0000-0000-0000E6130000}"/>
    <cellStyle name="Normal 2 54 7 8" xfId="5181" xr:uid="{00000000-0005-0000-0000-0000E7130000}"/>
    <cellStyle name="Normal 2 54 7 9" xfId="5182" xr:uid="{00000000-0005-0000-0000-0000E8130000}"/>
    <cellStyle name="Normal 2 54 8" xfId="5183" xr:uid="{00000000-0005-0000-0000-0000E9130000}"/>
    <cellStyle name="Normal 2 54 8 10" xfId="5184" xr:uid="{00000000-0005-0000-0000-0000EA130000}"/>
    <cellStyle name="Normal 2 54 8 11" xfId="5185" xr:uid="{00000000-0005-0000-0000-0000EB130000}"/>
    <cellStyle name="Normal 2 54 8 12" xfId="5186" xr:uid="{00000000-0005-0000-0000-0000EC130000}"/>
    <cellStyle name="Normal 2 54 8 13" xfId="5187" xr:uid="{00000000-0005-0000-0000-0000ED130000}"/>
    <cellStyle name="Normal 2 54 8 14" xfId="5188" xr:uid="{00000000-0005-0000-0000-0000EE130000}"/>
    <cellStyle name="Normal 2 54 8 2" xfId="5189" xr:uid="{00000000-0005-0000-0000-0000EF130000}"/>
    <cellStyle name="Normal 2 54 8 3" xfId="5190" xr:uid="{00000000-0005-0000-0000-0000F0130000}"/>
    <cellStyle name="Normal 2 54 8 4" xfId="5191" xr:uid="{00000000-0005-0000-0000-0000F1130000}"/>
    <cellStyle name="Normal 2 54 8 5" xfId="5192" xr:uid="{00000000-0005-0000-0000-0000F2130000}"/>
    <cellStyle name="Normal 2 54 8 6" xfId="5193" xr:uid="{00000000-0005-0000-0000-0000F3130000}"/>
    <cellStyle name="Normal 2 54 8 7" xfId="5194" xr:uid="{00000000-0005-0000-0000-0000F4130000}"/>
    <cellStyle name="Normal 2 54 8 8" xfId="5195" xr:uid="{00000000-0005-0000-0000-0000F5130000}"/>
    <cellStyle name="Normal 2 54 8 9" xfId="5196" xr:uid="{00000000-0005-0000-0000-0000F6130000}"/>
    <cellStyle name="Normal 2 54 9" xfId="5197" xr:uid="{00000000-0005-0000-0000-0000F7130000}"/>
    <cellStyle name="Normal 2 54 9 10" xfId="5198" xr:uid="{00000000-0005-0000-0000-0000F8130000}"/>
    <cellStyle name="Normal 2 54 9 11" xfId="5199" xr:uid="{00000000-0005-0000-0000-0000F9130000}"/>
    <cellStyle name="Normal 2 54 9 12" xfId="5200" xr:uid="{00000000-0005-0000-0000-0000FA130000}"/>
    <cellStyle name="Normal 2 54 9 13" xfId="5201" xr:uid="{00000000-0005-0000-0000-0000FB130000}"/>
    <cellStyle name="Normal 2 54 9 14" xfId="5202" xr:uid="{00000000-0005-0000-0000-0000FC130000}"/>
    <cellStyle name="Normal 2 54 9 2" xfId="5203" xr:uid="{00000000-0005-0000-0000-0000FD130000}"/>
    <cellStyle name="Normal 2 54 9 3" xfId="5204" xr:uid="{00000000-0005-0000-0000-0000FE130000}"/>
    <cellStyle name="Normal 2 54 9 4" xfId="5205" xr:uid="{00000000-0005-0000-0000-0000FF130000}"/>
    <cellStyle name="Normal 2 54 9 5" xfId="5206" xr:uid="{00000000-0005-0000-0000-000000140000}"/>
    <cellStyle name="Normal 2 54 9 6" xfId="5207" xr:uid="{00000000-0005-0000-0000-000001140000}"/>
    <cellStyle name="Normal 2 54 9 7" xfId="5208" xr:uid="{00000000-0005-0000-0000-000002140000}"/>
    <cellStyle name="Normal 2 54 9 8" xfId="5209" xr:uid="{00000000-0005-0000-0000-000003140000}"/>
    <cellStyle name="Normal 2 54 9 9" xfId="5210" xr:uid="{00000000-0005-0000-0000-000004140000}"/>
    <cellStyle name="Normal 2 55" xfId="5211" xr:uid="{00000000-0005-0000-0000-000005140000}"/>
    <cellStyle name="Normal 2 55 10" xfId="5212" xr:uid="{00000000-0005-0000-0000-000006140000}"/>
    <cellStyle name="Normal 2 55 10 10" xfId="5213" xr:uid="{00000000-0005-0000-0000-000007140000}"/>
    <cellStyle name="Normal 2 55 10 11" xfId="5214" xr:uid="{00000000-0005-0000-0000-000008140000}"/>
    <cellStyle name="Normal 2 55 10 12" xfId="5215" xr:uid="{00000000-0005-0000-0000-000009140000}"/>
    <cellStyle name="Normal 2 55 10 13" xfId="5216" xr:uid="{00000000-0005-0000-0000-00000A140000}"/>
    <cellStyle name="Normal 2 55 10 14" xfId="5217" xr:uid="{00000000-0005-0000-0000-00000B140000}"/>
    <cellStyle name="Normal 2 55 10 2" xfId="5218" xr:uid="{00000000-0005-0000-0000-00000C140000}"/>
    <cellStyle name="Normal 2 55 10 3" xfId="5219" xr:uid="{00000000-0005-0000-0000-00000D140000}"/>
    <cellStyle name="Normal 2 55 10 4" xfId="5220" xr:uid="{00000000-0005-0000-0000-00000E140000}"/>
    <cellStyle name="Normal 2 55 10 5" xfId="5221" xr:uid="{00000000-0005-0000-0000-00000F140000}"/>
    <cellStyle name="Normal 2 55 10 6" xfId="5222" xr:uid="{00000000-0005-0000-0000-000010140000}"/>
    <cellStyle name="Normal 2 55 10 7" xfId="5223" xr:uid="{00000000-0005-0000-0000-000011140000}"/>
    <cellStyle name="Normal 2 55 10 8" xfId="5224" xr:uid="{00000000-0005-0000-0000-000012140000}"/>
    <cellStyle name="Normal 2 55 10 9" xfId="5225" xr:uid="{00000000-0005-0000-0000-000013140000}"/>
    <cellStyle name="Normal 2 55 11" xfId="5226" xr:uid="{00000000-0005-0000-0000-000014140000}"/>
    <cellStyle name="Normal 2 55 12" xfId="5227" xr:uid="{00000000-0005-0000-0000-000015140000}"/>
    <cellStyle name="Normal 2 55 13" xfId="5228" xr:uid="{00000000-0005-0000-0000-000016140000}"/>
    <cellStyle name="Normal 2 55 14" xfId="5229" xr:uid="{00000000-0005-0000-0000-000017140000}"/>
    <cellStyle name="Normal 2 55 15" xfId="5230" xr:uid="{00000000-0005-0000-0000-000018140000}"/>
    <cellStyle name="Normal 2 55 16" xfId="5231" xr:uid="{00000000-0005-0000-0000-000019140000}"/>
    <cellStyle name="Normal 2 55 17" xfId="5232" xr:uid="{00000000-0005-0000-0000-00001A140000}"/>
    <cellStyle name="Normal 2 55 18" xfId="5233" xr:uid="{00000000-0005-0000-0000-00001B140000}"/>
    <cellStyle name="Normal 2 55 19" xfId="5234" xr:uid="{00000000-0005-0000-0000-00001C140000}"/>
    <cellStyle name="Normal 2 55 2" xfId="5235" xr:uid="{00000000-0005-0000-0000-00001D140000}"/>
    <cellStyle name="Normal 2 55 2 10" xfId="5236" xr:uid="{00000000-0005-0000-0000-00001E140000}"/>
    <cellStyle name="Normal 2 55 2 11" xfId="5237" xr:uid="{00000000-0005-0000-0000-00001F140000}"/>
    <cellStyle name="Normal 2 55 2 12" xfId="5238" xr:uid="{00000000-0005-0000-0000-000020140000}"/>
    <cellStyle name="Normal 2 55 2 13" xfId="5239" xr:uid="{00000000-0005-0000-0000-000021140000}"/>
    <cellStyle name="Normal 2 55 2 14" xfId="5240" xr:uid="{00000000-0005-0000-0000-000022140000}"/>
    <cellStyle name="Normal 2 55 2 15" xfId="5241" xr:uid="{00000000-0005-0000-0000-000023140000}"/>
    <cellStyle name="Normal 2 55 2 2" xfId="5242" xr:uid="{00000000-0005-0000-0000-000024140000}"/>
    <cellStyle name="Normal 2 55 2 2 10" xfId="5243" xr:uid="{00000000-0005-0000-0000-000025140000}"/>
    <cellStyle name="Normal 2 55 2 2 11" xfId="5244" xr:uid="{00000000-0005-0000-0000-000026140000}"/>
    <cellStyle name="Normal 2 55 2 2 12" xfId="5245" xr:uid="{00000000-0005-0000-0000-000027140000}"/>
    <cellStyle name="Normal 2 55 2 2 13" xfId="5246" xr:uid="{00000000-0005-0000-0000-000028140000}"/>
    <cellStyle name="Normal 2 55 2 2 14" xfId="5247" xr:uid="{00000000-0005-0000-0000-000029140000}"/>
    <cellStyle name="Normal 2 55 2 2 2" xfId="5248" xr:uid="{00000000-0005-0000-0000-00002A140000}"/>
    <cellStyle name="Normal 2 55 2 2 3" xfId="5249" xr:uid="{00000000-0005-0000-0000-00002B140000}"/>
    <cellStyle name="Normal 2 55 2 2 4" xfId="5250" xr:uid="{00000000-0005-0000-0000-00002C140000}"/>
    <cellStyle name="Normal 2 55 2 2 5" xfId="5251" xr:uid="{00000000-0005-0000-0000-00002D140000}"/>
    <cellStyle name="Normal 2 55 2 2 6" xfId="5252" xr:uid="{00000000-0005-0000-0000-00002E140000}"/>
    <cellStyle name="Normal 2 55 2 2 7" xfId="5253" xr:uid="{00000000-0005-0000-0000-00002F140000}"/>
    <cellStyle name="Normal 2 55 2 2 8" xfId="5254" xr:uid="{00000000-0005-0000-0000-000030140000}"/>
    <cellStyle name="Normal 2 55 2 2 9" xfId="5255" xr:uid="{00000000-0005-0000-0000-000031140000}"/>
    <cellStyle name="Normal 2 55 2 3" xfId="5256" xr:uid="{00000000-0005-0000-0000-000032140000}"/>
    <cellStyle name="Normal 2 55 2 4" xfId="5257" xr:uid="{00000000-0005-0000-0000-000033140000}"/>
    <cellStyle name="Normal 2 55 2 5" xfId="5258" xr:uid="{00000000-0005-0000-0000-000034140000}"/>
    <cellStyle name="Normal 2 55 2 6" xfId="5259" xr:uid="{00000000-0005-0000-0000-000035140000}"/>
    <cellStyle name="Normal 2 55 2 7" xfId="5260" xr:uid="{00000000-0005-0000-0000-000036140000}"/>
    <cellStyle name="Normal 2 55 2 8" xfId="5261" xr:uid="{00000000-0005-0000-0000-000037140000}"/>
    <cellStyle name="Normal 2 55 2 9" xfId="5262" xr:uid="{00000000-0005-0000-0000-000038140000}"/>
    <cellStyle name="Normal 2 55 20" xfId="5263" xr:uid="{00000000-0005-0000-0000-000039140000}"/>
    <cellStyle name="Normal 2 55 21" xfId="5264" xr:uid="{00000000-0005-0000-0000-00003A140000}"/>
    <cellStyle name="Normal 2 55 22" xfId="5265" xr:uid="{00000000-0005-0000-0000-00003B140000}"/>
    <cellStyle name="Normal 2 55 23" xfId="5266" xr:uid="{00000000-0005-0000-0000-00003C140000}"/>
    <cellStyle name="Normal 2 55 3" xfId="5267" xr:uid="{00000000-0005-0000-0000-00003D140000}"/>
    <cellStyle name="Normal 2 55 3 10" xfId="5268" xr:uid="{00000000-0005-0000-0000-00003E140000}"/>
    <cellStyle name="Normal 2 55 3 11" xfId="5269" xr:uid="{00000000-0005-0000-0000-00003F140000}"/>
    <cellStyle name="Normal 2 55 3 12" xfId="5270" xr:uid="{00000000-0005-0000-0000-000040140000}"/>
    <cellStyle name="Normal 2 55 3 13" xfId="5271" xr:uid="{00000000-0005-0000-0000-000041140000}"/>
    <cellStyle name="Normal 2 55 3 14" xfId="5272" xr:uid="{00000000-0005-0000-0000-000042140000}"/>
    <cellStyle name="Normal 2 55 3 15" xfId="5273" xr:uid="{00000000-0005-0000-0000-000043140000}"/>
    <cellStyle name="Normal 2 55 3 2" xfId="5274" xr:uid="{00000000-0005-0000-0000-000044140000}"/>
    <cellStyle name="Normal 2 55 3 2 10" xfId="5275" xr:uid="{00000000-0005-0000-0000-000045140000}"/>
    <cellStyle name="Normal 2 55 3 2 11" xfId="5276" xr:uid="{00000000-0005-0000-0000-000046140000}"/>
    <cellStyle name="Normal 2 55 3 2 12" xfId="5277" xr:uid="{00000000-0005-0000-0000-000047140000}"/>
    <cellStyle name="Normal 2 55 3 2 13" xfId="5278" xr:uid="{00000000-0005-0000-0000-000048140000}"/>
    <cellStyle name="Normal 2 55 3 2 14" xfId="5279" xr:uid="{00000000-0005-0000-0000-000049140000}"/>
    <cellStyle name="Normal 2 55 3 2 2" xfId="5280" xr:uid="{00000000-0005-0000-0000-00004A140000}"/>
    <cellStyle name="Normal 2 55 3 2 3" xfId="5281" xr:uid="{00000000-0005-0000-0000-00004B140000}"/>
    <cellStyle name="Normal 2 55 3 2 4" xfId="5282" xr:uid="{00000000-0005-0000-0000-00004C140000}"/>
    <cellStyle name="Normal 2 55 3 2 5" xfId="5283" xr:uid="{00000000-0005-0000-0000-00004D140000}"/>
    <cellStyle name="Normal 2 55 3 2 6" xfId="5284" xr:uid="{00000000-0005-0000-0000-00004E140000}"/>
    <cellStyle name="Normal 2 55 3 2 7" xfId="5285" xr:uid="{00000000-0005-0000-0000-00004F140000}"/>
    <cellStyle name="Normal 2 55 3 2 8" xfId="5286" xr:uid="{00000000-0005-0000-0000-000050140000}"/>
    <cellStyle name="Normal 2 55 3 2 9" xfId="5287" xr:uid="{00000000-0005-0000-0000-000051140000}"/>
    <cellStyle name="Normal 2 55 3 3" xfId="5288" xr:uid="{00000000-0005-0000-0000-000052140000}"/>
    <cellStyle name="Normal 2 55 3 4" xfId="5289" xr:uid="{00000000-0005-0000-0000-000053140000}"/>
    <cellStyle name="Normal 2 55 3 5" xfId="5290" xr:uid="{00000000-0005-0000-0000-000054140000}"/>
    <cellStyle name="Normal 2 55 3 6" xfId="5291" xr:uid="{00000000-0005-0000-0000-000055140000}"/>
    <cellStyle name="Normal 2 55 3 7" xfId="5292" xr:uid="{00000000-0005-0000-0000-000056140000}"/>
    <cellStyle name="Normal 2 55 3 8" xfId="5293" xr:uid="{00000000-0005-0000-0000-000057140000}"/>
    <cellStyle name="Normal 2 55 3 9" xfId="5294" xr:uid="{00000000-0005-0000-0000-000058140000}"/>
    <cellStyle name="Normal 2 55 4" xfId="5295" xr:uid="{00000000-0005-0000-0000-000059140000}"/>
    <cellStyle name="Normal 2 55 4 10" xfId="5296" xr:uid="{00000000-0005-0000-0000-00005A140000}"/>
    <cellStyle name="Normal 2 55 4 11" xfId="5297" xr:uid="{00000000-0005-0000-0000-00005B140000}"/>
    <cellStyle name="Normal 2 55 4 12" xfId="5298" xr:uid="{00000000-0005-0000-0000-00005C140000}"/>
    <cellStyle name="Normal 2 55 4 13" xfId="5299" xr:uid="{00000000-0005-0000-0000-00005D140000}"/>
    <cellStyle name="Normal 2 55 4 14" xfId="5300" xr:uid="{00000000-0005-0000-0000-00005E140000}"/>
    <cellStyle name="Normal 2 55 4 15" xfId="5301" xr:uid="{00000000-0005-0000-0000-00005F140000}"/>
    <cellStyle name="Normal 2 55 4 2" xfId="5302" xr:uid="{00000000-0005-0000-0000-000060140000}"/>
    <cellStyle name="Normal 2 55 4 2 10" xfId="5303" xr:uid="{00000000-0005-0000-0000-000061140000}"/>
    <cellStyle name="Normal 2 55 4 2 11" xfId="5304" xr:uid="{00000000-0005-0000-0000-000062140000}"/>
    <cellStyle name="Normal 2 55 4 2 12" xfId="5305" xr:uid="{00000000-0005-0000-0000-000063140000}"/>
    <cellStyle name="Normal 2 55 4 2 13" xfId="5306" xr:uid="{00000000-0005-0000-0000-000064140000}"/>
    <cellStyle name="Normal 2 55 4 2 14" xfId="5307" xr:uid="{00000000-0005-0000-0000-000065140000}"/>
    <cellStyle name="Normal 2 55 4 2 2" xfId="5308" xr:uid="{00000000-0005-0000-0000-000066140000}"/>
    <cellStyle name="Normal 2 55 4 2 3" xfId="5309" xr:uid="{00000000-0005-0000-0000-000067140000}"/>
    <cellStyle name="Normal 2 55 4 2 4" xfId="5310" xr:uid="{00000000-0005-0000-0000-000068140000}"/>
    <cellStyle name="Normal 2 55 4 2 5" xfId="5311" xr:uid="{00000000-0005-0000-0000-000069140000}"/>
    <cellStyle name="Normal 2 55 4 2 6" xfId="5312" xr:uid="{00000000-0005-0000-0000-00006A140000}"/>
    <cellStyle name="Normal 2 55 4 2 7" xfId="5313" xr:uid="{00000000-0005-0000-0000-00006B140000}"/>
    <cellStyle name="Normal 2 55 4 2 8" xfId="5314" xr:uid="{00000000-0005-0000-0000-00006C140000}"/>
    <cellStyle name="Normal 2 55 4 2 9" xfId="5315" xr:uid="{00000000-0005-0000-0000-00006D140000}"/>
    <cellStyle name="Normal 2 55 4 3" xfId="5316" xr:uid="{00000000-0005-0000-0000-00006E140000}"/>
    <cellStyle name="Normal 2 55 4 4" xfId="5317" xr:uid="{00000000-0005-0000-0000-00006F140000}"/>
    <cellStyle name="Normal 2 55 4 5" xfId="5318" xr:uid="{00000000-0005-0000-0000-000070140000}"/>
    <cellStyle name="Normal 2 55 4 6" xfId="5319" xr:uid="{00000000-0005-0000-0000-000071140000}"/>
    <cellStyle name="Normal 2 55 4 7" xfId="5320" xr:uid="{00000000-0005-0000-0000-000072140000}"/>
    <cellStyle name="Normal 2 55 4 8" xfId="5321" xr:uid="{00000000-0005-0000-0000-000073140000}"/>
    <cellStyle name="Normal 2 55 4 9" xfId="5322" xr:uid="{00000000-0005-0000-0000-000074140000}"/>
    <cellStyle name="Normal 2 55 5" xfId="5323" xr:uid="{00000000-0005-0000-0000-000075140000}"/>
    <cellStyle name="Normal 2 55 5 10" xfId="5324" xr:uid="{00000000-0005-0000-0000-000076140000}"/>
    <cellStyle name="Normal 2 55 5 11" xfId="5325" xr:uid="{00000000-0005-0000-0000-000077140000}"/>
    <cellStyle name="Normal 2 55 5 12" xfId="5326" xr:uid="{00000000-0005-0000-0000-000078140000}"/>
    <cellStyle name="Normal 2 55 5 13" xfId="5327" xr:uid="{00000000-0005-0000-0000-000079140000}"/>
    <cellStyle name="Normal 2 55 5 14" xfId="5328" xr:uid="{00000000-0005-0000-0000-00007A140000}"/>
    <cellStyle name="Normal 2 55 5 2" xfId="5329" xr:uid="{00000000-0005-0000-0000-00007B140000}"/>
    <cellStyle name="Normal 2 55 5 3" xfId="5330" xr:uid="{00000000-0005-0000-0000-00007C140000}"/>
    <cellStyle name="Normal 2 55 5 4" xfId="5331" xr:uid="{00000000-0005-0000-0000-00007D140000}"/>
    <cellStyle name="Normal 2 55 5 5" xfId="5332" xr:uid="{00000000-0005-0000-0000-00007E140000}"/>
    <cellStyle name="Normal 2 55 5 6" xfId="5333" xr:uid="{00000000-0005-0000-0000-00007F140000}"/>
    <cellStyle name="Normal 2 55 5 7" xfId="5334" xr:uid="{00000000-0005-0000-0000-000080140000}"/>
    <cellStyle name="Normal 2 55 5 8" xfId="5335" xr:uid="{00000000-0005-0000-0000-000081140000}"/>
    <cellStyle name="Normal 2 55 5 9" xfId="5336" xr:uid="{00000000-0005-0000-0000-000082140000}"/>
    <cellStyle name="Normal 2 55 6" xfId="5337" xr:uid="{00000000-0005-0000-0000-000083140000}"/>
    <cellStyle name="Normal 2 55 6 10" xfId="5338" xr:uid="{00000000-0005-0000-0000-000084140000}"/>
    <cellStyle name="Normal 2 55 6 11" xfId="5339" xr:uid="{00000000-0005-0000-0000-000085140000}"/>
    <cellStyle name="Normal 2 55 6 12" xfId="5340" xr:uid="{00000000-0005-0000-0000-000086140000}"/>
    <cellStyle name="Normal 2 55 6 13" xfId="5341" xr:uid="{00000000-0005-0000-0000-000087140000}"/>
    <cellStyle name="Normal 2 55 6 14" xfId="5342" xr:uid="{00000000-0005-0000-0000-000088140000}"/>
    <cellStyle name="Normal 2 55 6 2" xfId="5343" xr:uid="{00000000-0005-0000-0000-000089140000}"/>
    <cellStyle name="Normal 2 55 6 3" xfId="5344" xr:uid="{00000000-0005-0000-0000-00008A140000}"/>
    <cellStyle name="Normal 2 55 6 4" xfId="5345" xr:uid="{00000000-0005-0000-0000-00008B140000}"/>
    <cellStyle name="Normal 2 55 6 5" xfId="5346" xr:uid="{00000000-0005-0000-0000-00008C140000}"/>
    <cellStyle name="Normal 2 55 6 6" xfId="5347" xr:uid="{00000000-0005-0000-0000-00008D140000}"/>
    <cellStyle name="Normal 2 55 6 7" xfId="5348" xr:uid="{00000000-0005-0000-0000-00008E140000}"/>
    <cellStyle name="Normal 2 55 6 8" xfId="5349" xr:uid="{00000000-0005-0000-0000-00008F140000}"/>
    <cellStyle name="Normal 2 55 6 9" xfId="5350" xr:uid="{00000000-0005-0000-0000-000090140000}"/>
    <cellStyle name="Normal 2 55 7" xfId="5351" xr:uid="{00000000-0005-0000-0000-000091140000}"/>
    <cellStyle name="Normal 2 55 7 10" xfId="5352" xr:uid="{00000000-0005-0000-0000-000092140000}"/>
    <cellStyle name="Normal 2 55 7 11" xfId="5353" xr:uid="{00000000-0005-0000-0000-000093140000}"/>
    <cellStyle name="Normal 2 55 7 12" xfId="5354" xr:uid="{00000000-0005-0000-0000-000094140000}"/>
    <cellStyle name="Normal 2 55 7 13" xfId="5355" xr:uid="{00000000-0005-0000-0000-000095140000}"/>
    <cellStyle name="Normal 2 55 7 14" xfId="5356" xr:uid="{00000000-0005-0000-0000-000096140000}"/>
    <cellStyle name="Normal 2 55 7 2" xfId="5357" xr:uid="{00000000-0005-0000-0000-000097140000}"/>
    <cellStyle name="Normal 2 55 7 3" xfId="5358" xr:uid="{00000000-0005-0000-0000-000098140000}"/>
    <cellStyle name="Normal 2 55 7 4" xfId="5359" xr:uid="{00000000-0005-0000-0000-000099140000}"/>
    <cellStyle name="Normal 2 55 7 5" xfId="5360" xr:uid="{00000000-0005-0000-0000-00009A140000}"/>
    <cellStyle name="Normal 2 55 7 6" xfId="5361" xr:uid="{00000000-0005-0000-0000-00009B140000}"/>
    <cellStyle name="Normal 2 55 7 7" xfId="5362" xr:uid="{00000000-0005-0000-0000-00009C140000}"/>
    <cellStyle name="Normal 2 55 7 8" xfId="5363" xr:uid="{00000000-0005-0000-0000-00009D140000}"/>
    <cellStyle name="Normal 2 55 7 9" xfId="5364" xr:uid="{00000000-0005-0000-0000-00009E140000}"/>
    <cellStyle name="Normal 2 55 8" xfId="5365" xr:uid="{00000000-0005-0000-0000-00009F140000}"/>
    <cellStyle name="Normal 2 55 8 10" xfId="5366" xr:uid="{00000000-0005-0000-0000-0000A0140000}"/>
    <cellStyle name="Normal 2 55 8 11" xfId="5367" xr:uid="{00000000-0005-0000-0000-0000A1140000}"/>
    <cellStyle name="Normal 2 55 8 12" xfId="5368" xr:uid="{00000000-0005-0000-0000-0000A2140000}"/>
    <cellStyle name="Normal 2 55 8 13" xfId="5369" xr:uid="{00000000-0005-0000-0000-0000A3140000}"/>
    <cellStyle name="Normal 2 55 8 14" xfId="5370" xr:uid="{00000000-0005-0000-0000-0000A4140000}"/>
    <cellStyle name="Normal 2 55 8 2" xfId="5371" xr:uid="{00000000-0005-0000-0000-0000A5140000}"/>
    <cellStyle name="Normal 2 55 8 3" xfId="5372" xr:uid="{00000000-0005-0000-0000-0000A6140000}"/>
    <cellStyle name="Normal 2 55 8 4" xfId="5373" xr:uid="{00000000-0005-0000-0000-0000A7140000}"/>
    <cellStyle name="Normal 2 55 8 5" xfId="5374" xr:uid="{00000000-0005-0000-0000-0000A8140000}"/>
    <cellStyle name="Normal 2 55 8 6" xfId="5375" xr:uid="{00000000-0005-0000-0000-0000A9140000}"/>
    <cellStyle name="Normal 2 55 8 7" xfId="5376" xr:uid="{00000000-0005-0000-0000-0000AA140000}"/>
    <cellStyle name="Normal 2 55 8 8" xfId="5377" xr:uid="{00000000-0005-0000-0000-0000AB140000}"/>
    <cellStyle name="Normal 2 55 8 9" xfId="5378" xr:uid="{00000000-0005-0000-0000-0000AC140000}"/>
    <cellStyle name="Normal 2 55 9" xfId="5379" xr:uid="{00000000-0005-0000-0000-0000AD140000}"/>
    <cellStyle name="Normal 2 55 9 10" xfId="5380" xr:uid="{00000000-0005-0000-0000-0000AE140000}"/>
    <cellStyle name="Normal 2 55 9 11" xfId="5381" xr:uid="{00000000-0005-0000-0000-0000AF140000}"/>
    <cellStyle name="Normal 2 55 9 12" xfId="5382" xr:uid="{00000000-0005-0000-0000-0000B0140000}"/>
    <cellStyle name="Normal 2 55 9 13" xfId="5383" xr:uid="{00000000-0005-0000-0000-0000B1140000}"/>
    <cellStyle name="Normal 2 55 9 14" xfId="5384" xr:uid="{00000000-0005-0000-0000-0000B2140000}"/>
    <cellStyle name="Normal 2 55 9 2" xfId="5385" xr:uid="{00000000-0005-0000-0000-0000B3140000}"/>
    <cellStyle name="Normal 2 55 9 3" xfId="5386" xr:uid="{00000000-0005-0000-0000-0000B4140000}"/>
    <cellStyle name="Normal 2 55 9 4" xfId="5387" xr:uid="{00000000-0005-0000-0000-0000B5140000}"/>
    <cellStyle name="Normal 2 55 9 5" xfId="5388" xr:uid="{00000000-0005-0000-0000-0000B6140000}"/>
    <cellStyle name="Normal 2 55 9 6" xfId="5389" xr:uid="{00000000-0005-0000-0000-0000B7140000}"/>
    <cellStyle name="Normal 2 55 9 7" xfId="5390" xr:uid="{00000000-0005-0000-0000-0000B8140000}"/>
    <cellStyle name="Normal 2 55 9 8" xfId="5391" xr:uid="{00000000-0005-0000-0000-0000B9140000}"/>
    <cellStyle name="Normal 2 55 9 9" xfId="5392" xr:uid="{00000000-0005-0000-0000-0000BA140000}"/>
    <cellStyle name="Normal 2 56" xfId="5393" xr:uid="{00000000-0005-0000-0000-0000BB140000}"/>
    <cellStyle name="Normal 2 56 10" xfId="5394" xr:uid="{00000000-0005-0000-0000-0000BC140000}"/>
    <cellStyle name="Normal 2 56 10 10" xfId="5395" xr:uid="{00000000-0005-0000-0000-0000BD140000}"/>
    <cellStyle name="Normal 2 56 10 11" xfId="5396" xr:uid="{00000000-0005-0000-0000-0000BE140000}"/>
    <cellStyle name="Normal 2 56 10 12" xfId="5397" xr:uid="{00000000-0005-0000-0000-0000BF140000}"/>
    <cellStyle name="Normal 2 56 10 13" xfId="5398" xr:uid="{00000000-0005-0000-0000-0000C0140000}"/>
    <cellStyle name="Normal 2 56 10 14" xfId="5399" xr:uid="{00000000-0005-0000-0000-0000C1140000}"/>
    <cellStyle name="Normal 2 56 10 2" xfId="5400" xr:uid="{00000000-0005-0000-0000-0000C2140000}"/>
    <cellStyle name="Normal 2 56 10 3" xfId="5401" xr:uid="{00000000-0005-0000-0000-0000C3140000}"/>
    <cellStyle name="Normal 2 56 10 4" xfId="5402" xr:uid="{00000000-0005-0000-0000-0000C4140000}"/>
    <cellStyle name="Normal 2 56 10 5" xfId="5403" xr:uid="{00000000-0005-0000-0000-0000C5140000}"/>
    <cellStyle name="Normal 2 56 10 6" xfId="5404" xr:uid="{00000000-0005-0000-0000-0000C6140000}"/>
    <cellStyle name="Normal 2 56 10 7" xfId="5405" xr:uid="{00000000-0005-0000-0000-0000C7140000}"/>
    <cellStyle name="Normal 2 56 10 8" xfId="5406" xr:uid="{00000000-0005-0000-0000-0000C8140000}"/>
    <cellStyle name="Normal 2 56 10 9" xfId="5407" xr:uid="{00000000-0005-0000-0000-0000C9140000}"/>
    <cellStyle name="Normal 2 56 11" xfId="5408" xr:uid="{00000000-0005-0000-0000-0000CA140000}"/>
    <cellStyle name="Normal 2 56 12" xfId="5409" xr:uid="{00000000-0005-0000-0000-0000CB140000}"/>
    <cellStyle name="Normal 2 56 13" xfId="5410" xr:uid="{00000000-0005-0000-0000-0000CC140000}"/>
    <cellStyle name="Normal 2 56 14" xfId="5411" xr:uid="{00000000-0005-0000-0000-0000CD140000}"/>
    <cellStyle name="Normal 2 56 15" xfId="5412" xr:uid="{00000000-0005-0000-0000-0000CE140000}"/>
    <cellStyle name="Normal 2 56 16" xfId="5413" xr:uid="{00000000-0005-0000-0000-0000CF140000}"/>
    <cellStyle name="Normal 2 56 17" xfId="5414" xr:uid="{00000000-0005-0000-0000-0000D0140000}"/>
    <cellStyle name="Normal 2 56 18" xfId="5415" xr:uid="{00000000-0005-0000-0000-0000D1140000}"/>
    <cellStyle name="Normal 2 56 19" xfId="5416" xr:uid="{00000000-0005-0000-0000-0000D2140000}"/>
    <cellStyle name="Normal 2 56 2" xfId="5417" xr:uid="{00000000-0005-0000-0000-0000D3140000}"/>
    <cellStyle name="Normal 2 56 2 10" xfId="5418" xr:uid="{00000000-0005-0000-0000-0000D4140000}"/>
    <cellStyle name="Normal 2 56 2 11" xfId="5419" xr:uid="{00000000-0005-0000-0000-0000D5140000}"/>
    <cellStyle name="Normal 2 56 2 12" xfId="5420" xr:uid="{00000000-0005-0000-0000-0000D6140000}"/>
    <cellStyle name="Normal 2 56 2 13" xfId="5421" xr:uid="{00000000-0005-0000-0000-0000D7140000}"/>
    <cellStyle name="Normal 2 56 2 14" xfId="5422" xr:uid="{00000000-0005-0000-0000-0000D8140000}"/>
    <cellStyle name="Normal 2 56 2 15" xfId="5423" xr:uid="{00000000-0005-0000-0000-0000D9140000}"/>
    <cellStyle name="Normal 2 56 2 2" xfId="5424" xr:uid="{00000000-0005-0000-0000-0000DA140000}"/>
    <cellStyle name="Normal 2 56 2 2 10" xfId="5425" xr:uid="{00000000-0005-0000-0000-0000DB140000}"/>
    <cellStyle name="Normal 2 56 2 2 11" xfId="5426" xr:uid="{00000000-0005-0000-0000-0000DC140000}"/>
    <cellStyle name="Normal 2 56 2 2 12" xfId="5427" xr:uid="{00000000-0005-0000-0000-0000DD140000}"/>
    <cellStyle name="Normal 2 56 2 2 13" xfId="5428" xr:uid="{00000000-0005-0000-0000-0000DE140000}"/>
    <cellStyle name="Normal 2 56 2 2 14" xfId="5429" xr:uid="{00000000-0005-0000-0000-0000DF140000}"/>
    <cellStyle name="Normal 2 56 2 2 2" xfId="5430" xr:uid="{00000000-0005-0000-0000-0000E0140000}"/>
    <cellStyle name="Normal 2 56 2 2 3" xfId="5431" xr:uid="{00000000-0005-0000-0000-0000E1140000}"/>
    <cellStyle name="Normal 2 56 2 2 4" xfId="5432" xr:uid="{00000000-0005-0000-0000-0000E2140000}"/>
    <cellStyle name="Normal 2 56 2 2 5" xfId="5433" xr:uid="{00000000-0005-0000-0000-0000E3140000}"/>
    <cellStyle name="Normal 2 56 2 2 6" xfId="5434" xr:uid="{00000000-0005-0000-0000-0000E4140000}"/>
    <cellStyle name="Normal 2 56 2 2 7" xfId="5435" xr:uid="{00000000-0005-0000-0000-0000E5140000}"/>
    <cellStyle name="Normal 2 56 2 2 8" xfId="5436" xr:uid="{00000000-0005-0000-0000-0000E6140000}"/>
    <cellStyle name="Normal 2 56 2 2 9" xfId="5437" xr:uid="{00000000-0005-0000-0000-0000E7140000}"/>
    <cellStyle name="Normal 2 56 2 3" xfId="5438" xr:uid="{00000000-0005-0000-0000-0000E8140000}"/>
    <cellStyle name="Normal 2 56 2 4" xfId="5439" xr:uid="{00000000-0005-0000-0000-0000E9140000}"/>
    <cellStyle name="Normal 2 56 2 5" xfId="5440" xr:uid="{00000000-0005-0000-0000-0000EA140000}"/>
    <cellStyle name="Normal 2 56 2 6" xfId="5441" xr:uid="{00000000-0005-0000-0000-0000EB140000}"/>
    <cellStyle name="Normal 2 56 2 7" xfId="5442" xr:uid="{00000000-0005-0000-0000-0000EC140000}"/>
    <cellStyle name="Normal 2 56 2 8" xfId="5443" xr:uid="{00000000-0005-0000-0000-0000ED140000}"/>
    <cellStyle name="Normal 2 56 2 9" xfId="5444" xr:uid="{00000000-0005-0000-0000-0000EE140000}"/>
    <cellStyle name="Normal 2 56 20" xfId="5445" xr:uid="{00000000-0005-0000-0000-0000EF140000}"/>
    <cellStyle name="Normal 2 56 21" xfId="5446" xr:uid="{00000000-0005-0000-0000-0000F0140000}"/>
    <cellStyle name="Normal 2 56 22" xfId="5447" xr:uid="{00000000-0005-0000-0000-0000F1140000}"/>
    <cellStyle name="Normal 2 56 23" xfId="5448" xr:uid="{00000000-0005-0000-0000-0000F2140000}"/>
    <cellStyle name="Normal 2 56 3" xfId="5449" xr:uid="{00000000-0005-0000-0000-0000F3140000}"/>
    <cellStyle name="Normal 2 56 3 10" xfId="5450" xr:uid="{00000000-0005-0000-0000-0000F4140000}"/>
    <cellStyle name="Normal 2 56 3 11" xfId="5451" xr:uid="{00000000-0005-0000-0000-0000F5140000}"/>
    <cellStyle name="Normal 2 56 3 12" xfId="5452" xr:uid="{00000000-0005-0000-0000-0000F6140000}"/>
    <cellStyle name="Normal 2 56 3 13" xfId="5453" xr:uid="{00000000-0005-0000-0000-0000F7140000}"/>
    <cellStyle name="Normal 2 56 3 14" xfId="5454" xr:uid="{00000000-0005-0000-0000-0000F8140000}"/>
    <cellStyle name="Normal 2 56 3 15" xfId="5455" xr:uid="{00000000-0005-0000-0000-0000F9140000}"/>
    <cellStyle name="Normal 2 56 3 2" xfId="5456" xr:uid="{00000000-0005-0000-0000-0000FA140000}"/>
    <cellStyle name="Normal 2 56 3 2 10" xfId="5457" xr:uid="{00000000-0005-0000-0000-0000FB140000}"/>
    <cellStyle name="Normal 2 56 3 2 11" xfId="5458" xr:uid="{00000000-0005-0000-0000-0000FC140000}"/>
    <cellStyle name="Normal 2 56 3 2 12" xfId="5459" xr:uid="{00000000-0005-0000-0000-0000FD140000}"/>
    <cellStyle name="Normal 2 56 3 2 13" xfId="5460" xr:uid="{00000000-0005-0000-0000-0000FE140000}"/>
    <cellStyle name="Normal 2 56 3 2 14" xfId="5461" xr:uid="{00000000-0005-0000-0000-0000FF140000}"/>
    <cellStyle name="Normal 2 56 3 2 2" xfId="5462" xr:uid="{00000000-0005-0000-0000-000000150000}"/>
    <cellStyle name="Normal 2 56 3 2 3" xfId="5463" xr:uid="{00000000-0005-0000-0000-000001150000}"/>
    <cellStyle name="Normal 2 56 3 2 4" xfId="5464" xr:uid="{00000000-0005-0000-0000-000002150000}"/>
    <cellStyle name="Normal 2 56 3 2 5" xfId="5465" xr:uid="{00000000-0005-0000-0000-000003150000}"/>
    <cellStyle name="Normal 2 56 3 2 6" xfId="5466" xr:uid="{00000000-0005-0000-0000-000004150000}"/>
    <cellStyle name="Normal 2 56 3 2 7" xfId="5467" xr:uid="{00000000-0005-0000-0000-000005150000}"/>
    <cellStyle name="Normal 2 56 3 2 8" xfId="5468" xr:uid="{00000000-0005-0000-0000-000006150000}"/>
    <cellStyle name="Normal 2 56 3 2 9" xfId="5469" xr:uid="{00000000-0005-0000-0000-000007150000}"/>
    <cellStyle name="Normal 2 56 3 3" xfId="5470" xr:uid="{00000000-0005-0000-0000-000008150000}"/>
    <cellStyle name="Normal 2 56 3 4" xfId="5471" xr:uid="{00000000-0005-0000-0000-000009150000}"/>
    <cellStyle name="Normal 2 56 3 5" xfId="5472" xr:uid="{00000000-0005-0000-0000-00000A150000}"/>
    <cellStyle name="Normal 2 56 3 6" xfId="5473" xr:uid="{00000000-0005-0000-0000-00000B150000}"/>
    <cellStyle name="Normal 2 56 3 7" xfId="5474" xr:uid="{00000000-0005-0000-0000-00000C150000}"/>
    <cellStyle name="Normal 2 56 3 8" xfId="5475" xr:uid="{00000000-0005-0000-0000-00000D150000}"/>
    <cellStyle name="Normal 2 56 3 9" xfId="5476" xr:uid="{00000000-0005-0000-0000-00000E150000}"/>
    <cellStyle name="Normal 2 56 4" xfId="5477" xr:uid="{00000000-0005-0000-0000-00000F150000}"/>
    <cellStyle name="Normal 2 56 4 10" xfId="5478" xr:uid="{00000000-0005-0000-0000-000010150000}"/>
    <cellStyle name="Normal 2 56 4 11" xfId="5479" xr:uid="{00000000-0005-0000-0000-000011150000}"/>
    <cellStyle name="Normal 2 56 4 12" xfId="5480" xr:uid="{00000000-0005-0000-0000-000012150000}"/>
    <cellStyle name="Normal 2 56 4 13" xfId="5481" xr:uid="{00000000-0005-0000-0000-000013150000}"/>
    <cellStyle name="Normal 2 56 4 14" xfId="5482" xr:uid="{00000000-0005-0000-0000-000014150000}"/>
    <cellStyle name="Normal 2 56 4 15" xfId="5483" xr:uid="{00000000-0005-0000-0000-000015150000}"/>
    <cellStyle name="Normal 2 56 4 2" xfId="5484" xr:uid="{00000000-0005-0000-0000-000016150000}"/>
    <cellStyle name="Normal 2 56 4 2 10" xfId="5485" xr:uid="{00000000-0005-0000-0000-000017150000}"/>
    <cellStyle name="Normal 2 56 4 2 11" xfId="5486" xr:uid="{00000000-0005-0000-0000-000018150000}"/>
    <cellStyle name="Normal 2 56 4 2 12" xfId="5487" xr:uid="{00000000-0005-0000-0000-000019150000}"/>
    <cellStyle name="Normal 2 56 4 2 13" xfId="5488" xr:uid="{00000000-0005-0000-0000-00001A150000}"/>
    <cellStyle name="Normal 2 56 4 2 14" xfId="5489" xr:uid="{00000000-0005-0000-0000-00001B150000}"/>
    <cellStyle name="Normal 2 56 4 2 2" xfId="5490" xr:uid="{00000000-0005-0000-0000-00001C150000}"/>
    <cellStyle name="Normal 2 56 4 2 3" xfId="5491" xr:uid="{00000000-0005-0000-0000-00001D150000}"/>
    <cellStyle name="Normal 2 56 4 2 4" xfId="5492" xr:uid="{00000000-0005-0000-0000-00001E150000}"/>
    <cellStyle name="Normal 2 56 4 2 5" xfId="5493" xr:uid="{00000000-0005-0000-0000-00001F150000}"/>
    <cellStyle name="Normal 2 56 4 2 6" xfId="5494" xr:uid="{00000000-0005-0000-0000-000020150000}"/>
    <cellStyle name="Normal 2 56 4 2 7" xfId="5495" xr:uid="{00000000-0005-0000-0000-000021150000}"/>
    <cellStyle name="Normal 2 56 4 2 8" xfId="5496" xr:uid="{00000000-0005-0000-0000-000022150000}"/>
    <cellStyle name="Normal 2 56 4 2 9" xfId="5497" xr:uid="{00000000-0005-0000-0000-000023150000}"/>
    <cellStyle name="Normal 2 56 4 3" xfId="5498" xr:uid="{00000000-0005-0000-0000-000024150000}"/>
    <cellStyle name="Normal 2 56 4 4" xfId="5499" xr:uid="{00000000-0005-0000-0000-000025150000}"/>
    <cellStyle name="Normal 2 56 4 5" xfId="5500" xr:uid="{00000000-0005-0000-0000-000026150000}"/>
    <cellStyle name="Normal 2 56 4 6" xfId="5501" xr:uid="{00000000-0005-0000-0000-000027150000}"/>
    <cellStyle name="Normal 2 56 4 7" xfId="5502" xr:uid="{00000000-0005-0000-0000-000028150000}"/>
    <cellStyle name="Normal 2 56 4 8" xfId="5503" xr:uid="{00000000-0005-0000-0000-000029150000}"/>
    <cellStyle name="Normal 2 56 4 9" xfId="5504" xr:uid="{00000000-0005-0000-0000-00002A150000}"/>
    <cellStyle name="Normal 2 56 5" xfId="5505" xr:uid="{00000000-0005-0000-0000-00002B150000}"/>
    <cellStyle name="Normal 2 56 5 10" xfId="5506" xr:uid="{00000000-0005-0000-0000-00002C150000}"/>
    <cellStyle name="Normal 2 56 5 11" xfId="5507" xr:uid="{00000000-0005-0000-0000-00002D150000}"/>
    <cellStyle name="Normal 2 56 5 12" xfId="5508" xr:uid="{00000000-0005-0000-0000-00002E150000}"/>
    <cellStyle name="Normal 2 56 5 13" xfId="5509" xr:uid="{00000000-0005-0000-0000-00002F150000}"/>
    <cellStyle name="Normal 2 56 5 14" xfId="5510" xr:uid="{00000000-0005-0000-0000-000030150000}"/>
    <cellStyle name="Normal 2 56 5 2" xfId="5511" xr:uid="{00000000-0005-0000-0000-000031150000}"/>
    <cellStyle name="Normal 2 56 5 3" xfId="5512" xr:uid="{00000000-0005-0000-0000-000032150000}"/>
    <cellStyle name="Normal 2 56 5 4" xfId="5513" xr:uid="{00000000-0005-0000-0000-000033150000}"/>
    <cellStyle name="Normal 2 56 5 5" xfId="5514" xr:uid="{00000000-0005-0000-0000-000034150000}"/>
    <cellStyle name="Normal 2 56 5 6" xfId="5515" xr:uid="{00000000-0005-0000-0000-000035150000}"/>
    <cellStyle name="Normal 2 56 5 7" xfId="5516" xr:uid="{00000000-0005-0000-0000-000036150000}"/>
    <cellStyle name="Normal 2 56 5 8" xfId="5517" xr:uid="{00000000-0005-0000-0000-000037150000}"/>
    <cellStyle name="Normal 2 56 5 9" xfId="5518" xr:uid="{00000000-0005-0000-0000-000038150000}"/>
    <cellStyle name="Normal 2 56 6" xfId="5519" xr:uid="{00000000-0005-0000-0000-000039150000}"/>
    <cellStyle name="Normal 2 56 6 10" xfId="5520" xr:uid="{00000000-0005-0000-0000-00003A150000}"/>
    <cellStyle name="Normal 2 56 6 11" xfId="5521" xr:uid="{00000000-0005-0000-0000-00003B150000}"/>
    <cellStyle name="Normal 2 56 6 12" xfId="5522" xr:uid="{00000000-0005-0000-0000-00003C150000}"/>
    <cellStyle name="Normal 2 56 6 13" xfId="5523" xr:uid="{00000000-0005-0000-0000-00003D150000}"/>
    <cellStyle name="Normal 2 56 6 14" xfId="5524" xr:uid="{00000000-0005-0000-0000-00003E150000}"/>
    <cellStyle name="Normal 2 56 6 2" xfId="5525" xr:uid="{00000000-0005-0000-0000-00003F150000}"/>
    <cellStyle name="Normal 2 56 6 3" xfId="5526" xr:uid="{00000000-0005-0000-0000-000040150000}"/>
    <cellStyle name="Normal 2 56 6 4" xfId="5527" xr:uid="{00000000-0005-0000-0000-000041150000}"/>
    <cellStyle name="Normal 2 56 6 5" xfId="5528" xr:uid="{00000000-0005-0000-0000-000042150000}"/>
    <cellStyle name="Normal 2 56 6 6" xfId="5529" xr:uid="{00000000-0005-0000-0000-000043150000}"/>
    <cellStyle name="Normal 2 56 6 7" xfId="5530" xr:uid="{00000000-0005-0000-0000-000044150000}"/>
    <cellStyle name="Normal 2 56 6 8" xfId="5531" xr:uid="{00000000-0005-0000-0000-000045150000}"/>
    <cellStyle name="Normal 2 56 6 9" xfId="5532" xr:uid="{00000000-0005-0000-0000-000046150000}"/>
    <cellStyle name="Normal 2 56 7" xfId="5533" xr:uid="{00000000-0005-0000-0000-000047150000}"/>
    <cellStyle name="Normal 2 56 7 10" xfId="5534" xr:uid="{00000000-0005-0000-0000-000048150000}"/>
    <cellStyle name="Normal 2 56 7 11" xfId="5535" xr:uid="{00000000-0005-0000-0000-000049150000}"/>
    <cellStyle name="Normal 2 56 7 12" xfId="5536" xr:uid="{00000000-0005-0000-0000-00004A150000}"/>
    <cellStyle name="Normal 2 56 7 13" xfId="5537" xr:uid="{00000000-0005-0000-0000-00004B150000}"/>
    <cellStyle name="Normal 2 56 7 14" xfId="5538" xr:uid="{00000000-0005-0000-0000-00004C150000}"/>
    <cellStyle name="Normal 2 56 7 2" xfId="5539" xr:uid="{00000000-0005-0000-0000-00004D150000}"/>
    <cellStyle name="Normal 2 56 7 3" xfId="5540" xr:uid="{00000000-0005-0000-0000-00004E150000}"/>
    <cellStyle name="Normal 2 56 7 4" xfId="5541" xr:uid="{00000000-0005-0000-0000-00004F150000}"/>
    <cellStyle name="Normal 2 56 7 5" xfId="5542" xr:uid="{00000000-0005-0000-0000-000050150000}"/>
    <cellStyle name="Normal 2 56 7 6" xfId="5543" xr:uid="{00000000-0005-0000-0000-000051150000}"/>
    <cellStyle name="Normal 2 56 7 7" xfId="5544" xr:uid="{00000000-0005-0000-0000-000052150000}"/>
    <cellStyle name="Normal 2 56 7 8" xfId="5545" xr:uid="{00000000-0005-0000-0000-000053150000}"/>
    <cellStyle name="Normal 2 56 7 9" xfId="5546" xr:uid="{00000000-0005-0000-0000-000054150000}"/>
    <cellStyle name="Normal 2 56 8" xfId="5547" xr:uid="{00000000-0005-0000-0000-000055150000}"/>
    <cellStyle name="Normal 2 56 8 10" xfId="5548" xr:uid="{00000000-0005-0000-0000-000056150000}"/>
    <cellStyle name="Normal 2 56 8 11" xfId="5549" xr:uid="{00000000-0005-0000-0000-000057150000}"/>
    <cellStyle name="Normal 2 56 8 12" xfId="5550" xr:uid="{00000000-0005-0000-0000-000058150000}"/>
    <cellStyle name="Normal 2 56 8 13" xfId="5551" xr:uid="{00000000-0005-0000-0000-000059150000}"/>
    <cellStyle name="Normal 2 56 8 14" xfId="5552" xr:uid="{00000000-0005-0000-0000-00005A150000}"/>
    <cellStyle name="Normal 2 56 8 2" xfId="5553" xr:uid="{00000000-0005-0000-0000-00005B150000}"/>
    <cellStyle name="Normal 2 56 8 3" xfId="5554" xr:uid="{00000000-0005-0000-0000-00005C150000}"/>
    <cellStyle name="Normal 2 56 8 4" xfId="5555" xr:uid="{00000000-0005-0000-0000-00005D150000}"/>
    <cellStyle name="Normal 2 56 8 5" xfId="5556" xr:uid="{00000000-0005-0000-0000-00005E150000}"/>
    <cellStyle name="Normal 2 56 8 6" xfId="5557" xr:uid="{00000000-0005-0000-0000-00005F150000}"/>
    <cellStyle name="Normal 2 56 8 7" xfId="5558" xr:uid="{00000000-0005-0000-0000-000060150000}"/>
    <cellStyle name="Normal 2 56 8 8" xfId="5559" xr:uid="{00000000-0005-0000-0000-000061150000}"/>
    <cellStyle name="Normal 2 56 8 9" xfId="5560" xr:uid="{00000000-0005-0000-0000-000062150000}"/>
    <cellStyle name="Normal 2 56 9" xfId="5561" xr:uid="{00000000-0005-0000-0000-000063150000}"/>
    <cellStyle name="Normal 2 56 9 10" xfId="5562" xr:uid="{00000000-0005-0000-0000-000064150000}"/>
    <cellStyle name="Normal 2 56 9 11" xfId="5563" xr:uid="{00000000-0005-0000-0000-000065150000}"/>
    <cellStyle name="Normal 2 56 9 12" xfId="5564" xr:uid="{00000000-0005-0000-0000-000066150000}"/>
    <cellStyle name="Normal 2 56 9 13" xfId="5565" xr:uid="{00000000-0005-0000-0000-000067150000}"/>
    <cellStyle name="Normal 2 56 9 14" xfId="5566" xr:uid="{00000000-0005-0000-0000-000068150000}"/>
    <cellStyle name="Normal 2 56 9 2" xfId="5567" xr:uid="{00000000-0005-0000-0000-000069150000}"/>
    <cellStyle name="Normal 2 56 9 3" xfId="5568" xr:uid="{00000000-0005-0000-0000-00006A150000}"/>
    <cellStyle name="Normal 2 56 9 4" xfId="5569" xr:uid="{00000000-0005-0000-0000-00006B150000}"/>
    <cellStyle name="Normal 2 56 9 5" xfId="5570" xr:uid="{00000000-0005-0000-0000-00006C150000}"/>
    <cellStyle name="Normal 2 56 9 6" xfId="5571" xr:uid="{00000000-0005-0000-0000-00006D150000}"/>
    <cellStyle name="Normal 2 56 9 7" xfId="5572" xr:uid="{00000000-0005-0000-0000-00006E150000}"/>
    <cellStyle name="Normal 2 56 9 8" xfId="5573" xr:uid="{00000000-0005-0000-0000-00006F150000}"/>
    <cellStyle name="Normal 2 56 9 9" xfId="5574" xr:uid="{00000000-0005-0000-0000-000070150000}"/>
    <cellStyle name="Normal 2 57" xfId="5575" xr:uid="{00000000-0005-0000-0000-000071150000}"/>
    <cellStyle name="Normal 2 57 10" xfId="5576" xr:uid="{00000000-0005-0000-0000-000072150000}"/>
    <cellStyle name="Normal 2 57 10 10" xfId="5577" xr:uid="{00000000-0005-0000-0000-000073150000}"/>
    <cellStyle name="Normal 2 57 10 11" xfId="5578" xr:uid="{00000000-0005-0000-0000-000074150000}"/>
    <cellStyle name="Normal 2 57 10 12" xfId="5579" xr:uid="{00000000-0005-0000-0000-000075150000}"/>
    <cellStyle name="Normal 2 57 10 13" xfId="5580" xr:uid="{00000000-0005-0000-0000-000076150000}"/>
    <cellStyle name="Normal 2 57 10 14" xfId="5581" xr:uid="{00000000-0005-0000-0000-000077150000}"/>
    <cellStyle name="Normal 2 57 10 2" xfId="5582" xr:uid="{00000000-0005-0000-0000-000078150000}"/>
    <cellStyle name="Normal 2 57 10 3" xfId="5583" xr:uid="{00000000-0005-0000-0000-000079150000}"/>
    <cellStyle name="Normal 2 57 10 4" xfId="5584" xr:uid="{00000000-0005-0000-0000-00007A150000}"/>
    <cellStyle name="Normal 2 57 10 5" xfId="5585" xr:uid="{00000000-0005-0000-0000-00007B150000}"/>
    <cellStyle name="Normal 2 57 10 6" xfId="5586" xr:uid="{00000000-0005-0000-0000-00007C150000}"/>
    <cellStyle name="Normal 2 57 10 7" xfId="5587" xr:uid="{00000000-0005-0000-0000-00007D150000}"/>
    <cellStyle name="Normal 2 57 10 8" xfId="5588" xr:uid="{00000000-0005-0000-0000-00007E150000}"/>
    <cellStyle name="Normal 2 57 10 9" xfId="5589" xr:uid="{00000000-0005-0000-0000-00007F150000}"/>
    <cellStyle name="Normal 2 57 11" xfId="5590" xr:uid="{00000000-0005-0000-0000-000080150000}"/>
    <cellStyle name="Normal 2 57 12" xfId="5591" xr:uid="{00000000-0005-0000-0000-000081150000}"/>
    <cellStyle name="Normal 2 57 13" xfId="5592" xr:uid="{00000000-0005-0000-0000-000082150000}"/>
    <cellStyle name="Normal 2 57 14" xfId="5593" xr:uid="{00000000-0005-0000-0000-000083150000}"/>
    <cellStyle name="Normal 2 57 15" xfId="5594" xr:uid="{00000000-0005-0000-0000-000084150000}"/>
    <cellStyle name="Normal 2 57 16" xfId="5595" xr:uid="{00000000-0005-0000-0000-000085150000}"/>
    <cellStyle name="Normal 2 57 17" xfId="5596" xr:uid="{00000000-0005-0000-0000-000086150000}"/>
    <cellStyle name="Normal 2 57 18" xfId="5597" xr:uid="{00000000-0005-0000-0000-000087150000}"/>
    <cellStyle name="Normal 2 57 19" xfId="5598" xr:uid="{00000000-0005-0000-0000-000088150000}"/>
    <cellStyle name="Normal 2 57 2" xfId="5599" xr:uid="{00000000-0005-0000-0000-000089150000}"/>
    <cellStyle name="Normal 2 57 2 10" xfId="5600" xr:uid="{00000000-0005-0000-0000-00008A150000}"/>
    <cellStyle name="Normal 2 57 2 11" xfId="5601" xr:uid="{00000000-0005-0000-0000-00008B150000}"/>
    <cellStyle name="Normal 2 57 2 12" xfId="5602" xr:uid="{00000000-0005-0000-0000-00008C150000}"/>
    <cellStyle name="Normal 2 57 2 13" xfId="5603" xr:uid="{00000000-0005-0000-0000-00008D150000}"/>
    <cellStyle name="Normal 2 57 2 14" xfId="5604" xr:uid="{00000000-0005-0000-0000-00008E150000}"/>
    <cellStyle name="Normal 2 57 2 15" xfId="5605" xr:uid="{00000000-0005-0000-0000-00008F150000}"/>
    <cellStyle name="Normal 2 57 2 2" xfId="5606" xr:uid="{00000000-0005-0000-0000-000090150000}"/>
    <cellStyle name="Normal 2 57 2 2 10" xfId="5607" xr:uid="{00000000-0005-0000-0000-000091150000}"/>
    <cellStyle name="Normal 2 57 2 2 11" xfId="5608" xr:uid="{00000000-0005-0000-0000-000092150000}"/>
    <cellStyle name="Normal 2 57 2 2 12" xfId="5609" xr:uid="{00000000-0005-0000-0000-000093150000}"/>
    <cellStyle name="Normal 2 57 2 2 13" xfId="5610" xr:uid="{00000000-0005-0000-0000-000094150000}"/>
    <cellStyle name="Normal 2 57 2 2 14" xfId="5611" xr:uid="{00000000-0005-0000-0000-000095150000}"/>
    <cellStyle name="Normal 2 57 2 2 2" xfId="5612" xr:uid="{00000000-0005-0000-0000-000096150000}"/>
    <cellStyle name="Normal 2 57 2 2 3" xfId="5613" xr:uid="{00000000-0005-0000-0000-000097150000}"/>
    <cellStyle name="Normal 2 57 2 2 4" xfId="5614" xr:uid="{00000000-0005-0000-0000-000098150000}"/>
    <cellStyle name="Normal 2 57 2 2 5" xfId="5615" xr:uid="{00000000-0005-0000-0000-000099150000}"/>
    <cellStyle name="Normal 2 57 2 2 6" xfId="5616" xr:uid="{00000000-0005-0000-0000-00009A150000}"/>
    <cellStyle name="Normal 2 57 2 2 7" xfId="5617" xr:uid="{00000000-0005-0000-0000-00009B150000}"/>
    <cellStyle name="Normal 2 57 2 2 8" xfId="5618" xr:uid="{00000000-0005-0000-0000-00009C150000}"/>
    <cellStyle name="Normal 2 57 2 2 9" xfId="5619" xr:uid="{00000000-0005-0000-0000-00009D150000}"/>
    <cellStyle name="Normal 2 57 2 3" xfId="5620" xr:uid="{00000000-0005-0000-0000-00009E150000}"/>
    <cellStyle name="Normal 2 57 2 4" xfId="5621" xr:uid="{00000000-0005-0000-0000-00009F150000}"/>
    <cellStyle name="Normal 2 57 2 5" xfId="5622" xr:uid="{00000000-0005-0000-0000-0000A0150000}"/>
    <cellStyle name="Normal 2 57 2 6" xfId="5623" xr:uid="{00000000-0005-0000-0000-0000A1150000}"/>
    <cellStyle name="Normal 2 57 2 7" xfId="5624" xr:uid="{00000000-0005-0000-0000-0000A2150000}"/>
    <cellStyle name="Normal 2 57 2 8" xfId="5625" xr:uid="{00000000-0005-0000-0000-0000A3150000}"/>
    <cellStyle name="Normal 2 57 2 9" xfId="5626" xr:uid="{00000000-0005-0000-0000-0000A4150000}"/>
    <cellStyle name="Normal 2 57 20" xfId="5627" xr:uid="{00000000-0005-0000-0000-0000A5150000}"/>
    <cellStyle name="Normal 2 57 21" xfId="5628" xr:uid="{00000000-0005-0000-0000-0000A6150000}"/>
    <cellStyle name="Normal 2 57 22" xfId="5629" xr:uid="{00000000-0005-0000-0000-0000A7150000}"/>
    <cellStyle name="Normal 2 57 23" xfId="5630" xr:uid="{00000000-0005-0000-0000-0000A8150000}"/>
    <cellStyle name="Normal 2 57 3" xfId="5631" xr:uid="{00000000-0005-0000-0000-0000A9150000}"/>
    <cellStyle name="Normal 2 57 3 10" xfId="5632" xr:uid="{00000000-0005-0000-0000-0000AA150000}"/>
    <cellStyle name="Normal 2 57 3 11" xfId="5633" xr:uid="{00000000-0005-0000-0000-0000AB150000}"/>
    <cellStyle name="Normal 2 57 3 12" xfId="5634" xr:uid="{00000000-0005-0000-0000-0000AC150000}"/>
    <cellStyle name="Normal 2 57 3 13" xfId="5635" xr:uid="{00000000-0005-0000-0000-0000AD150000}"/>
    <cellStyle name="Normal 2 57 3 14" xfId="5636" xr:uid="{00000000-0005-0000-0000-0000AE150000}"/>
    <cellStyle name="Normal 2 57 3 15" xfId="5637" xr:uid="{00000000-0005-0000-0000-0000AF150000}"/>
    <cellStyle name="Normal 2 57 3 2" xfId="5638" xr:uid="{00000000-0005-0000-0000-0000B0150000}"/>
    <cellStyle name="Normal 2 57 3 2 10" xfId="5639" xr:uid="{00000000-0005-0000-0000-0000B1150000}"/>
    <cellStyle name="Normal 2 57 3 2 11" xfId="5640" xr:uid="{00000000-0005-0000-0000-0000B2150000}"/>
    <cellStyle name="Normal 2 57 3 2 12" xfId="5641" xr:uid="{00000000-0005-0000-0000-0000B3150000}"/>
    <cellStyle name="Normal 2 57 3 2 13" xfId="5642" xr:uid="{00000000-0005-0000-0000-0000B4150000}"/>
    <cellStyle name="Normal 2 57 3 2 14" xfId="5643" xr:uid="{00000000-0005-0000-0000-0000B5150000}"/>
    <cellStyle name="Normal 2 57 3 2 2" xfId="5644" xr:uid="{00000000-0005-0000-0000-0000B6150000}"/>
    <cellStyle name="Normal 2 57 3 2 3" xfId="5645" xr:uid="{00000000-0005-0000-0000-0000B7150000}"/>
    <cellStyle name="Normal 2 57 3 2 4" xfId="5646" xr:uid="{00000000-0005-0000-0000-0000B8150000}"/>
    <cellStyle name="Normal 2 57 3 2 5" xfId="5647" xr:uid="{00000000-0005-0000-0000-0000B9150000}"/>
    <cellStyle name="Normal 2 57 3 2 6" xfId="5648" xr:uid="{00000000-0005-0000-0000-0000BA150000}"/>
    <cellStyle name="Normal 2 57 3 2 7" xfId="5649" xr:uid="{00000000-0005-0000-0000-0000BB150000}"/>
    <cellStyle name="Normal 2 57 3 2 8" xfId="5650" xr:uid="{00000000-0005-0000-0000-0000BC150000}"/>
    <cellStyle name="Normal 2 57 3 2 9" xfId="5651" xr:uid="{00000000-0005-0000-0000-0000BD150000}"/>
    <cellStyle name="Normal 2 57 3 3" xfId="5652" xr:uid="{00000000-0005-0000-0000-0000BE150000}"/>
    <cellStyle name="Normal 2 57 3 4" xfId="5653" xr:uid="{00000000-0005-0000-0000-0000BF150000}"/>
    <cellStyle name="Normal 2 57 3 5" xfId="5654" xr:uid="{00000000-0005-0000-0000-0000C0150000}"/>
    <cellStyle name="Normal 2 57 3 6" xfId="5655" xr:uid="{00000000-0005-0000-0000-0000C1150000}"/>
    <cellStyle name="Normal 2 57 3 7" xfId="5656" xr:uid="{00000000-0005-0000-0000-0000C2150000}"/>
    <cellStyle name="Normal 2 57 3 8" xfId="5657" xr:uid="{00000000-0005-0000-0000-0000C3150000}"/>
    <cellStyle name="Normal 2 57 3 9" xfId="5658" xr:uid="{00000000-0005-0000-0000-0000C4150000}"/>
    <cellStyle name="Normal 2 57 4" xfId="5659" xr:uid="{00000000-0005-0000-0000-0000C5150000}"/>
    <cellStyle name="Normal 2 57 4 10" xfId="5660" xr:uid="{00000000-0005-0000-0000-0000C6150000}"/>
    <cellStyle name="Normal 2 57 4 11" xfId="5661" xr:uid="{00000000-0005-0000-0000-0000C7150000}"/>
    <cellStyle name="Normal 2 57 4 12" xfId="5662" xr:uid="{00000000-0005-0000-0000-0000C8150000}"/>
    <cellStyle name="Normal 2 57 4 13" xfId="5663" xr:uid="{00000000-0005-0000-0000-0000C9150000}"/>
    <cellStyle name="Normal 2 57 4 14" xfId="5664" xr:uid="{00000000-0005-0000-0000-0000CA150000}"/>
    <cellStyle name="Normal 2 57 4 15" xfId="5665" xr:uid="{00000000-0005-0000-0000-0000CB150000}"/>
    <cellStyle name="Normal 2 57 4 2" xfId="5666" xr:uid="{00000000-0005-0000-0000-0000CC150000}"/>
    <cellStyle name="Normal 2 57 4 2 10" xfId="5667" xr:uid="{00000000-0005-0000-0000-0000CD150000}"/>
    <cellStyle name="Normal 2 57 4 2 11" xfId="5668" xr:uid="{00000000-0005-0000-0000-0000CE150000}"/>
    <cellStyle name="Normal 2 57 4 2 12" xfId="5669" xr:uid="{00000000-0005-0000-0000-0000CF150000}"/>
    <cellStyle name="Normal 2 57 4 2 13" xfId="5670" xr:uid="{00000000-0005-0000-0000-0000D0150000}"/>
    <cellStyle name="Normal 2 57 4 2 14" xfId="5671" xr:uid="{00000000-0005-0000-0000-0000D1150000}"/>
    <cellStyle name="Normal 2 57 4 2 2" xfId="5672" xr:uid="{00000000-0005-0000-0000-0000D2150000}"/>
    <cellStyle name="Normal 2 57 4 2 3" xfId="5673" xr:uid="{00000000-0005-0000-0000-0000D3150000}"/>
    <cellStyle name="Normal 2 57 4 2 4" xfId="5674" xr:uid="{00000000-0005-0000-0000-0000D4150000}"/>
    <cellStyle name="Normal 2 57 4 2 5" xfId="5675" xr:uid="{00000000-0005-0000-0000-0000D5150000}"/>
    <cellStyle name="Normal 2 57 4 2 6" xfId="5676" xr:uid="{00000000-0005-0000-0000-0000D6150000}"/>
    <cellStyle name="Normal 2 57 4 2 7" xfId="5677" xr:uid="{00000000-0005-0000-0000-0000D7150000}"/>
    <cellStyle name="Normal 2 57 4 2 8" xfId="5678" xr:uid="{00000000-0005-0000-0000-0000D8150000}"/>
    <cellStyle name="Normal 2 57 4 2 9" xfId="5679" xr:uid="{00000000-0005-0000-0000-0000D9150000}"/>
    <cellStyle name="Normal 2 57 4 3" xfId="5680" xr:uid="{00000000-0005-0000-0000-0000DA150000}"/>
    <cellStyle name="Normal 2 57 4 4" xfId="5681" xr:uid="{00000000-0005-0000-0000-0000DB150000}"/>
    <cellStyle name="Normal 2 57 4 5" xfId="5682" xr:uid="{00000000-0005-0000-0000-0000DC150000}"/>
    <cellStyle name="Normal 2 57 4 6" xfId="5683" xr:uid="{00000000-0005-0000-0000-0000DD150000}"/>
    <cellStyle name="Normal 2 57 4 7" xfId="5684" xr:uid="{00000000-0005-0000-0000-0000DE150000}"/>
    <cellStyle name="Normal 2 57 4 8" xfId="5685" xr:uid="{00000000-0005-0000-0000-0000DF150000}"/>
    <cellStyle name="Normal 2 57 4 9" xfId="5686" xr:uid="{00000000-0005-0000-0000-0000E0150000}"/>
    <cellStyle name="Normal 2 57 5" xfId="5687" xr:uid="{00000000-0005-0000-0000-0000E1150000}"/>
    <cellStyle name="Normal 2 57 5 10" xfId="5688" xr:uid="{00000000-0005-0000-0000-0000E2150000}"/>
    <cellStyle name="Normal 2 57 5 11" xfId="5689" xr:uid="{00000000-0005-0000-0000-0000E3150000}"/>
    <cellStyle name="Normal 2 57 5 12" xfId="5690" xr:uid="{00000000-0005-0000-0000-0000E4150000}"/>
    <cellStyle name="Normal 2 57 5 13" xfId="5691" xr:uid="{00000000-0005-0000-0000-0000E5150000}"/>
    <cellStyle name="Normal 2 57 5 14" xfId="5692" xr:uid="{00000000-0005-0000-0000-0000E6150000}"/>
    <cellStyle name="Normal 2 57 5 2" xfId="5693" xr:uid="{00000000-0005-0000-0000-0000E7150000}"/>
    <cellStyle name="Normal 2 57 5 3" xfId="5694" xr:uid="{00000000-0005-0000-0000-0000E8150000}"/>
    <cellStyle name="Normal 2 57 5 4" xfId="5695" xr:uid="{00000000-0005-0000-0000-0000E9150000}"/>
    <cellStyle name="Normal 2 57 5 5" xfId="5696" xr:uid="{00000000-0005-0000-0000-0000EA150000}"/>
    <cellStyle name="Normal 2 57 5 6" xfId="5697" xr:uid="{00000000-0005-0000-0000-0000EB150000}"/>
    <cellStyle name="Normal 2 57 5 7" xfId="5698" xr:uid="{00000000-0005-0000-0000-0000EC150000}"/>
    <cellStyle name="Normal 2 57 5 8" xfId="5699" xr:uid="{00000000-0005-0000-0000-0000ED150000}"/>
    <cellStyle name="Normal 2 57 5 9" xfId="5700" xr:uid="{00000000-0005-0000-0000-0000EE150000}"/>
    <cellStyle name="Normal 2 57 6" xfId="5701" xr:uid="{00000000-0005-0000-0000-0000EF150000}"/>
    <cellStyle name="Normal 2 57 6 10" xfId="5702" xr:uid="{00000000-0005-0000-0000-0000F0150000}"/>
    <cellStyle name="Normal 2 57 6 11" xfId="5703" xr:uid="{00000000-0005-0000-0000-0000F1150000}"/>
    <cellStyle name="Normal 2 57 6 12" xfId="5704" xr:uid="{00000000-0005-0000-0000-0000F2150000}"/>
    <cellStyle name="Normal 2 57 6 13" xfId="5705" xr:uid="{00000000-0005-0000-0000-0000F3150000}"/>
    <cellStyle name="Normal 2 57 6 14" xfId="5706" xr:uid="{00000000-0005-0000-0000-0000F4150000}"/>
    <cellStyle name="Normal 2 57 6 2" xfId="5707" xr:uid="{00000000-0005-0000-0000-0000F5150000}"/>
    <cellStyle name="Normal 2 57 6 3" xfId="5708" xr:uid="{00000000-0005-0000-0000-0000F6150000}"/>
    <cellStyle name="Normal 2 57 6 4" xfId="5709" xr:uid="{00000000-0005-0000-0000-0000F7150000}"/>
    <cellStyle name="Normal 2 57 6 5" xfId="5710" xr:uid="{00000000-0005-0000-0000-0000F8150000}"/>
    <cellStyle name="Normal 2 57 6 6" xfId="5711" xr:uid="{00000000-0005-0000-0000-0000F9150000}"/>
    <cellStyle name="Normal 2 57 6 7" xfId="5712" xr:uid="{00000000-0005-0000-0000-0000FA150000}"/>
    <cellStyle name="Normal 2 57 6 8" xfId="5713" xr:uid="{00000000-0005-0000-0000-0000FB150000}"/>
    <cellStyle name="Normal 2 57 6 9" xfId="5714" xr:uid="{00000000-0005-0000-0000-0000FC150000}"/>
    <cellStyle name="Normal 2 57 7" xfId="5715" xr:uid="{00000000-0005-0000-0000-0000FD150000}"/>
    <cellStyle name="Normal 2 57 7 10" xfId="5716" xr:uid="{00000000-0005-0000-0000-0000FE150000}"/>
    <cellStyle name="Normal 2 57 7 11" xfId="5717" xr:uid="{00000000-0005-0000-0000-0000FF150000}"/>
    <cellStyle name="Normal 2 57 7 12" xfId="5718" xr:uid="{00000000-0005-0000-0000-000000160000}"/>
    <cellStyle name="Normal 2 57 7 13" xfId="5719" xr:uid="{00000000-0005-0000-0000-000001160000}"/>
    <cellStyle name="Normal 2 57 7 14" xfId="5720" xr:uid="{00000000-0005-0000-0000-000002160000}"/>
    <cellStyle name="Normal 2 57 7 2" xfId="5721" xr:uid="{00000000-0005-0000-0000-000003160000}"/>
    <cellStyle name="Normal 2 57 7 3" xfId="5722" xr:uid="{00000000-0005-0000-0000-000004160000}"/>
    <cellStyle name="Normal 2 57 7 4" xfId="5723" xr:uid="{00000000-0005-0000-0000-000005160000}"/>
    <cellStyle name="Normal 2 57 7 5" xfId="5724" xr:uid="{00000000-0005-0000-0000-000006160000}"/>
    <cellStyle name="Normal 2 57 7 6" xfId="5725" xr:uid="{00000000-0005-0000-0000-000007160000}"/>
    <cellStyle name="Normal 2 57 7 7" xfId="5726" xr:uid="{00000000-0005-0000-0000-000008160000}"/>
    <cellStyle name="Normal 2 57 7 8" xfId="5727" xr:uid="{00000000-0005-0000-0000-000009160000}"/>
    <cellStyle name="Normal 2 57 7 9" xfId="5728" xr:uid="{00000000-0005-0000-0000-00000A160000}"/>
    <cellStyle name="Normal 2 57 8" xfId="5729" xr:uid="{00000000-0005-0000-0000-00000B160000}"/>
    <cellStyle name="Normal 2 57 8 10" xfId="5730" xr:uid="{00000000-0005-0000-0000-00000C160000}"/>
    <cellStyle name="Normal 2 57 8 11" xfId="5731" xr:uid="{00000000-0005-0000-0000-00000D160000}"/>
    <cellStyle name="Normal 2 57 8 12" xfId="5732" xr:uid="{00000000-0005-0000-0000-00000E160000}"/>
    <cellStyle name="Normal 2 57 8 13" xfId="5733" xr:uid="{00000000-0005-0000-0000-00000F160000}"/>
    <cellStyle name="Normal 2 57 8 14" xfId="5734" xr:uid="{00000000-0005-0000-0000-000010160000}"/>
    <cellStyle name="Normal 2 57 8 2" xfId="5735" xr:uid="{00000000-0005-0000-0000-000011160000}"/>
    <cellStyle name="Normal 2 57 8 3" xfId="5736" xr:uid="{00000000-0005-0000-0000-000012160000}"/>
    <cellStyle name="Normal 2 57 8 4" xfId="5737" xr:uid="{00000000-0005-0000-0000-000013160000}"/>
    <cellStyle name="Normal 2 57 8 5" xfId="5738" xr:uid="{00000000-0005-0000-0000-000014160000}"/>
    <cellStyle name="Normal 2 57 8 6" xfId="5739" xr:uid="{00000000-0005-0000-0000-000015160000}"/>
    <cellStyle name="Normal 2 57 8 7" xfId="5740" xr:uid="{00000000-0005-0000-0000-000016160000}"/>
    <cellStyle name="Normal 2 57 8 8" xfId="5741" xr:uid="{00000000-0005-0000-0000-000017160000}"/>
    <cellStyle name="Normal 2 57 8 9" xfId="5742" xr:uid="{00000000-0005-0000-0000-000018160000}"/>
    <cellStyle name="Normal 2 57 9" xfId="5743" xr:uid="{00000000-0005-0000-0000-000019160000}"/>
    <cellStyle name="Normal 2 57 9 10" xfId="5744" xr:uid="{00000000-0005-0000-0000-00001A160000}"/>
    <cellStyle name="Normal 2 57 9 11" xfId="5745" xr:uid="{00000000-0005-0000-0000-00001B160000}"/>
    <cellStyle name="Normal 2 57 9 12" xfId="5746" xr:uid="{00000000-0005-0000-0000-00001C160000}"/>
    <cellStyle name="Normal 2 57 9 13" xfId="5747" xr:uid="{00000000-0005-0000-0000-00001D160000}"/>
    <cellStyle name="Normal 2 57 9 14" xfId="5748" xr:uid="{00000000-0005-0000-0000-00001E160000}"/>
    <cellStyle name="Normal 2 57 9 2" xfId="5749" xr:uid="{00000000-0005-0000-0000-00001F160000}"/>
    <cellStyle name="Normal 2 57 9 3" xfId="5750" xr:uid="{00000000-0005-0000-0000-000020160000}"/>
    <cellStyle name="Normal 2 57 9 4" xfId="5751" xr:uid="{00000000-0005-0000-0000-000021160000}"/>
    <cellStyle name="Normal 2 57 9 5" xfId="5752" xr:uid="{00000000-0005-0000-0000-000022160000}"/>
    <cellStyle name="Normal 2 57 9 6" xfId="5753" xr:uid="{00000000-0005-0000-0000-000023160000}"/>
    <cellStyle name="Normal 2 57 9 7" xfId="5754" xr:uid="{00000000-0005-0000-0000-000024160000}"/>
    <cellStyle name="Normal 2 57 9 8" xfId="5755" xr:uid="{00000000-0005-0000-0000-000025160000}"/>
    <cellStyle name="Normal 2 57 9 9" xfId="5756" xr:uid="{00000000-0005-0000-0000-000026160000}"/>
    <cellStyle name="Normal 2 58" xfId="5757" xr:uid="{00000000-0005-0000-0000-000027160000}"/>
    <cellStyle name="Normal 2 58 10" xfId="5758" xr:uid="{00000000-0005-0000-0000-000028160000}"/>
    <cellStyle name="Normal 2 58 10 10" xfId="5759" xr:uid="{00000000-0005-0000-0000-000029160000}"/>
    <cellStyle name="Normal 2 58 10 11" xfId="5760" xr:uid="{00000000-0005-0000-0000-00002A160000}"/>
    <cellStyle name="Normal 2 58 10 12" xfId="5761" xr:uid="{00000000-0005-0000-0000-00002B160000}"/>
    <cellStyle name="Normal 2 58 10 13" xfId="5762" xr:uid="{00000000-0005-0000-0000-00002C160000}"/>
    <cellStyle name="Normal 2 58 10 14" xfId="5763" xr:uid="{00000000-0005-0000-0000-00002D160000}"/>
    <cellStyle name="Normal 2 58 10 2" xfId="5764" xr:uid="{00000000-0005-0000-0000-00002E160000}"/>
    <cellStyle name="Normal 2 58 10 3" xfId="5765" xr:uid="{00000000-0005-0000-0000-00002F160000}"/>
    <cellStyle name="Normal 2 58 10 4" xfId="5766" xr:uid="{00000000-0005-0000-0000-000030160000}"/>
    <cellStyle name="Normal 2 58 10 5" xfId="5767" xr:uid="{00000000-0005-0000-0000-000031160000}"/>
    <cellStyle name="Normal 2 58 10 6" xfId="5768" xr:uid="{00000000-0005-0000-0000-000032160000}"/>
    <cellStyle name="Normal 2 58 10 7" xfId="5769" xr:uid="{00000000-0005-0000-0000-000033160000}"/>
    <cellStyle name="Normal 2 58 10 8" xfId="5770" xr:uid="{00000000-0005-0000-0000-000034160000}"/>
    <cellStyle name="Normal 2 58 10 9" xfId="5771" xr:uid="{00000000-0005-0000-0000-000035160000}"/>
    <cellStyle name="Normal 2 58 11" xfId="5772" xr:uid="{00000000-0005-0000-0000-000036160000}"/>
    <cellStyle name="Normal 2 58 12" xfId="5773" xr:uid="{00000000-0005-0000-0000-000037160000}"/>
    <cellStyle name="Normal 2 58 13" xfId="5774" xr:uid="{00000000-0005-0000-0000-000038160000}"/>
    <cellStyle name="Normal 2 58 14" xfId="5775" xr:uid="{00000000-0005-0000-0000-000039160000}"/>
    <cellStyle name="Normal 2 58 15" xfId="5776" xr:uid="{00000000-0005-0000-0000-00003A160000}"/>
    <cellStyle name="Normal 2 58 16" xfId="5777" xr:uid="{00000000-0005-0000-0000-00003B160000}"/>
    <cellStyle name="Normal 2 58 17" xfId="5778" xr:uid="{00000000-0005-0000-0000-00003C160000}"/>
    <cellStyle name="Normal 2 58 18" xfId="5779" xr:uid="{00000000-0005-0000-0000-00003D160000}"/>
    <cellStyle name="Normal 2 58 19" xfId="5780" xr:uid="{00000000-0005-0000-0000-00003E160000}"/>
    <cellStyle name="Normal 2 58 2" xfId="5781" xr:uid="{00000000-0005-0000-0000-00003F160000}"/>
    <cellStyle name="Normal 2 58 2 10" xfId="5782" xr:uid="{00000000-0005-0000-0000-000040160000}"/>
    <cellStyle name="Normal 2 58 2 11" xfId="5783" xr:uid="{00000000-0005-0000-0000-000041160000}"/>
    <cellStyle name="Normal 2 58 2 12" xfId="5784" xr:uid="{00000000-0005-0000-0000-000042160000}"/>
    <cellStyle name="Normal 2 58 2 13" xfId="5785" xr:uid="{00000000-0005-0000-0000-000043160000}"/>
    <cellStyle name="Normal 2 58 2 14" xfId="5786" xr:uid="{00000000-0005-0000-0000-000044160000}"/>
    <cellStyle name="Normal 2 58 2 15" xfId="5787" xr:uid="{00000000-0005-0000-0000-000045160000}"/>
    <cellStyle name="Normal 2 58 2 2" xfId="5788" xr:uid="{00000000-0005-0000-0000-000046160000}"/>
    <cellStyle name="Normal 2 58 2 2 10" xfId="5789" xr:uid="{00000000-0005-0000-0000-000047160000}"/>
    <cellStyle name="Normal 2 58 2 2 11" xfId="5790" xr:uid="{00000000-0005-0000-0000-000048160000}"/>
    <cellStyle name="Normal 2 58 2 2 12" xfId="5791" xr:uid="{00000000-0005-0000-0000-000049160000}"/>
    <cellStyle name="Normal 2 58 2 2 13" xfId="5792" xr:uid="{00000000-0005-0000-0000-00004A160000}"/>
    <cellStyle name="Normal 2 58 2 2 14" xfId="5793" xr:uid="{00000000-0005-0000-0000-00004B160000}"/>
    <cellStyle name="Normal 2 58 2 2 2" xfId="5794" xr:uid="{00000000-0005-0000-0000-00004C160000}"/>
    <cellStyle name="Normal 2 58 2 2 3" xfId="5795" xr:uid="{00000000-0005-0000-0000-00004D160000}"/>
    <cellStyle name="Normal 2 58 2 2 4" xfId="5796" xr:uid="{00000000-0005-0000-0000-00004E160000}"/>
    <cellStyle name="Normal 2 58 2 2 5" xfId="5797" xr:uid="{00000000-0005-0000-0000-00004F160000}"/>
    <cellStyle name="Normal 2 58 2 2 6" xfId="5798" xr:uid="{00000000-0005-0000-0000-000050160000}"/>
    <cellStyle name="Normal 2 58 2 2 7" xfId="5799" xr:uid="{00000000-0005-0000-0000-000051160000}"/>
    <cellStyle name="Normal 2 58 2 2 8" xfId="5800" xr:uid="{00000000-0005-0000-0000-000052160000}"/>
    <cellStyle name="Normal 2 58 2 2 9" xfId="5801" xr:uid="{00000000-0005-0000-0000-000053160000}"/>
    <cellStyle name="Normal 2 58 2 3" xfId="5802" xr:uid="{00000000-0005-0000-0000-000054160000}"/>
    <cellStyle name="Normal 2 58 2 4" xfId="5803" xr:uid="{00000000-0005-0000-0000-000055160000}"/>
    <cellStyle name="Normal 2 58 2 5" xfId="5804" xr:uid="{00000000-0005-0000-0000-000056160000}"/>
    <cellStyle name="Normal 2 58 2 6" xfId="5805" xr:uid="{00000000-0005-0000-0000-000057160000}"/>
    <cellStyle name="Normal 2 58 2 7" xfId="5806" xr:uid="{00000000-0005-0000-0000-000058160000}"/>
    <cellStyle name="Normal 2 58 2 8" xfId="5807" xr:uid="{00000000-0005-0000-0000-000059160000}"/>
    <cellStyle name="Normal 2 58 2 9" xfId="5808" xr:uid="{00000000-0005-0000-0000-00005A160000}"/>
    <cellStyle name="Normal 2 58 20" xfId="5809" xr:uid="{00000000-0005-0000-0000-00005B160000}"/>
    <cellStyle name="Normal 2 58 21" xfId="5810" xr:uid="{00000000-0005-0000-0000-00005C160000}"/>
    <cellStyle name="Normal 2 58 22" xfId="5811" xr:uid="{00000000-0005-0000-0000-00005D160000}"/>
    <cellStyle name="Normal 2 58 23" xfId="5812" xr:uid="{00000000-0005-0000-0000-00005E160000}"/>
    <cellStyle name="Normal 2 58 3" xfId="5813" xr:uid="{00000000-0005-0000-0000-00005F160000}"/>
    <cellStyle name="Normal 2 58 3 10" xfId="5814" xr:uid="{00000000-0005-0000-0000-000060160000}"/>
    <cellStyle name="Normal 2 58 3 11" xfId="5815" xr:uid="{00000000-0005-0000-0000-000061160000}"/>
    <cellStyle name="Normal 2 58 3 12" xfId="5816" xr:uid="{00000000-0005-0000-0000-000062160000}"/>
    <cellStyle name="Normal 2 58 3 13" xfId="5817" xr:uid="{00000000-0005-0000-0000-000063160000}"/>
    <cellStyle name="Normal 2 58 3 14" xfId="5818" xr:uid="{00000000-0005-0000-0000-000064160000}"/>
    <cellStyle name="Normal 2 58 3 15" xfId="5819" xr:uid="{00000000-0005-0000-0000-000065160000}"/>
    <cellStyle name="Normal 2 58 3 2" xfId="5820" xr:uid="{00000000-0005-0000-0000-000066160000}"/>
    <cellStyle name="Normal 2 58 3 2 10" xfId="5821" xr:uid="{00000000-0005-0000-0000-000067160000}"/>
    <cellStyle name="Normal 2 58 3 2 11" xfId="5822" xr:uid="{00000000-0005-0000-0000-000068160000}"/>
    <cellStyle name="Normal 2 58 3 2 12" xfId="5823" xr:uid="{00000000-0005-0000-0000-000069160000}"/>
    <cellStyle name="Normal 2 58 3 2 13" xfId="5824" xr:uid="{00000000-0005-0000-0000-00006A160000}"/>
    <cellStyle name="Normal 2 58 3 2 14" xfId="5825" xr:uid="{00000000-0005-0000-0000-00006B160000}"/>
    <cellStyle name="Normal 2 58 3 2 2" xfId="5826" xr:uid="{00000000-0005-0000-0000-00006C160000}"/>
    <cellStyle name="Normal 2 58 3 2 3" xfId="5827" xr:uid="{00000000-0005-0000-0000-00006D160000}"/>
    <cellStyle name="Normal 2 58 3 2 4" xfId="5828" xr:uid="{00000000-0005-0000-0000-00006E160000}"/>
    <cellStyle name="Normal 2 58 3 2 5" xfId="5829" xr:uid="{00000000-0005-0000-0000-00006F160000}"/>
    <cellStyle name="Normal 2 58 3 2 6" xfId="5830" xr:uid="{00000000-0005-0000-0000-000070160000}"/>
    <cellStyle name="Normal 2 58 3 2 7" xfId="5831" xr:uid="{00000000-0005-0000-0000-000071160000}"/>
    <cellStyle name="Normal 2 58 3 2 8" xfId="5832" xr:uid="{00000000-0005-0000-0000-000072160000}"/>
    <cellStyle name="Normal 2 58 3 2 9" xfId="5833" xr:uid="{00000000-0005-0000-0000-000073160000}"/>
    <cellStyle name="Normal 2 58 3 3" xfId="5834" xr:uid="{00000000-0005-0000-0000-000074160000}"/>
    <cellStyle name="Normal 2 58 3 4" xfId="5835" xr:uid="{00000000-0005-0000-0000-000075160000}"/>
    <cellStyle name="Normal 2 58 3 5" xfId="5836" xr:uid="{00000000-0005-0000-0000-000076160000}"/>
    <cellStyle name="Normal 2 58 3 6" xfId="5837" xr:uid="{00000000-0005-0000-0000-000077160000}"/>
    <cellStyle name="Normal 2 58 3 7" xfId="5838" xr:uid="{00000000-0005-0000-0000-000078160000}"/>
    <cellStyle name="Normal 2 58 3 8" xfId="5839" xr:uid="{00000000-0005-0000-0000-000079160000}"/>
    <cellStyle name="Normal 2 58 3 9" xfId="5840" xr:uid="{00000000-0005-0000-0000-00007A160000}"/>
    <cellStyle name="Normal 2 58 4" xfId="5841" xr:uid="{00000000-0005-0000-0000-00007B160000}"/>
    <cellStyle name="Normal 2 58 4 10" xfId="5842" xr:uid="{00000000-0005-0000-0000-00007C160000}"/>
    <cellStyle name="Normal 2 58 4 11" xfId="5843" xr:uid="{00000000-0005-0000-0000-00007D160000}"/>
    <cellStyle name="Normal 2 58 4 12" xfId="5844" xr:uid="{00000000-0005-0000-0000-00007E160000}"/>
    <cellStyle name="Normal 2 58 4 13" xfId="5845" xr:uid="{00000000-0005-0000-0000-00007F160000}"/>
    <cellStyle name="Normal 2 58 4 14" xfId="5846" xr:uid="{00000000-0005-0000-0000-000080160000}"/>
    <cellStyle name="Normal 2 58 4 15" xfId="5847" xr:uid="{00000000-0005-0000-0000-000081160000}"/>
    <cellStyle name="Normal 2 58 4 2" xfId="5848" xr:uid="{00000000-0005-0000-0000-000082160000}"/>
    <cellStyle name="Normal 2 58 4 2 10" xfId="5849" xr:uid="{00000000-0005-0000-0000-000083160000}"/>
    <cellStyle name="Normal 2 58 4 2 11" xfId="5850" xr:uid="{00000000-0005-0000-0000-000084160000}"/>
    <cellStyle name="Normal 2 58 4 2 12" xfId="5851" xr:uid="{00000000-0005-0000-0000-000085160000}"/>
    <cellStyle name="Normal 2 58 4 2 13" xfId="5852" xr:uid="{00000000-0005-0000-0000-000086160000}"/>
    <cellStyle name="Normal 2 58 4 2 14" xfId="5853" xr:uid="{00000000-0005-0000-0000-000087160000}"/>
    <cellStyle name="Normal 2 58 4 2 2" xfId="5854" xr:uid="{00000000-0005-0000-0000-000088160000}"/>
    <cellStyle name="Normal 2 58 4 2 3" xfId="5855" xr:uid="{00000000-0005-0000-0000-000089160000}"/>
    <cellStyle name="Normal 2 58 4 2 4" xfId="5856" xr:uid="{00000000-0005-0000-0000-00008A160000}"/>
    <cellStyle name="Normal 2 58 4 2 5" xfId="5857" xr:uid="{00000000-0005-0000-0000-00008B160000}"/>
    <cellStyle name="Normal 2 58 4 2 6" xfId="5858" xr:uid="{00000000-0005-0000-0000-00008C160000}"/>
    <cellStyle name="Normal 2 58 4 2 7" xfId="5859" xr:uid="{00000000-0005-0000-0000-00008D160000}"/>
    <cellStyle name="Normal 2 58 4 2 8" xfId="5860" xr:uid="{00000000-0005-0000-0000-00008E160000}"/>
    <cellStyle name="Normal 2 58 4 2 9" xfId="5861" xr:uid="{00000000-0005-0000-0000-00008F160000}"/>
    <cellStyle name="Normal 2 58 4 3" xfId="5862" xr:uid="{00000000-0005-0000-0000-000090160000}"/>
    <cellStyle name="Normal 2 58 4 4" xfId="5863" xr:uid="{00000000-0005-0000-0000-000091160000}"/>
    <cellStyle name="Normal 2 58 4 5" xfId="5864" xr:uid="{00000000-0005-0000-0000-000092160000}"/>
    <cellStyle name="Normal 2 58 4 6" xfId="5865" xr:uid="{00000000-0005-0000-0000-000093160000}"/>
    <cellStyle name="Normal 2 58 4 7" xfId="5866" xr:uid="{00000000-0005-0000-0000-000094160000}"/>
    <cellStyle name="Normal 2 58 4 8" xfId="5867" xr:uid="{00000000-0005-0000-0000-000095160000}"/>
    <cellStyle name="Normal 2 58 4 9" xfId="5868" xr:uid="{00000000-0005-0000-0000-000096160000}"/>
    <cellStyle name="Normal 2 58 5" xfId="5869" xr:uid="{00000000-0005-0000-0000-000097160000}"/>
    <cellStyle name="Normal 2 58 5 10" xfId="5870" xr:uid="{00000000-0005-0000-0000-000098160000}"/>
    <cellStyle name="Normal 2 58 5 11" xfId="5871" xr:uid="{00000000-0005-0000-0000-000099160000}"/>
    <cellStyle name="Normal 2 58 5 12" xfId="5872" xr:uid="{00000000-0005-0000-0000-00009A160000}"/>
    <cellStyle name="Normal 2 58 5 13" xfId="5873" xr:uid="{00000000-0005-0000-0000-00009B160000}"/>
    <cellStyle name="Normal 2 58 5 14" xfId="5874" xr:uid="{00000000-0005-0000-0000-00009C160000}"/>
    <cellStyle name="Normal 2 58 5 2" xfId="5875" xr:uid="{00000000-0005-0000-0000-00009D160000}"/>
    <cellStyle name="Normal 2 58 5 3" xfId="5876" xr:uid="{00000000-0005-0000-0000-00009E160000}"/>
    <cellStyle name="Normal 2 58 5 4" xfId="5877" xr:uid="{00000000-0005-0000-0000-00009F160000}"/>
    <cellStyle name="Normal 2 58 5 5" xfId="5878" xr:uid="{00000000-0005-0000-0000-0000A0160000}"/>
    <cellStyle name="Normal 2 58 5 6" xfId="5879" xr:uid="{00000000-0005-0000-0000-0000A1160000}"/>
    <cellStyle name="Normal 2 58 5 7" xfId="5880" xr:uid="{00000000-0005-0000-0000-0000A2160000}"/>
    <cellStyle name="Normal 2 58 5 8" xfId="5881" xr:uid="{00000000-0005-0000-0000-0000A3160000}"/>
    <cellStyle name="Normal 2 58 5 9" xfId="5882" xr:uid="{00000000-0005-0000-0000-0000A4160000}"/>
    <cellStyle name="Normal 2 58 6" xfId="5883" xr:uid="{00000000-0005-0000-0000-0000A5160000}"/>
    <cellStyle name="Normal 2 58 6 10" xfId="5884" xr:uid="{00000000-0005-0000-0000-0000A6160000}"/>
    <cellStyle name="Normal 2 58 6 11" xfId="5885" xr:uid="{00000000-0005-0000-0000-0000A7160000}"/>
    <cellStyle name="Normal 2 58 6 12" xfId="5886" xr:uid="{00000000-0005-0000-0000-0000A8160000}"/>
    <cellStyle name="Normal 2 58 6 13" xfId="5887" xr:uid="{00000000-0005-0000-0000-0000A9160000}"/>
    <cellStyle name="Normal 2 58 6 14" xfId="5888" xr:uid="{00000000-0005-0000-0000-0000AA160000}"/>
    <cellStyle name="Normal 2 58 6 2" xfId="5889" xr:uid="{00000000-0005-0000-0000-0000AB160000}"/>
    <cellStyle name="Normal 2 58 6 3" xfId="5890" xr:uid="{00000000-0005-0000-0000-0000AC160000}"/>
    <cellStyle name="Normal 2 58 6 4" xfId="5891" xr:uid="{00000000-0005-0000-0000-0000AD160000}"/>
    <cellStyle name="Normal 2 58 6 5" xfId="5892" xr:uid="{00000000-0005-0000-0000-0000AE160000}"/>
    <cellStyle name="Normal 2 58 6 6" xfId="5893" xr:uid="{00000000-0005-0000-0000-0000AF160000}"/>
    <cellStyle name="Normal 2 58 6 7" xfId="5894" xr:uid="{00000000-0005-0000-0000-0000B0160000}"/>
    <cellStyle name="Normal 2 58 6 8" xfId="5895" xr:uid="{00000000-0005-0000-0000-0000B1160000}"/>
    <cellStyle name="Normal 2 58 6 9" xfId="5896" xr:uid="{00000000-0005-0000-0000-0000B2160000}"/>
    <cellStyle name="Normal 2 58 7" xfId="5897" xr:uid="{00000000-0005-0000-0000-0000B3160000}"/>
    <cellStyle name="Normal 2 58 7 10" xfId="5898" xr:uid="{00000000-0005-0000-0000-0000B4160000}"/>
    <cellStyle name="Normal 2 58 7 11" xfId="5899" xr:uid="{00000000-0005-0000-0000-0000B5160000}"/>
    <cellStyle name="Normal 2 58 7 12" xfId="5900" xr:uid="{00000000-0005-0000-0000-0000B6160000}"/>
    <cellStyle name="Normal 2 58 7 13" xfId="5901" xr:uid="{00000000-0005-0000-0000-0000B7160000}"/>
    <cellStyle name="Normal 2 58 7 14" xfId="5902" xr:uid="{00000000-0005-0000-0000-0000B8160000}"/>
    <cellStyle name="Normal 2 58 7 2" xfId="5903" xr:uid="{00000000-0005-0000-0000-0000B9160000}"/>
    <cellStyle name="Normal 2 58 7 3" xfId="5904" xr:uid="{00000000-0005-0000-0000-0000BA160000}"/>
    <cellStyle name="Normal 2 58 7 4" xfId="5905" xr:uid="{00000000-0005-0000-0000-0000BB160000}"/>
    <cellStyle name="Normal 2 58 7 5" xfId="5906" xr:uid="{00000000-0005-0000-0000-0000BC160000}"/>
    <cellStyle name="Normal 2 58 7 6" xfId="5907" xr:uid="{00000000-0005-0000-0000-0000BD160000}"/>
    <cellStyle name="Normal 2 58 7 7" xfId="5908" xr:uid="{00000000-0005-0000-0000-0000BE160000}"/>
    <cellStyle name="Normal 2 58 7 8" xfId="5909" xr:uid="{00000000-0005-0000-0000-0000BF160000}"/>
    <cellStyle name="Normal 2 58 7 9" xfId="5910" xr:uid="{00000000-0005-0000-0000-0000C0160000}"/>
    <cellStyle name="Normal 2 58 8" xfId="5911" xr:uid="{00000000-0005-0000-0000-0000C1160000}"/>
    <cellStyle name="Normal 2 58 8 10" xfId="5912" xr:uid="{00000000-0005-0000-0000-0000C2160000}"/>
    <cellStyle name="Normal 2 58 8 11" xfId="5913" xr:uid="{00000000-0005-0000-0000-0000C3160000}"/>
    <cellStyle name="Normal 2 58 8 12" xfId="5914" xr:uid="{00000000-0005-0000-0000-0000C4160000}"/>
    <cellStyle name="Normal 2 58 8 13" xfId="5915" xr:uid="{00000000-0005-0000-0000-0000C5160000}"/>
    <cellStyle name="Normal 2 58 8 14" xfId="5916" xr:uid="{00000000-0005-0000-0000-0000C6160000}"/>
    <cellStyle name="Normal 2 58 8 2" xfId="5917" xr:uid="{00000000-0005-0000-0000-0000C7160000}"/>
    <cellStyle name="Normal 2 58 8 3" xfId="5918" xr:uid="{00000000-0005-0000-0000-0000C8160000}"/>
    <cellStyle name="Normal 2 58 8 4" xfId="5919" xr:uid="{00000000-0005-0000-0000-0000C9160000}"/>
    <cellStyle name="Normal 2 58 8 5" xfId="5920" xr:uid="{00000000-0005-0000-0000-0000CA160000}"/>
    <cellStyle name="Normal 2 58 8 6" xfId="5921" xr:uid="{00000000-0005-0000-0000-0000CB160000}"/>
    <cellStyle name="Normal 2 58 8 7" xfId="5922" xr:uid="{00000000-0005-0000-0000-0000CC160000}"/>
    <cellStyle name="Normal 2 58 8 8" xfId="5923" xr:uid="{00000000-0005-0000-0000-0000CD160000}"/>
    <cellStyle name="Normal 2 58 8 9" xfId="5924" xr:uid="{00000000-0005-0000-0000-0000CE160000}"/>
    <cellStyle name="Normal 2 58 9" xfId="5925" xr:uid="{00000000-0005-0000-0000-0000CF160000}"/>
    <cellStyle name="Normal 2 58 9 10" xfId="5926" xr:uid="{00000000-0005-0000-0000-0000D0160000}"/>
    <cellStyle name="Normal 2 58 9 11" xfId="5927" xr:uid="{00000000-0005-0000-0000-0000D1160000}"/>
    <cellStyle name="Normal 2 58 9 12" xfId="5928" xr:uid="{00000000-0005-0000-0000-0000D2160000}"/>
    <cellStyle name="Normal 2 58 9 13" xfId="5929" xr:uid="{00000000-0005-0000-0000-0000D3160000}"/>
    <cellStyle name="Normal 2 58 9 14" xfId="5930" xr:uid="{00000000-0005-0000-0000-0000D4160000}"/>
    <cellStyle name="Normal 2 58 9 2" xfId="5931" xr:uid="{00000000-0005-0000-0000-0000D5160000}"/>
    <cellStyle name="Normal 2 58 9 3" xfId="5932" xr:uid="{00000000-0005-0000-0000-0000D6160000}"/>
    <cellStyle name="Normal 2 58 9 4" xfId="5933" xr:uid="{00000000-0005-0000-0000-0000D7160000}"/>
    <cellStyle name="Normal 2 58 9 5" xfId="5934" xr:uid="{00000000-0005-0000-0000-0000D8160000}"/>
    <cellStyle name="Normal 2 58 9 6" xfId="5935" xr:uid="{00000000-0005-0000-0000-0000D9160000}"/>
    <cellStyle name="Normal 2 58 9 7" xfId="5936" xr:uid="{00000000-0005-0000-0000-0000DA160000}"/>
    <cellStyle name="Normal 2 58 9 8" xfId="5937" xr:uid="{00000000-0005-0000-0000-0000DB160000}"/>
    <cellStyle name="Normal 2 58 9 9" xfId="5938" xr:uid="{00000000-0005-0000-0000-0000DC160000}"/>
    <cellStyle name="Normal 2 59" xfId="5939" xr:uid="{00000000-0005-0000-0000-0000DD160000}"/>
    <cellStyle name="Normal 2 59 10" xfId="5940" xr:uid="{00000000-0005-0000-0000-0000DE160000}"/>
    <cellStyle name="Normal 2 59 10 10" xfId="5941" xr:uid="{00000000-0005-0000-0000-0000DF160000}"/>
    <cellStyle name="Normal 2 59 10 11" xfId="5942" xr:uid="{00000000-0005-0000-0000-0000E0160000}"/>
    <cellStyle name="Normal 2 59 10 12" xfId="5943" xr:uid="{00000000-0005-0000-0000-0000E1160000}"/>
    <cellStyle name="Normal 2 59 10 13" xfId="5944" xr:uid="{00000000-0005-0000-0000-0000E2160000}"/>
    <cellStyle name="Normal 2 59 10 14" xfId="5945" xr:uid="{00000000-0005-0000-0000-0000E3160000}"/>
    <cellStyle name="Normal 2 59 10 2" xfId="5946" xr:uid="{00000000-0005-0000-0000-0000E4160000}"/>
    <cellStyle name="Normal 2 59 10 3" xfId="5947" xr:uid="{00000000-0005-0000-0000-0000E5160000}"/>
    <cellStyle name="Normal 2 59 10 4" xfId="5948" xr:uid="{00000000-0005-0000-0000-0000E6160000}"/>
    <cellStyle name="Normal 2 59 10 5" xfId="5949" xr:uid="{00000000-0005-0000-0000-0000E7160000}"/>
    <cellStyle name="Normal 2 59 10 6" xfId="5950" xr:uid="{00000000-0005-0000-0000-0000E8160000}"/>
    <cellStyle name="Normal 2 59 10 7" xfId="5951" xr:uid="{00000000-0005-0000-0000-0000E9160000}"/>
    <cellStyle name="Normal 2 59 10 8" xfId="5952" xr:uid="{00000000-0005-0000-0000-0000EA160000}"/>
    <cellStyle name="Normal 2 59 10 9" xfId="5953" xr:uid="{00000000-0005-0000-0000-0000EB160000}"/>
    <cellStyle name="Normal 2 59 11" xfId="5954" xr:uid="{00000000-0005-0000-0000-0000EC160000}"/>
    <cellStyle name="Normal 2 59 12" xfId="5955" xr:uid="{00000000-0005-0000-0000-0000ED160000}"/>
    <cellStyle name="Normal 2 59 13" xfId="5956" xr:uid="{00000000-0005-0000-0000-0000EE160000}"/>
    <cellStyle name="Normal 2 59 14" xfId="5957" xr:uid="{00000000-0005-0000-0000-0000EF160000}"/>
    <cellStyle name="Normal 2 59 15" xfId="5958" xr:uid="{00000000-0005-0000-0000-0000F0160000}"/>
    <cellStyle name="Normal 2 59 16" xfId="5959" xr:uid="{00000000-0005-0000-0000-0000F1160000}"/>
    <cellStyle name="Normal 2 59 17" xfId="5960" xr:uid="{00000000-0005-0000-0000-0000F2160000}"/>
    <cellStyle name="Normal 2 59 18" xfId="5961" xr:uid="{00000000-0005-0000-0000-0000F3160000}"/>
    <cellStyle name="Normal 2 59 19" xfId="5962" xr:uid="{00000000-0005-0000-0000-0000F4160000}"/>
    <cellStyle name="Normal 2 59 2" xfId="5963" xr:uid="{00000000-0005-0000-0000-0000F5160000}"/>
    <cellStyle name="Normal 2 59 2 10" xfId="5964" xr:uid="{00000000-0005-0000-0000-0000F6160000}"/>
    <cellStyle name="Normal 2 59 2 11" xfId="5965" xr:uid="{00000000-0005-0000-0000-0000F7160000}"/>
    <cellStyle name="Normal 2 59 2 12" xfId="5966" xr:uid="{00000000-0005-0000-0000-0000F8160000}"/>
    <cellStyle name="Normal 2 59 2 13" xfId="5967" xr:uid="{00000000-0005-0000-0000-0000F9160000}"/>
    <cellStyle name="Normal 2 59 2 14" xfId="5968" xr:uid="{00000000-0005-0000-0000-0000FA160000}"/>
    <cellStyle name="Normal 2 59 2 15" xfId="5969" xr:uid="{00000000-0005-0000-0000-0000FB160000}"/>
    <cellStyle name="Normal 2 59 2 2" xfId="5970" xr:uid="{00000000-0005-0000-0000-0000FC160000}"/>
    <cellStyle name="Normal 2 59 2 2 10" xfId="5971" xr:uid="{00000000-0005-0000-0000-0000FD160000}"/>
    <cellStyle name="Normal 2 59 2 2 11" xfId="5972" xr:uid="{00000000-0005-0000-0000-0000FE160000}"/>
    <cellStyle name="Normal 2 59 2 2 12" xfId="5973" xr:uid="{00000000-0005-0000-0000-0000FF160000}"/>
    <cellStyle name="Normal 2 59 2 2 13" xfId="5974" xr:uid="{00000000-0005-0000-0000-000000170000}"/>
    <cellStyle name="Normal 2 59 2 2 14" xfId="5975" xr:uid="{00000000-0005-0000-0000-000001170000}"/>
    <cellStyle name="Normal 2 59 2 2 2" xfId="5976" xr:uid="{00000000-0005-0000-0000-000002170000}"/>
    <cellStyle name="Normal 2 59 2 2 3" xfId="5977" xr:uid="{00000000-0005-0000-0000-000003170000}"/>
    <cellStyle name="Normal 2 59 2 2 4" xfId="5978" xr:uid="{00000000-0005-0000-0000-000004170000}"/>
    <cellStyle name="Normal 2 59 2 2 5" xfId="5979" xr:uid="{00000000-0005-0000-0000-000005170000}"/>
    <cellStyle name="Normal 2 59 2 2 6" xfId="5980" xr:uid="{00000000-0005-0000-0000-000006170000}"/>
    <cellStyle name="Normal 2 59 2 2 7" xfId="5981" xr:uid="{00000000-0005-0000-0000-000007170000}"/>
    <cellStyle name="Normal 2 59 2 2 8" xfId="5982" xr:uid="{00000000-0005-0000-0000-000008170000}"/>
    <cellStyle name="Normal 2 59 2 2 9" xfId="5983" xr:uid="{00000000-0005-0000-0000-000009170000}"/>
    <cellStyle name="Normal 2 59 2 3" xfId="5984" xr:uid="{00000000-0005-0000-0000-00000A170000}"/>
    <cellStyle name="Normal 2 59 2 4" xfId="5985" xr:uid="{00000000-0005-0000-0000-00000B170000}"/>
    <cellStyle name="Normal 2 59 2 5" xfId="5986" xr:uid="{00000000-0005-0000-0000-00000C170000}"/>
    <cellStyle name="Normal 2 59 2 6" xfId="5987" xr:uid="{00000000-0005-0000-0000-00000D170000}"/>
    <cellStyle name="Normal 2 59 2 7" xfId="5988" xr:uid="{00000000-0005-0000-0000-00000E170000}"/>
    <cellStyle name="Normal 2 59 2 8" xfId="5989" xr:uid="{00000000-0005-0000-0000-00000F170000}"/>
    <cellStyle name="Normal 2 59 2 9" xfId="5990" xr:uid="{00000000-0005-0000-0000-000010170000}"/>
    <cellStyle name="Normal 2 59 20" xfId="5991" xr:uid="{00000000-0005-0000-0000-000011170000}"/>
    <cellStyle name="Normal 2 59 21" xfId="5992" xr:uid="{00000000-0005-0000-0000-000012170000}"/>
    <cellStyle name="Normal 2 59 22" xfId="5993" xr:uid="{00000000-0005-0000-0000-000013170000}"/>
    <cellStyle name="Normal 2 59 23" xfId="5994" xr:uid="{00000000-0005-0000-0000-000014170000}"/>
    <cellStyle name="Normal 2 59 3" xfId="5995" xr:uid="{00000000-0005-0000-0000-000015170000}"/>
    <cellStyle name="Normal 2 59 3 10" xfId="5996" xr:uid="{00000000-0005-0000-0000-000016170000}"/>
    <cellStyle name="Normal 2 59 3 11" xfId="5997" xr:uid="{00000000-0005-0000-0000-000017170000}"/>
    <cellStyle name="Normal 2 59 3 12" xfId="5998" xr:uid="{00000000-0005-0000-0000-000018170000}"/>
    <cellStyle name="Normal 2 59 3 13" xfId="5999" xr:uid="{00000000-0005-0000-0000-000019170000}"/>
    <cellStyle name="Normal 2 59 3 14" xfId="6000" xr:uid="{00000000-0005-0000-0000-00001A170000}"/>
    <cellStyle name="Normal 2 59 3 15" xfId="6001" xr:uid="{00000000-0005-0000-0000-00001B170000}"/>
    <cellStyle name="Normal 2 59 3 2" xfId="6002" xr:uid="{00000000-0005-0000-0000-00001C170000}"/>
    <cellStyle name="Normal 2 59 3 2 10" xfId="6003" xr:uid="{00000000-0005-0000-0000-00001D170000}"/>
    <cellStyle name="Normal 2 59 3 2 11" xfId="6004" xr:uid="{00000000-0005-0000-0000-00001E170000}"/>
    <cellStyle name="Normal 2 59 3 2 12" xfId="6005" xr:uid="{00000000-0005-0000-0000-00001F170000}"/>
    <cellStyle name="Normal 2 59 3 2 13" xfId="6006" xr:uid="{00000000-0005-0000-0000-000020170000}"/>
    <cellStyle name="Normal 2 59 3 2 14" xfId="6007" xr:uid="{00000000-0005-0000-0000-000021170000}"/>
    <cellStyle name="Normal 2 59 3 2 2" xfId="6008" xr:uid="{00000000-0005-0000-0000-000022170000}"/>
    <cellStyle name="Normal 2 59 3 2 3" xfId="6009" xr:uid="{00000000-0005-0000-0000-000023170000}"/>
    <cellStyle name="Normal 2 59 3 2 4" xfId="6010" xr:uid="{00000000-0005-0000-0000-000024170000}"/>
    <cellStyle name="Normal 2 59 3 2 5" xfId="6011" xr:uid="{00000000-0005-0000-0000-000025170000}"/>
    <cellStyle name="Normal 2 59 3 2 6" xfId="6012" xr:uid="{00000000-0005-0000-0000-000026170000}"/>
    <cellStyle name="Normal 2 59 3 2 7" xfId="6013" xr:uid="{00000000-0005-0000-0000-000027170000}"/>
    <cellStyle name="Normal 2 59 3 2 8" xfId="6014" xr:uid="{00000000-0005-0000-0000-000028170000}"/>
    <cellStyle name="Normal 2 59 3 2 9" xfId="6015" xr:uid="{00000000-0005-0000-0000-000029170000}"/>
    <cellStyle name="Normal 2 59 3 3" xfId="6016" xr:uid="{00000000-0005-0000-0000-00002A170000}"/>
    <cellStyle name="Normal 2 59 3 4" xfId="6017" xr:uid="{00000000-0005-0000-0000-00002B170000}"/>
    <cellStyle name="Normal 2 59 3 5" xfId="6018" xr:uid="{00000000-0005-0000-0000-00002C170000}"/>
    <cellStyle name="Normal 2 59 3 6" xfId="6019" xr:uid="{00000000-0005-0000-0000-00002D170000}"/>
    <cellStyle name="Normal 2 59 3 7" xfId="6020" xr:uid="{00000000-0005-0000-0000-00002E170000}"/>
    <cellStyle name="Normal 2 59 3 8" xfId="6021" xr:uid="{00000000-0005-0000-0000-00002F170000}"/>
    <cellStyle name="Normal 2 59 3 9" xfId="6022" xr:uid="{00000000-0005-0000-0000-000030170000}"/>
    <cellStyle name="Normal 2 59 4" xfId="6023" xr:uid="{00000000-0005-0000-0000-000031170000}"/>
    <cellStyle name="Normal 2 59 4 10" xfId="6024" xr:uid="{00000000-0005-0000-0000-000032170000}"/>
    <cellStyle name="Normal 2 59 4 11" xfId="6025" xr:uid="{00000000-0005-0000-0000-000033170000}"/>
    <cellStyle name="Normal 2 59 4 12" xfId="6026" xr:uid="{00000000-0005-0000-0000-000034170000}"/>
    <cellStyle name="Normal 2 59 4 13" xfId="6027" xr:uid="{00000000-0005-0000-0000-000035170000}"/>
    <cellStyle name="Normal 2 59 4 14" xfId="6028" xr:uid="{00000000-0005-0000-0000-000036170000}"/>
    <cellStyle name="Normal 2 59 4 15" xfId="6029" xr:uid="{00000000-0005-0000-0000-000037170000}"/>
    <cellStyle name="Normal 2 59 4 2" xfId="6030" xr:uid="{00000000-0005-0000-0000-000038170000}"/>
    <cellStyle name="Normal 2 59 4 2 10" xfId="6031" xr:uid="{00000000-0005-0000-0000-000039170000}"/>
    <cellStyle name="Normal 2 59 4 2 11" xfId="6032" xr:uid="{00000000-0005-0000-0000-00003A170000}"/>
    <cellStyle name="Normal 2 59 4 2 12" xfId="6033" xr:uid="{00000000-0005-0000-0000-00003B170000}"/>
    <cellStyle name="Normal 2 59 4 2 13" xfId="6034" xr:uid="{00000000-0005-0000-0000-00003C170000}"/>
    <cellStyle name="Normal 2 59 4 2 14" xfId="6035" xr:uid="{00000000-0005-0000-0000-00003D170000}"/>
    <cellStyle name="Normal 2 59 4 2 2" xfId="6036" xr:uid="{00000000-0005-0000-0000-00003E170000}"/>
    <cellStyle name="Normal 2 59 4 2 3" xfId="6037" xr:uid="{00000000-0005-0000-0000-00003F170000}"/>
    <cellStyle name="Normal 2 59 4 2 4" xfId="6038" xr:uid="{00000000-0005-0000-0000-000040170000}"/>
    <cellStyle name="Normal 2 59 4 2 5" xfId="6039" xr:uid="{00000000-0005-0000-0000-000041170000}"/>
    <cellStyle name="Normal 2 59 4 2 6" xfId="6040" xr:uid="{00000000-0005-0000-0000-000042170000}"/>
    <cellStyle name="Normal 2 59 4 2 7" xfId="6041" xr:uid="{00000000-0005-0000-0000-000043170000}"/>
    <cellStyle name="Normal 2 59 4 2 8" xfId="6042" xr:uid="{00000000-0005-0000-0000-000044170000}"/>
    <cellStyle name="Normal 2 59 4 2 9" xfId="6043" xr:uid="{00000000-0005-0000-0000-000045170000}"/>
    <cellStyle name="Normal 2 59 4 3" xfId="6044" xr:uid="{00000000-0005-0000-0000-000046170000}"/>
    <cellStyle name="Normal 2 59 4 4" xfId="6045" xr:uid="{00000000-0005-0000-0000-000047170000}"/>
    <cellStyle name="Normal 2 59 4 5" xfId="6046" xr:uid="{00000000-0005-0000-0000-000048170000}"/>
    <cellStyle name="Normal 2 59 4 6" xfId="6047" xr:uid="{00000000-0005-0000-0000-000049170000}"/>
    <cellStyle name="Normal 2 59 4 7" xfId="6048" xr:uid="{00000000-0005-0000-0000-00004A170000}"/>
    <cellStyle name="Normal 2 59 4 8" xfId="6049" xr:uid="{00000000-0005-0000-0000-00004B170000}"/>
    <cellStyle name="Normal 2 59 4 9" xfId="6050" xr:uid="{00000000-0005-0000-0000-00004C170000}"/>
    <cellStyle name="Normal 2 59 5" xfId="6051" xr:uid="{00000000-0005-0000-0000-00004D170000}"/>
    <cellStyle name="Normal 2 59 5 10" xfId="6052" xr:uid="{00000000-0005-0000-0000-00004E170000}"/>
    <cellStyle name="Normal 2 59 5 11" xfId="6053" xr:uid="{00000000-0005-0000-0000-00004F170000}"/>
    <cellStyle name="Normal 2 59 5 12" xfId="6054" xr:uid="{00000000-0005-0000-0000-000050170000}"/>
    <cellStyle name="Normal 2 59 5 13" xfId="6055" xr:uid="{00000000-0005-0000-0000-000051170000}"/>
    <cellStyle name="Normal 2 59 5 14" xfId="6056" xr:uid="{00000000-0005-0000-0000-000052170000}"/>
    <cellStyle name="Normal 2 59 5 2" xfId="6057" xr:uid="{00000000-0005-0000-0000-000053170000}"/>
    <cellStyle name="Normal 2 59 5 3" xfId="6058" xr:uid="{00000000-0005-0000-0000-000054170000}"/>
    <cellStyle name="Normal 2 59 5 4" xfId="6059" xr:uid="{00000000-0005-0000-0000-000055170000}"/>
    <cellStyle name="Normal 2 59 5 5" xfId="6060" xr:uid="{00000000-0005-0000-0000-000056170000}"/>
    <cellStyle name="Normal 2 59 5 6" xfId="6061" xr:uid="{00000000-0005-0000-0000-000057170000}"/>
    <cellStyle name="Normal 2 59 5 7" xfId="6062" xr:uid="{00000000-0005-0000-0000-000058170000}"/>
    <cellStyle name="Normal 2 59 5 8" xfId="6063" xr:uid="{00000000-0005-0000-0000-000059170000}"/>
    <cellStyle name="Normal 2 59 5 9" xfId="6064" xr:uid="{00000000-0005-0000-0000-00005A170000}"/>
    <cellStyle name="Normal 2 59 6" xfId="6065" xr:uid="{00000000-0005-0000-0000-00005B170000}"/>
    <cellStyle name="Normal 2 59 6 10" xfId="6066" xr:uid="{00000000-0005-0000-0000-00005C170000}"/>
    <cellStyle name="Normal 2 59 6 11" xfId="6067" xr:uid="{00000000-0005-0000-0000-00005D170000}"/>
    <cellStyle name="Normal 2 59 6 12" xfId="6068" xr:uid="{00000000-0005-0000-0000-00005E170000}"/>
    <cellStyle name="Normal 2 59 6 13" xfId="6069" xr:uid="{00000000-0005-0000-0000-00005F170000}"/>
    <cellStyle name="Normal 2 59 6 14" xfId="6070" xr:uid="{00000000-0005-0000-0000-000060170000}"/>
    <cellStyle name="Normal 2 59 6 2" xfId="6071" xr:uid="{00000000-0005-0000-0000-000061170000}"/>
    <cellStyle name="Normal 2 59 6 3" xfId="6072" xr:uid="{00000000-0005-0000-0000-000062170000}"/>
    <cellStyle name="Normal 2 59 6 4" xfId="6073" xr:uid="{00000000-0005-0000-0000-000063170000}"/>
    <cellStyle name="Normal 2 59 6 5" xfId="6074" xr:uid="{00000000-0005-0000-0000-000064170000}"/>
    <cellStyle name="Normal 2 59 6 6" xfId="6075" xr:uid="{00000000-0005-0000-0000-000065170000}"/>
    <cellStyle name="Normal 2 59 6 7" xfId="6076" xr:uid="{00000000-0005-0000-0000-000066170000}"/>
    <cellStyle name="Normal 2 59 6 8" xfId="6077" xr:uid="{00000000-0005-0000-0000-000067170000}"/>
    <cellStyle name="Normal 2 59 6 9" xfId="6078" xr:uid="{00000000-0005-0000-0000-000068170000}"/>
    <cellStyle name="Normal 2 59 7" xfId="6079" xr:uid="{00000000-0005-0000-0000-000069170000}"/>
    <cellStyle name="Normal 2 59 7 10" xfId="6080" xr:uid="{00000000-0005-0000-0000-00006A170000}"/>
    <cellStyle name="Normal 2 59 7 11" xfId="6081" xr:uid="{00000000-0005-0000-0000-00006B170000}"/>
    <cellStyle name="Normal 2 59 7 12" xfId="6082" xr:uid="{00000000-0005-0000-0000-00006C170000}"/>
    <cellStyle name="Normal 2 59 7 13" xfId="6083" xr:uid="{00000000-0005-0000-0000-00006D170000}"/>
    <cellStyle name="Normal 2 59 7 14" xfId="6084" xr:uid="{00000000-0005-0000-0000-00006E170000}"/>
    <cellStyle name="Normal 2 59 7 2" xfId="6085" xr:uid="{00000000-0005-0000-0000-00006F170000}"/>
    <cellStyle name="Normal 2 59 7 3" xfId="6086" xr:uid="{00000000-0005-0000-0000-000070170000}"/>
    <cellStyle name="Normal 2 59 7 4" xfId="6087" xr:uid="{00000000-0005-0000-0000-000071170000}"/>
    <cellStyle name="Normal 2 59 7 5" xfId="6088" xr:uid="{00000000-0005-0000-0000-000072170000}"/>
    <cellStyle name="Normal 2 59 7 6" xfId="6089" xr:uid="{00000000-0005-0000-0000-000073170000}"/>
    <cellStyle name="Normal 2 59 7 7" xfId="6090" xr:uid="{00000000-0005-0000-0000-000074170000}"/>
    <cellStyle name="Normal 2 59 7 8" xfId="6091" xr:uid="{00000000-0005-0000-0000-000075170000}"/>
    <cellStyle name="Normal 2 59 7 9" xfId="6092" xr:uid="{00000000-0005-0000-0000-000076170000}"/>
    <cellStyle name="Normal 2 59 8" xfId="6093" xr:uid="{00000000-0005-0000-0000-000077170000}"/>
    <cellStyle name="Normal 2 59 8 10" xfId="6094" xr:uid="{00000000-0005-0000-0000-000078170000}"/>
    <cellStyle name="Normal 2 59 8 11" xfId="6095" xr:uid="{00000000-0005-0000-0000-000079170000}"/>
    <cellStyle name="Normal 2 59 8 12" xfId="6096" xr:uid="{00000000-0005-0000-0000-00007A170000}"/>
    <cellStyle name="Normal 2 59 8 13" xfId="6097" xr:uid="{00000000-0005-0000-0000-00007B170000}"/>
    <cellStyle name="Normal 2 59 8 14" xfId="6098" xr:uid="{00000000-0005-0000-0000-00007C170000}"/>
    <cellStyle name="Normal 2 59 8 2" xfId="6099" xr:uid="{00000000-0005-0000-0000-00007D170000}"/>
    <cellStyle name="Normal 2 59 8 3" xfId="6100" xr:uid="{00000000-0005-0000-0000-00007E170000}"/>
    <cellStyle name="Normal 2 59 8 4" xfId="6101" xr:uid="{00000000-0005-0000-0000-00007F170000}"/>
    <cellStyle name="Normal 2 59 8 5" xfId="6102" xr:uid="{00000000-0005-0000-0000-000080170000}"/>
    <cellStyle name="Normal 2 59 8 6" xfId="6103" xr:uid="{00000000-0005-0000-0000-000081170000}"/>
    <cellStyle name="Normal 2 59 8 7" xfId="6104" xr:uid="{00000000-0005-0000-0000-000082170000}"/>
    <cellStyle name="Normal 2 59 8 8" xfId="6105" xr:uid="{00000000-0005-0000-0000-000083170000}"/>
    <cellStyle name="Normal 2 59 8 9" xfId="6106" xr:uid="{00000000-0005-0000-0000-000084170000}"/>
    <cellStyle name="Normal 2 59 9" xfId="6107" xr:uid="{00000000-0005-0000-0000-000085170000}"/>
    <cellStyle name="Normal 2 59 9 10" xfId="6108" xr:uid="{00000000-0005-0000-0000-000086170000}"/>
    <cellStyle name="Normal 2 59 9 11" xfId="6109" xr:uid="{00000000-0005-0000-0000-000087170000}"/>
    <cellStyle name="Normal 2 59 9 12" xfId="6110" xr:uid="{00000000-0005-0000-0000-000088170000}"/>
    <cellStyle name="Normal 2 59 9 13" xfId="6111" xr:uid="{00000000-0005-0000-0000-000089170000}"/>
    <cellStyle name="Normal 2 59 9 14" xfId="6112" xr:uid="{00000000-0005-0000-0000-00008A170000}"/>
    <cellStyle name="Normal 2 59 9 2" xfId="6113" xr:uid="{00000000-0005-0000-0000-00008B170000}"/>
    <cellStyle name="Normal 2 59 9 3" xfId="6114" xr:uid="{00000000-0005-0000-0000-00008C170000}"/>
    <cellStyle name="Normal 2 59 9 4" xfId="6115" xr:uid="{00000000-0005-0000-0000-00008D170000}"/>
    <cellStyle name="Normal 2 59 9 5" xfId="6116" xr:uid="{00000000-0005-0000-0000-00008E170000}"/>
    <cellStyle name="Normal 2 59 9 6" xfId="6117" xr:uid="{00000000-0005-0000-0000-00008F170000}"/>
    <cellStyle name="Normal 2 59 9 7" xfId="6118" xr:uid="{00000000-0005-0000-0000-000090170000}"/>
    <cellStyle name="Normal 2 59 9 8" xfId="6119" xr:uid="{00000000-0005-0000-0000-000091170000}"/>
    <cellStyle name="Normal 2 59 9 9" xfId="6120" xr:uid="{00000000-0005-0000-0000-000092170000}"/>
    <cellStyle name="Normal 2 6" xfId="174" xr:uid="{00000000-0005-0000-0000-000093170000}"/>
    <cellStyle name="Normal 2 6 2" xfId="6121" xr:uid="{00000000-0005-0000-0000-000094170000}"/>
    <cellStyle name="Normal 2 6 2 2" xfId="6122" xr:uid="{00000000-0005-0000-0000-000095170000}"/>
    <cellStyle name="Normal 2 6 2 2 2" xfId="6123" xr:uid="{00000000-0005-0000-0000-000096170000}"/>
    <cellStyle name="Normal 2 6 2 3" xfId="6124" xr:uid="{00000000-0005-0000-0000-000097170000}"/>
    <cellStyle name="Normal 2 6 2 3 2" xfId="6125" xr:uid="{00000000-0005-0000-0000-000098170000}"/>
    <cellStyle name="Normal 2 6 2 4" xfId="6126" xr:uid="{00000000-0005-0000-0000-000099170000}"/>
    <cellStyle name="Normal 2 6 2 4 2" xfId="6127" xr:uid="{00000000-0005-0000-0000-00009A170000}"/>
    <cellStyle name="Normal 2 6 2 5" xfId="6128" xr:uid="{00000000-0005-0000-0000-00009B170000}"/>
    <cellStyle name="Normal 2 6 2 5 2" xfId="6129" xr:uid="{00000000-0005-0000-0000-00009C170000}"/>
    <cellStyle name="Normal 2 6 2 6" xfId="6130" xr:uid="{00000000-0005-0000-0000-00009D170000}"/>
    <cellStyle name="Normal 2 6 2 6 2" xfId="6131" xr:uid="{00000000-0005-0000-0000-00009E170000}"/>
    <cellStyle name="Normal 2 6 2 7" xfId="6132" xr:uid="{00000000-0005-0000-0000-00009F170000}"/>
    <cellStyle name="Normal 2 6 2 7 2" xfId="6133" xr:uid="{00000000-0005-0000-0000-0000A0170000}"/>
    <cellStyle name="Normal 2 6 3" xfId="6134" xr:uid="{00000000-0005-0000-0000-0000A1170000}"/>
    <cellStyle name="Normal 2 6 4" xfId="6135" xr:uid="{00000000-0005-0000-0000-0000A2170000}"/>
    <cellStyle name="Normal 2 6 5" xfId="6136" xr:uid="{00000000-0005-0000-0000-0000A3170000}"/>
    <cellStyle name="Normal 2 6 6" xfId="6137" xr:uid="{00000000-0005-0000-0000-0000A4170000}"/>
    <cellStyle name="Normal 2 6 7" xfId="6138" xr:uid="{00000000-0005-0000-0000-0000A5170000}"/>
    <cellStyle name="Normal 2 6 8" xfId="6139" xr:uid="{00000000-0005-0000-0000-0000A6170000}"/>
    <cellStyle name="Normal 2 60" xfId="6140" xr:uid="{00000000-0005-0000-0000-0000A7170000}"/>
    <cellStyle name="Normal 2 60 10" xfId="6141" xr:uid="{00000000-0005-0000-0000-0000A8170000}"/>
    <cellStyle name="Normal 2 60 10 10" xfId="6142" xr:uid="{00000000-0005-0000-0000-0000A9170000}"/>
    <cellStyle name="Normal 2 60 10 11" xfId="6143" xr:uid="{00000000-0005-0000-0000-0000AA170000}"/>
    <cellStyle name="Normal 2 60 10 12" xfId="6144" xr:uid="{00000000-0005-0000-0000-0000AB170000}"/>
    <cellStyle name="Normal 2 60 10 13" xfId="6145" xr:uid="{00000000-0005-0000-0000-0000AC170000}"/>
    <cellStyle name="Normal 2 60 10 14" xfId="6146" xr:uid="{00000000-0005-0000-0000-0000AD170000}"/>
    <cellStyle name="Normal 2 60 10 2" xfId="6147" xr:uid="{00000000-0005-0000-0000-0000AE170000}"/>
    <cellStyle name="Normal 2 60 10 3" xfId="6148" xr:uid="{00000000-0005-0000-0000-0000AF170000}"/>
    <cellStyle name="Normal 2 60 10 4" xfId="6149" xr:uid="{00000000-0005-0000-0000-0000B0170000}"/>
    <cellStyle name="Normal 2 60 10 5" xfId="6150" xr:uid="{00000000-0005-0000-0000-0000B1170000}"/>
    <cellStyle name="Normal 2 60 10 6" xfId="6151" xr:uid="{00000000-0005-0000-0000-0000B2170000}"/>
    <cellStyle name="Normal 2 60 10 7" xfId="6152" xr:uid="{00000000-0005-0000-0000-0000B3170000}"/>
    <cellStyle name="Normal 2 60 10 8" xfId="6153" xr:uid="{00000000-0005-0000-0000-0000B4170000}"/>
    <cellStyle name="Normal 2 60 10 9" xfId="6154" xr:uid="{00000000-0005-0000-0000-0000B5170000}"/>
    <cellStyle name="Normal 2 60 11" xfId="6155" xr:uid="{00000000-0005-0000-0000-0000B6170000}"/>
    <cellStyle name="Normal 2 60 12" xfId="6156" xr:uid="{00000000-0005-0000-0000-0000B7170000}"/>
    <cellStyle name="Normal 2 60 13" xfId="6157" xr:uid="{00000000-0005-0000-0000-0000B8170000}"/>
    <cellStyle name="Normal 2 60 14" xfId="6158" xr:uid="{00000000-0005-0000-0000-0000B9170000}"/>
    <cellStyle name="Normal 2 60 15" xfId="6159" xr:uid="{00000000-0005-0000-0000-0000BA170000}"/>
    <cellStyle name="Normal 2 60 16" xfId="6160" xr:uid="{00000000-0005-0000-0000-0000BB170000}"/>
    <cellStyle name="Normal 2 60 17" xfId="6161" xr:uid="{00000000-0005-0000-0000-0000BC170000}"/>
    <cellStyle name="Normal 2 60 18" xfId="6162" xr:uid="{00000000-0005-0000-0000-0000BD170000}"/>
    <cellStyle name="Normal 2 60 19" xfId="6163" xr:uid="{00000000-0005-0000-0000-0000BE170000}"/>
    <cellStyle name="Normal 2 60 2" xfId="6164" xr:uid="{00000000-0005-0000-0000-0000BF170000}"/>
    <cellStyle name="Normal 2 60 2 10" xfId="6165" xr:uid="{00000000-0005-0000-0000-0000C0170000}"/>
    <cellStyle name="Normal 2 60 2 11" xfId="6166" xr:uid="{00000000-0005-0000-0000-0000C1170000}"/>
    <cellStyle name="Normal 2 60 2 12" xfId="6167" xr:uid="{00000000-0005-0000-0000-0000C2170000}"/>
    <cellStyle name="Normal 2 60 2 13" xfId="6168" xr:uid="{00000000-0005-0000-0000-0000C3170000}"/>
    <cellStyle name="Normal 2 60 2 14" xfId="6169" xr:uid="{00000000-0005-0000-0000-0000C4170000}"/>
    <cellStyle name="Normal 2 60 2 15" xfId="6170" xr:uid="{00000000-0005-0000-0000-0000C5170000}"/>
    <cellStyle name="Normal 2 60 2 2" xfId="6171" xr:uid="{00000000-0005-0000-0000-0000C6170000}"/>
    <cellStyle name="Normal 2 60 2 2 10" xfId="6172" xr:uid="{00000000-0005-0000-0000-0000C7170000}"/>
    <cellStyle name="Normal 2 60 2 2 11" xfId="6173" xr:uid="{00000000-0005-0000-0000-0000C8170000}"/>
    <cellStyle name="Normal 2 60 2 2 12" xfId="6174" xr:uid="{00000000-0005-0000-0000-0000C9170000}"/>
    <cellStyle name="Normal 2 60 2 2 13" xfId="6175" xr:uid="{00000000-0005-0000-0000-0000CA170000}"/>
    <cellStyle name="Normal 2 60 2 2 14" xfId="6176" xr:uid="{00000000-0005-0000-0000-0000CB170000}"/>
    <cellStyle name="Normal 2 60 2 2 2" xfId="6177" xr:uid="{00000000-0005-0000-0000-0000CC170000}"/>
    <cellStyle name="Normal 2 60 2 2 3" xfId="6178" xr:uid="{00000000-0005-0000-0000-0000CD170000}"/>
    <cellStyle name="Normal 2 60 2 2 4" xfId="6179" xr:uid="{00000000-0005-0000-0000-0000CE170000}"/>
    <cellStyle name="Normal 2 60 2 2 5" xfId="6180" xr:uid="{00000000-0005-0000-0000-0000CF170000}"/>
    <cellStyle name="Normal 2 60 2 2 6" xfId="6181" xr:uid="{00000000-0005-0000-0000-0000D0170000}"/>
    <cellStyle name="Normal 2 60 2 2 7" xfId="6182" xr:uid="{00000000-0005-0000-0000-0000D1170000}"/>
    <cellStyle name="Normal 2 60 2 2 8" xfId="6183" xr:uid="{00000000-0005-0000-0000-0000D2170000}"/>
    <cellStyle name="Normal 2 60 2 2 9" xfId="6184" xr:uid="{00000000-0005-0000-0000-0000D3170000}"/>
    <cellStyle name="Normal 2 60 2 3" xfId="6185" xr:uid="{00000000-0005-0000-0000-0000D4170000}"/>
    <cellStyle name="Normal 2 60 2 4" xfId="6186" xr:uid="{00000000-0005-0000-0000-0000D5170000}"/>
    <cellStyle name="Normal 2 60 2 5" xfId="6187" xr:uid="{00000000-0005-0000-0000-0000D6170000}"/>
    <cellStyle name="Normal 2 60 2 6" xfId="6188" xr:uid="{00000000-0005-0000-0000-0000D7170000}"/>
    <cellStyle name="Normal 2 60 2 7" xfId="6189" xr:uid="{00000000-0005-0000-0000-0000D8170000}"/>
    <cellStyle name="Normal 2 60 2 8" xfId="6190" xr:uid="{00000000-0005-0000-0000-0000D9170000}"/>
    <cellStyle name="Normal 2 60 2 9" xfId="6191" xr:uid="{00000000-0005-0000-0000-0000DA170000}"/>
    <cellStyle name="Normal 2 60 20" xfId="6192" xr:uid="{00000000-0005-0000-0000-0000DB170000}"/>
    <cellStyle name="Normal 2 60 21" xfId="6193" xr:uid="{00000000-0005-0000-0000-0000DC170000}"/>
    <cellStyle name="Normal 2 60 22" xfId="6194" xr:uid="{00000000-0005-0000-0000-0000DD170000}"/>
    <cellStyle name="Normal 2 60 23" xfId="6195" xr:uid="{00000000-0005-0000-0000-0000DE170000}"/>
    <cellStyle name="Normal 2 60 3" xfId="6196" xr:uid="{00000000-0005-0000-0000-0000DF170000}"/>
    <cellStyle name="Normal 2 60 3 10" xfId="6197" xr:uid="{00000000-0005-0000-0000-0000E0170000}"/>
    <cellStyle name="Normal 2 60 3 11" xfId="6198" xr:uid="{00000000-0005-0000-0000-0000E1170000}"/>
    <cellStyle name="Normal 2 60 3 12" xfId="6199" xr:uid="{00000000-0005-0000-0000-0000E2170000}"/>
    <cellStyle name="Normal 2 60 3 13" xfId="6200" xr:uid="{00000000-0005-0000-0000-0000E3170000}"/>
    <cellStyle name="Normal 2 60 3 14" xfId="6201" xr:uid="{00000000-0005-0000-0000-0000E4170000}"/>
    <cellStyle name="Normal 2 60 3 15" xfId="6202" xr:uid="{00000000-0005-0000-0000-0000E5170000}"/>
    <cellStyle name="Normal 2 60 3 2" xfId="6203" xr:uid="{00000000-0005-0000-0000-0000E6170000}"/>
    <cellStyle name="Normal 2 60 3 2 10" xfId="6204" xr:uid="{00000000-0005-0000-0000-0000E7170000}"/>
    <cellStyle name="Normal 2 60 3 2 11" xfId="6205" xr:uid="{00000000-0005-0000-0000-0000E8170000}"/>
    <cellStyle name="Normal 2 60 3 2 12" xfId="6206" xr:uid="{00000000-0005-0000-0000-0000E9170000}"/>
    <cellStyle name="Normal 2 60 3 2 13" xfId="6207" xr:uid="{00000000-0005-0000-0000-0000EA170000}"/>
    <cellStyle name="Normal 2 60 3 2 14" xfId="6208" xr:uid="{00000000-0005-0000-0000-0000EB170000}"/>
    <cellStyle name="Normal 2 60 3 2 2" xfId="6209" xr:uid="{00000000-0005-0000-0000-0000EC170000}"/>
    <cellStyle name="Normal 2 60 3 2 3" xfId="6210" xr:uid="{00000000-0005-0000-0000-0000ED170000}"/>
    <cellStyle name="Normal 2 60 3 2 4" xfId="6211" xr:uid="{00000000-0005-0000-0000-0000EE170000}"/>
    <cellStyle name="Normal 2 60 3 2 5" xfId="6212" xr:uid="{00000000-0005-0000-0000-0000EF170000}"/>
    <cellStyle name="Normal 2 60 3 2 6" xfId="6213" xr:uid="{00000000-0005-0000-0000-0000F0170000}"/>
    <cellStyle name="Normal 2 60 3 2 7" xfId="6214" xr:uid="{00000000-0005-0000-0000-0000F1170000}"/>
    <cellStyle name="Normal 2 60 3 2 8" xfId="6215" xr:uid="{00000000-0005-0000-0000-0000F2170000}"/>
    <cellStyle name="Normal 2 60 3 2 9" xfId="6216" xr:uid="{00000000-0005-0000-0000-0000F3170000}"/>
    <cellStyle name="Normal 2 60 3 3" xfId="6217" xr:uid="{00000000-0005-0000-0000-0000F4170000}"/>
    <cellStyle name="Normal 2 60 3 4" xfId="6218" xr:uid="{00000000-0005-0000-0000-0000F5170000}"/>
    <cellStyle name="Normal 2 60 3 5" xfId="6219" xr:uid="{00000000-0005-0000-0000-0000F6170000}"/>
    <cellStyle name="Normal 2 60 3 6" xfId="6220" xr:uid="{00000000-0005-0000-0000-0000F7170000}"/>
    <cellStyle name="Normal 2 60 3 7" xfId="6221" xr:uid="{00000000-0005-0000-0000-0000F8170000}"/>
    <cellStyle name="Normal 2 60 3 8" xfId="6222" xr:uid="{00000000-0005-0000-0000-0000F9170000}"/>
    <cellStyle name="Normal 2 60 3 9" xfId="6223" xr:uid="{00000000-0005-0000-0000-0000FA170000}"/>
    <cellStyle name="Normal 2 60 4" xfId="6224" xr:uid="{00000000-0005-0000-0000-0000FB170000}"/>
    <cellStyle name="Normal 2 60 4 10" xfId="6225" xr:uid="{00000000-0005-0000-0000-0000FC170000}"/>
    <cellStyle name="Normal 2 60 4 11" xfId="6226" xr:uid="{00000000-0005-0000-0000-0000FD170000}"/>
    <cellStyle name="Normal 2 60 4 12" xfId="6227" xr:uid="{00000000-0005-0000-0000-0000FE170000}"/>
    <cellStyle name="Normal 2 60 4 13" xfId="6228" xr:uid="{00000000-0005-0000-0000-0000FF170000}"/>
    <cellStyle name="Normal 2 60 4 14" xfId="6229" xr:uid="{00000000-0005-0000-0000-000000180000}"/>
    <cellStyle name="Normal 2 60 4 15" xfId="6230" xr:uid="{00000000-0005-0000-0000-000001180000}"/>
    <cellStyle name="Normal 2 60 4 2" xfId="6231" xr:uid="{00000000-0005-0000-0000-000002180000}"/>
    <cellStyle name="Normal 2 60 4 2 10" xfId="6232" xr:uid="{00000000-0005-0000-0000-000003180000}"/>
    <cellStyle name="Normal 2 60 4 2 11" xfId="6233" xr:uid="{00000000-0005-0000-0000-000004180000}"/>
    <cellStyle name="Normal 2 60 4 2 12" xfId="6234" xr:uid="{00000000-0005-0000-0000-000005180000}"/>
    <cellStyle name="Normal 2 60 4 2 13" xfId="6235" xr:uid="{00000000-0005-0000-0000-000006180000}"/>
    <cellStyle name="Normal 2 60 4 2 14" xfId="6236" xr:uid="{00000000-0005-0000-0000-000007180000}"/>
    <cellStyle name="Normal 2 60 4 2 2" xfId="6237" xr:uid="{00000000-0005-0000-0000-000008180000}"/>
    <cellStyle name="Normal 2 60 4 2 3" xfId="6238" xr:uid="{00000000-0005-0000-0000-000009180000}"/>
    <cellStyle name="Normal 2 60 4 2 4" xfId="6239" xr:uid="{00000000-0005-0000-0000-00000A180000}"/>
    <cellStyle name="Normal 2 60 4 2 5" xfId="6240" xr:uid="{00000000-0005-0000-0000-00000B180000}"/>
    <cellStyle name="Normal 2 60 4 2 6" xfId="6241" xr:uid="{00000000-0005-0000-0000-00000C180000}"/>
    <cellStyle name="Normal 2 60 4 2 7" xfId="6242" xr:uid="{00000000-0005-0000-0000-00000D180000}"/>
    <cellStyle name="Normal 2 60 4 2 8" xfId="6243" xr:uid="{00000000-0005-0000-0000-00000E180000}"/>
    <cellStyle name="Normal 2 60 4 2 9" xfId="6244" xr:uid="{00000000-0005-0000-0000-00000F180000}"/>
    <cellStyle name="Normal 2 60 4 3" xfId="6245" xr:uid="{00000000-0005-0000-0000-000010180000}"/>
    <cellStyle name="Normal 2 60 4 4" xfId="6246" xr:uid="{00000000-0005-0000-0000-000011180000}"/>
    <cellStyle name="Normal 2 60 4 5" xfId="6247" xr:uid="{00000000-0005-0000-0000-000012180000}"/>
    <cellStyle name="Normal 2 60 4 6" xfId="6248" xr:uid="{00000000-0005-0000-0000-000013180000}"/>
    <cellStyle name="Normal 2 60 4 7" xfId="6249" xr:uid="{00000000-0005-0000-0000-000014180000}"/>
    <cellStyle name="Normal 2 60 4 8" xfId="6250" xr:uid="{00000000-0005-0000-0000-000015180000}"/>
    <cellStyle name="Normal 2 60 4 9" xfId="6251" xr:uid="{00000000-0005-0000-0000-000016180000}"/>
    <cellStyle name="Normal 2 60 5" xfId="6252" xr:uid="{00000000-0005-0000-0000-000017180000}"/>
    <cellStyle name="Normal 2 60 5 10" xfId="6253" xr:uid="{00000000-0005-0000-0000-000018180000}"/>
    <cellStyle name="Normal 2 60 5 11" xfId="6254" xr:uid="{00000000-0005-0000-0000-000019180000}"/>
    <cellStyle name="Normal 2 60 5 12" xfId="6255" xr:uid="{00000000-0005-0000-0000-00001A180000}"/>
    <cellStyle name="Normal 2 60 5 13" xfId="6256" xr:uid="{00000000-0005-0000-0000-00001B180000}"/>
    <cellStyle name="Normal 2 60 5 14" xfId="6257" xr:uid="{00000000-0005-0000-0000-00001C180000}"/>
    <cellStyle name="Normal 2 60 5 2" xfId="6258" xr:uid="{00000000-0005-0000-0000-00001D180000}"/>
    <cellStyle name="Normal 2 60 5 3" xfId="6259" xr:uid="{00000000-0005-0000-0000-00001E180000}"/>
    <cellStyle name="Normal 2 60 5 4" xfId="6260" xr:uid="{00000000-0005-0000-0000-00001F180000}"/>
    <cellStyle name="Normal 2 60 5 5" xfId="6261" xr:uid="{00000000-0005-0000-0000-000020180000}"/>
    <cellStyle name="Normal 2 60 5 6" xfId="6262" xr:uid="{00000000-0005-0000-0000-000021180000}"/>
    <cellStyle name="Normal 2 60 5 7" xfId="6263" xr:uid="{00000000-0005-0000-0000-000022180000}"/>
    <cellStyle name="Normal 2 60 5 8" xfId="6264" xr:uid="{00000000-0005-0000-0000-000023180000}"/>
    <cellStyle name="Normal 2 60 5 9" xfId="6265" xr:uid="{00000000-0005-0000-0000-000024180000}"/>
    <cellStyle name="Normal 2 60 6" xfId="6266" xr:uid="{00000000-0005-0000-0000-000025180000}"/>
    <cellStyle name="Normal 2 60 6 10" xfId="6267" xr:uid="{00000000-0005-0000-0000-000026180000}"/>
    <cellStyle name="Normal 2 60 6 11" xfId="6268" xr:uid="{00000000-0005-0000-0000-000027180000}"/>
    <cellStyle name="Normal 2 60 6 12" xfId="6269" xr:uid="{00000000-0005-0000-0000-000028180000}"/>
    <cellStyle name="Normal 2 60 6 13" xfId="6270" xr:uid="{00000000-0005-0000-0000-000029180000}"/>
    <cellStyle name="Normal 2 60 6 14" xfId="6271" xr:uid="{00000000-0005-0000-0000-00002A180000}"/>
    <cellStyle name="Normal 2 60 6 2" xfId="6272" xr:uid="{00000000-0005-0000-0000-00002B180000}"/>
    <cellStyle name="Normal 2 60 6 3" xfId="6273" xr:uid="{00000000-0005-0000-0000-00002C180000}"/>
    <cellStyle name="Normal 2 60 6 4" xfId="6274" xr:uid="{00000000-0005-0000-0000-00002D180000}"/>
    <cellStyle name="Normal 2 60 6 5" xfId="6275" xr:uid="{00000000-0005-0000-0000-00002E180000}"/>
    <cellStyle name="Normal 2 60 6 6" xfId="6276" xr:uid="{00000000-0005-0000-0000-00002F180000}"/>
    <cellStyle name="Normal 2 60 6 7" xfId="6277" xr:uid="{00000000-0005-0000-0000-000030180000}"/>
    <cellStyle name="Normal 2 60 6 8" xfId="6278" xr:uid="{00000000-0005-0000-0000-000031180000}"/>
    <cellStyle name="Normal 2 60 6 9" xfId="6279" xr:uid="{00000000-0005-0000-0000-000032180000}"/>
    <cellStyle name="Normal 2 60 7" xfId="6280" xr:uid="{00000000-0005-0000-0000-000033180000}"/>
    <cellStyle name="Normal 2 60 7 10" xfId="6281" xr:uid="{00000000-0005-0000-0000-000034180000}"/>
    <cellStyle name="Normal 2 60 7 11" xfId="6282" xr:uid="{00000000-0005-0000-0000-000035180000}"/>
    <cellStyle name="Normal 2 60 7 12" xfId="6283" xr:uid="{00000000-0005-0000-0000-000036180000}"/>
    <cellStyle name="Normal 2 60 7 13" xfId="6284" xr:uid="{00000000-0005-0000-0000-000037180000}"/>
    <cellStyle name="Normal 2 60 7 14" xfId="6285" xr:uid="{00000000-0005-0000-0000-000038180000}"/>
    <cellStyle name="Normal 2 60 7 2" xfId="6286" xr:uid="{00000000-0005-0000-0000-000039180000}"/>
    <cellStyle name="Normal 2 60 7 3" xfId="6287" xr:uid="{00000000-0005-0000-0000-00003A180000}"/>
    <cellStyle name="Normal 2 60 7 4" xfId="6288" xr:uid="{00000000-0005-0000-0000-00003B180000}"/>
    <cellStyle name="Normal 2 60 7 5" xfId="6289" xr:uid="{00000000-0005-0000-0000-00003C180000}"/>
    <cellStyle name="Normal 2 60 7 6" xfId="6290" xr:uid="{00000000-0005-0000-0000-00003D180000}"/>
    <cellStyle name="Normal 2 60 7 7" xfId="6291" xr:uid="{00000000-0005-0000-0000-00003E180000}"/>
    <cellStyle name="Normal 2 60 7 8" xfId="6292" xr:uid="{00000000-0005-0000-0000-00003F180000}"/>
    <cellStyle name="Normal 2 60 7 9" xfId="6293" xr:uid="{00000000-0005-0000-0000-000040180000}"/>
    <cellStyle name="Normal 2 60 8" xfId="6294" xr:uid="{00000000-0005-0000-0000-000041180000}"/>
    <cellStyle name="Normal 2 60 8 10" xfId="6295" xr:uid="{00000000-0005-0000-0000-000042180000}"/>
    <cellStyle name="Normal 2 60 8 11" xfId="6296" xr:uid="{00000000-0005-0000-0000-000043180000}"/>
    <cellStyle name="Normal 2 60 8 12" xfId="6297" xr:uid="{00000000-0005-0000-0000-000044180000}"/>
    <cellStyle name="Normal 2 60 8 13" xfId="6298" xr:uid="{00000000-0005-0000-0000-000045180000}"/>
    <cellStyle name="Normal 2 60 8 14" xfId="6299" xr:uid="{00000000-0005-0000-0000-000046180000}"/>
    <cellStyle name="Normal 2 60 8 2" xfId="6300" xr:uid="{00000000-0005-0000-0000-000047180000}"/>
    <cellStyle name="Normal 2 60 8 3" xfId="6301" xr:uid="{00000000-0005-0000-0000-000048180000}"/>
    <cellStyle name="Normal 2 60 8 4" xfId="6302" xr:uid="{00000000-0005-0000-0000-000049180000}"/>
    <cellStyle name="Normal 2 60 8 5" xfId="6303" xr:uid="{00000000-0005-0000-0000-00004A180000}"/>
    <cellStyle name="Normal 2 60 8 6" xfId="6304" xr:uid="{00000000-0005-0000-0000-00004B180000}"/>
    <cellStyle name="Normal 2 60 8 7" xfId="6305" xr:uid="{00000000-0005-0000-0000-00004C180000}"/>
    <cellStyle name="Normal 2 60 8 8" xfId="6306" xr:uid="{00000000-0005-0000-0000-00004D180000}"/>
    <cellStyle name="Normal 2 60 8 9" xfId="6307" xr:uid="{00000000-0005-0000-0000-00004E180000}"/>
    <cellStyle name="Normal 2 60 9" xfId="6308" xr:uid="{00000000-0005-0000-0000-00004F180000}"/>
    <cellStyle name="Normal 2 60 9 10" xfId="6309" xr:uid="{00000000-0005-0000-0000-000050180000}"/>
    <cellStyle name="Normal 2 60 9 11" xfId="6310" xr:uid="{00000000-0005-0000-0000-000051180000}"/>
    <cellStyle name="Normal 2 60 9 12" xfId="6311" xr:uid="{00000000-0005-0000-0000-000052180000}"/>
    <cellStyle name="Normal 2 60 9 13" xfId="6312" xr:uid="{00000000-0005-0000-0000-000053180000}"/>
    <cellStyle name="Normal 2 60 9 14" xfId="6313" xr:uid="{00000000-0005-0000-0000-000054180000}"/>
    <cellStyle name="Normal 2 60 9 2" xfId="6314" xr:uid="{00000000-0005-0000-0000-000055180000}"/>
    <cellStyle name="Normal 2 60 9 3" xfId="6315" xr:uid="{00000000-0005-0000-0000-000056180000}"/>
    <cellStyle name="Normal 2 60 9 4" xfId="6316" xr:uid="{00000000-0005-0000-0000-000057180000}"/>
    <cellStyle name="Normal 2 60 9 5" xfId="6317" xr:uid="{00000000-0005-0000-0000-000058180000}"/>
    <cellStyle name="Normal 2 60 9 6" xfId="6318" xr:uid="{00000000-0005-0000-0000-000059180000}"/>
    <cellStyle name="Normal 2 60 9 7" xfId="6319" xr:uid="{00000000-0005-0000-0000-00005A180000}"/>
    <cellStyle name="Normal 2 60 9 8" xfId="6320" xr:uid="{00000000-0005-0000-0000-00005B180000}"/>
    <cellStyle name="Normal 2 60 9 9" xfId="6321" xr:uid="{00000000-0005-0000-0000-00005C180000}"/>
    <cellStyle name="Normal 2 61" xfId="6322" xr:uid="{00000000-0005-0000-0000-00005D180000}"/>
    <cellStyle name="Normal 2 61 10" xfId="6323" xr:uid="{00000000-0005-0000-0000-00005E180000}"/>
    <cellStyle name="Normal 2 61 10 10" xfId="6324" xr:uid="{00000000-0005-0000-0000-00005F180000}"/>
    <cellStyle name="Normal 2 61 10 11" xfId="6325" xr:uid="{00000000-0005-0000-0000-000060180000}"/>
    <cellStyle name="Normal 2 61 10 12" xfId="6326" xr:uid="{00000000-0005-0000-0000-000061180000}"/>
    <cellStyle name="Normal 2 61 10 13" xfId="6327" xr:uid="{00000000-0005-0000-0000-000062180000}"/>
    <cellStyle name="Normal 2 61 10 14" xfId="6328" xr:uid="{00000000-0005-0000-0000-000063180000}"/>
    <cellStyle name="Normal 2 61 10 2" xfId="6329" xr:uid="{00000000-0005-0000-0000-000064180000}"/>
    <cellStyle name="Normal 2 61 10 3" xfId="6330" xr:uid="{00000000-0005-0000-0000-000065180000}"/>
    <cellStyle name="Normal 2 61 10 4" xfId="6331" xr:uid="{00000000-0005-0000-0000-000066180000}"/>
    <cellStyle name="Normal 2 61 10 5" xfId="6332" xr:uid="{00000000-0005-0000-0000-000067180000}"/>
    <cellStyle name="Normal 2 61 10 6" xfId="6333" xr:uid="{00000000-0005-0000-0000-000068180000}"/>
    <cellStyle name="Normal 2 61 10 7" xfId="6334" xr:uid="{00000000-0005-0000-0000-000069180000}"/>
    <cellStyle name="Normal 2 61 10 8" xfId="6335" xr:uid="{00000000-0005-0000-0000-00006A180000}"/>
    <cellStyle name="Normal 2 61 10 9" xfId="6336" xr:uid="{00000000-0005-0000-0000-00006B180000}"/>
    <cellStyle name="Normal 2 61 11" xfId="6337" xr:uid="{00000000-0005-0000-0000-00006C180000}"/>
    <cellStyle name="Normal 2 61 12" xfId="6338" xr:uid="{00000000-0005-0000-0000-00006D180000}"/>
    <cellStyle name="Normal 2 61 13" xfId="6339" xr:uid="{00000000-0005-0000-0000-00006E180000}"/>
    <cellStyle name="Normal 2 61 14" xfId="6340" xr:uid="{00000000-0005-0000-0000-00006F180000}"/>
    <cellStyle name="Normal 2 61 15" xfId="6341" xr:uid="{00000000-0005-0000-0000-000070180000}"/>
    <cellStyle name="Normal 2 61 16" xfId="6342" xr:uid="{00000000-0005-0000-0000-000071180000}"/>
    <cellStyle name="Normal 2 61 17" xfId="6343" xr:uid="{00000000-0005-0000-0000-000072180000}"/>
    <cellStyle name="Normal 2 61 18" xfId="6344" xr:uid="{00000000-0005-0000-0000-000073180000}"/>
    <cellStyle name="Normal 2 61 19" xfId="6345" xr:uid="{00000000-0005-0000-0000-000074180000}"/>
    <cellStyle name="Normal 2 61 2" xfId="6346" xr:uid="{00000000-0005-0000-0000-000075180000}"/>
    <cellStyle name="Normal 2 61 2 10" xfId="6347" xr:uid="{00000000-0005-0000-0000-000076180000}"/>
    <cellStyle name="Normal 2 61 2 11" xfId="6348" xr:uid="{00000000-0005-0000-0000-000077180000}"/>
    <cellStyle name="Normal 2 61 2 12" xfId="6349" xr:uid="{00000000-0005-0000-0000-000078180000}"/>
    <cellStyle name="Normal 2 61 2 13" xfId="6350" xr:uid="{00000000-0005-0000-0000-000079180000}"/>
    <cellStyle name="Normal 2 61 2 14" xfId="6351" xr:uid="{00000000-0005-0000-0000-00007A180000}"/>
    <cellStyle name="Normal 2 61 2 15" xfId="6352" xr:uid="{00000000-0005-0000-0000-00007B180000}"/>
    <cellStyle name="Normal 2 61 2 2" xfId="6353" xr:uid="{00000000-0005-0000-0000-00007C180000}"/>
    <cellStyle name="Normal 2 61 2 2 10" xfId="6354" xr:uid="{00000000-0005-0000-0000-00007D180000}"/>
    <cellStyle name="Normal 2 61 2 2 11" xfId="6355" xr:uid="{00000000-0005-0000-0000-00007E180000}"/>
    <cellStyle name="Normal 2 61 2 2 12" xfId="6356" xr:uid="{00000000-0005-0000-0000-00007F180000}"/>
    <cellStyle name="Normal 2 61 2 2 13" xfId="6357" xr:uid="{00000000-0005-0000-0000-000080180000}"/>
    <cellStyle name="Normal 2 61 2 2 14" xfId="6358" xr:uid="{00000000-0005-0000-0000-000081180000}"/>
    <cellStyle name="Normal 2 61 2 2 2" xfId="6359" xr:uid="{00000000-0005-0000-0000-000082180000}"/>
    <cellStyle name="Normal 2 61 2 2 3" xfId="6360" xr:uid="{00000000-0005-0000-0000-000083180000}"/>
    <cellStyle name="Normal 2 61 2 2 4" xfId="6361" xr:uid="{00000000-0005-0000-0000-000084180000}"/>
    <cellStyle name="Normal 2 61 2 2 5" xfId="6362" xr:uid="{00000000-0005-0000-0000-000085180000}"/>
    <cellStyle name="Normal 2 61 2 2 6" xfId="6363" xr:uid="{00000000-0005-0000-0000-000086180000}"/>
    <cellStyle name="Normal 2 61 2 2 7" xfId="6364" xr:uid="{00000000-0005-0000-0000-000087180000}"/>
    <cellStyle name="Normal 2 61 2 2 8" xfId="6365" xr:uid="{00000000-0005-0000-0000-000088180000}"/>
    <cellStyle name="Normal 2 61 2 2 9" xfId="6366" xr:uid="{00000000-0005-0000-0000-000089180000}"/>
    <cellStyle name="Normal 2 61 2 3" xfId="6367" xr:uid="{00000000-0005-0000-0000-00008A180000}"/>
    <cellStyle name="Normal 2 61 2 4" xfId="6368" xr:uid="{00000000-0005-0000-0000-00008B180000}"/>
    <cellStyle name="Normal 2 61 2 5" xfId="6369" xr:uid="{00000000-0005-0000-0000-00008C180000}"/>
    <cellStyle name="Normal 2 61 2 6" xfId="6370" xr:uid="{00000000-0005-0000-0000-00008D180000}"/>
    <cellStyle name="Normal 2 61 2 7" xfId="6371" xr:uid="{00000000-0005-0000-0000-00008E180000}"/>
    <cellStyle name="Normal 2 61 2 8" xfId="6372" xr:uid="{00000000-0005-0000-0000-00008F180000}"/>
    <cellStyle name="Normal 2 61 2 9" xfId="6373" xr:uid="{00000000-0005-0000-0000-000090180000}"/>
    <cellStyle name="Normal 2 61 20" xfId="6374" xr:uid="{00000000-0005-0000-0000-000091180000}"/>
    <cellStyle name="Normal 2 61 21" xfId="6375" xr:uid="{00000000-0005-0000-0000-000092180000}"/>
    <cellStyle name="Normal 2 61 22" xfId="6376" xr:uid="{00000000-0005-0000-0000-000093180000}"/>
    <cellStyle name="Normal 2 61 23" xfId="6377" xr:uid="{00000000-0005-0000-0000-000094180000}"/>
    <cellStyle name="Normal 2 61 3" xfId="6378" xr:uid="{00000000-0005-0000-0000-000095180000}"/>
    <cellStyle name="Normal 2 61 3 10" xfId="6379" xr:uid="{00000000-0005-0000-0000-000096180000}"/>
    <cellStyle name="Normal 2 61 3 11" xfId="6380" xr:uid="{00000000-0005-0000-0000-000097180000}"/>
    <cellStyle name="Normal 2 61 3 12" xfId="6381" xr:uid="{00000000-0005-0000-0000-000098180000}"/>
    <cellStyle name="Normal 2 61 3 13" xfId="6382" xr:uid="{00000000-0005-0000-0000-000099180000}"/>
    <cellStyle name="Normal 2 61 3 14" xfId="6383" xr:uid="{00000000-0005-0000-0000-00009A180000}"/>
    <cellStyle name="Normal 2 61 3 15" xfId="6384" xr:uid="{00000000-0005-0000-0000-00009B180000}"/>
    <cellStyle name="Normal 2 61 3 2" xfId="6385" xr:uid="{00000000-0005-0000-0000-00009C180000}"/>
    <cellStyle name="Normal 2 61 3 2 10" xfId="6386" xr:uid="{00000000-0005-0000-0000-00009D180000}"/>
    <cellStyle name="Normal 2 61 3 2 11" xfId="6387" xr:uid="{00000000-0005-0000-0000-00009E180000}"/>
    <cellStyle name="Normal 2 61 3 2 12" xfId="6388" xr:uid="{00000000-0005-0000-0000-00009F180000}"/>
    <cellStyle name="Normal 2 61 3 2 13" xfId="6389" xr:uid="{00000000-0005-0000-0000-0000A0180000}"/>
    <cellStyle name="Normal 2 61 3 2 14" xfId="6390" xr:uid="{00000000-0005-0000-0000-0000A1180000}"/>
    <cellStyle name="Normal 2 61 3 2 2" xfId="6391" xr:uid="{00000000-0005-0000-0000-0000A2180000}"/>
    <cellStyle name="Normal 2 61 3 2 3" xfId="6392" xr:uid="{00000000-0005-0000-0000-0000A3180000}"/>
    <cellStyle name="Normal 2 61 3 2 4" xfId="6393" xr:uid="{00000000-0005-0000-0000-0000A4180000}"/>
    <cellStyle name="Normal 2 61 3 2 5" xfId="6394" xr:uid="{00000000-0005-0000-0000-0000A5180000}"/>
    <cellStyle name="Normal 2 61 3 2 6" xfId="6395" xr:uid="{00000000-0005-0000-0000-0000A6180000}"/>
    <cellStyle name="Normal 2 61 3 2 7" xfId="6396" xr:uid="{00000000-0005-0000-0000-0000A7180000}"/>
    <cellStyle name="Normal 2 61 3 2 8" xfId="6397" xr:uid="{00000000-0005-0000-0000-0000A8180000}"/>
    <cellStyle name="Normal 2 61 3 2 9" xfId="6398" xr:uid="{00000000-0005-0000-0000-0000A9180000}"/>
    <cellStyle name="Normal 2 61 3 3" xfId="6399" xr:uid="{00000000-0005-0000-0000-0000AA180000}"/>
    <cellStyle name="Normal 2 61 3 4" xfId="6400" xr:uid="{00000000-0005-0000-0000-0000AB180000}"/>
    <cellStyle name="Normal 2 61 3 5" xfId="6401" xr:uid="{00000000-0005-0000-0000-0000AC180000}"/>
    <cellStyle name="Normal 2 61 3 6" xfId="6402" xr:uid="{00000000-0005-0000-0000-0000AD180000}"/>
    <cellStyle name="Normal 2 61 3 7" xfId="6403" xr:uid="{00000000-0005-0000-0000-0000AE180000}"/>
    <cellStyle name="Normal 2 61 3 8" xfId="6404" xr:uid="{00000000-0005-0000-0000-0000AF180000}"/>
    <cellStyle name="Normal 2 61 3 9" xfId="6405" xr:uid="{00000000-0005-0000-0000-0000B0180000}"/>
    <cellStyle name="Normal 2 61 4" xfId="6406" xr:uid="{00000000-0005-0000-0000-0000B1180000}"/>
    <cellStyle name="Normal 2 61 4 10" xfId="6407" xr:uid="{00000000-0005-0000-0000-0000B2180000}"/>
    <cellStyle name="Normal 2 61 4 11" xfId="6408" xr:uid="{00000000-0005-0000-0000-0000B3180000}"/>
    <cellStyle name="Normal 2 61 4 12" xfId="6409" xr:uid="{00000000-0005-0000-0000-0000B4180000}"/>
    <cellStyle name="Normal 2 61 4 13" xfId="6410" xr:uid="{00000000-0005-0000-0000-0000B5180000}"/>
    <cellStyle name="Normal 2 61 4 14" xfId="6411" xr:uid="{00000000-0005-0000-0000-0000B6180000}"/>
    <cellStyle name="Normal 2 61 4 15" xfId="6412" xr:uid="{00000000-0005-0000-0000-0000B7180000}"/>
    <cellStyle name="Normal 2 61 4 2" xfId="6413" xr:uid="{00000000-0005-0000-0000-0000B8180000}"/>
    <cellStyle name="Normal 2 61 4 2 10" xfId="6414" xr:uid="{00000000-0005-0000-0000-0000B9180000}"/>
    <cellStyle name="Normal 2 61 4 2 11" xfId="6415" xr:uid="{00000000-0005-0000-0000-0000BA180000}"/>
    <cellStyle name="Normal 2 61 4 2 12" xfId="6416" xr:uid="{00000000-0005-0000-0000-0000BB180000}"/>
    <cellStyle name="Normal 2 61 4 2 13" xfId="6417" xr:uid="{00000000-0005-0000-0000-0000BC180000}"/>
    <cellStyle name="Normal 2 61 4 2 14" xfId="6418" xr:uid="{00000000-0005-0000-0000-0000BD180000}"/>
    <cellStyle name="Normal 2 61 4 2 2" xfId="6419" xr:uid="{00000000-0005-0000-0000-0000BE180000}"/>
    <cellStyle name="Normal 2 61 4 2 3" xfId="6420" xr:uid="{00000000-0005-0000-0000-0000BF180000}"/>
    <cellStyle name="Normal 2 61 4 2 4" xfId="6421" xr:uid="{00000000-0005-0000-0000-0000C0180000}"/>
    <cellStyle name="Normal 2 61 4 2 5" xfId="6422" xr:uid="{00000000-0005-0000-0000-0000C1180000}"/>
    <cellStyle name="Normal 2 61 4 2 6" xfId="6423" xr:uid="{00000000-0005-0000-0000-0000C2180000}"/>
    <cellStyle name="Normal 2 61 4 2 7" xfId="6424" xr:uid="{00000000-0005-0000-0000-0000C3180000}"/>
    <cellStyle name="Normal 2 61 4 2 8" xfId="6425" xr:uid="{00000000-0005-0000-0000-0000C4180000}"/>
    <cellStyle name="Normal 2 61 4 2 9" xfId="6426" xr:uid="{00000000-0005-0000-0000-0000C5180000}"/>
    <cellStyle name="Normal 2 61 4 3" xfId="6427" xr:uid="{00000000-0005-0000-0000-0000C6180000}"/>
    <cellStyle name="Normal 2 61 4 4" xfId="6428" xr:uid="{00000000-0005-0000-0000-0000C7180000}"/>
    <cellStyle name="Normal 2 61 4 5" xfId="6429" xr:uid="{00000000-0005-0000-0000-0000C8180000}"/>
    <cellStyle name="Normal 2 61 4 6" xfId="6430" xr:uid="{00000000-0005-0000-0000-0000C9180000}"/>
    <cellStyle name="Normal 2 61 4 7" xfId="6431" xr:uid="{00000000-0005-0000-0000-0000CA180000}"/>
    <cellStyle name="Normal 2 61 4 8" xfId="6432" xr:uid="{00000000-0005-0000-0000-0000CB180000}"/>
    <cellStyle name="Normal 2 61 4 9" xfId="6433" xr:uid="{00000000-0005-0000-0000-0000CC180000}"/>
    <cellStyle name="Normal 2 61 5" xfId="6434" xr:uid="{00000000-0005-0000-0000-0000CD180000}"/>
    <cellStyle name="Normal 2 61 5 10" xfId="6435" xr:uid="{00000000-0005-0000-0000-0000CE180000}"/>
    <cellStyle name="Normal 2 61 5 11" xfId="6436" xr:uid="{00000000-0005-0000-0000-0000CF180000}"/>
    <cellStyle name="Normal 2 61 5 12" xfId="6437" xr:uid="{00000000-0005-0000-0000-0000D0180000}"/>
    <cellStyle name="Normal 2 61 5 13" xfId="6438" xr:uid="{00000000-0005-0000-0000-0000D1180000}"/>
    <cellStyle name="Normal 2 61 5 14" xfId="6439" xr:uid="{00000000-0005-0000-0000-0000D2180000}"/>
    <cellStyle name="Normal 2 61 5 2" xfId="6440" xr:uid="{00000000-0005-0000-0000-0000D3180000}"/>
    <cellStyle name="Normal 2 61 5 3" xfId="6441" xr:uid="{00000000-0005-0000-0000-0000D4180000}"/>
    <cellStyle name="Normal 2 61 5 4" xfId="6442" xr:uid="{00000000-0005-0000-0000-0000D5180000}"/>
    <cellStyle name="Normal 2 61 5 5" xfId="6443" xr:uid="{00000000-0005-0000-0000-0000D6180000}"/>
    <cellStyle name="Normal 2 61 5 6" xfId="6444" xr:uid="{00000000-0005-0000-0000-0000D7180000}"/>
    <cellStyle name="Normal 2 61 5 7" xfId="6445" xr:uid="{00000000-0005-0000-0000-0000D8180000}"/>
    <cellStyle name="Normal 2 61 5 8" xfId="6446" xr:uid="{00000000-0005-0000-0000-0000D9180000}"/>
    <cellStyle name="Normal 2 61 5 9" xfId="6447" xr:uid="{00000000-0005-0000-0000-0000DA180000}"/>
    <cellStyle name="Normal 2 61 6" xfId="6448" xr:uid="{00000000-0005-0000-0000-0000DB180000}"/>
    <cellStyle name="Normal 2 61 6 10" xfId="6449" xr:uid="{00000000-0005-0000-0000-0000DC180000}"/>
    <cellStyle name="Normal 2 61 6 11" xfId="6450" xr:uid="{00000000-0005-0000-0000-0000DD180000}"/>
    <cellStyle name="Normal 2 61 6 12" xfId="6451" xr:uid="{00000000-0005-0000-0000-0000DE180000}"/>
    <cellStyle name="Normal 2 61 6 13" xfId="6452" xr:uid="{00000000-0005-0000-0000-0000DF180000}"/>
    <cellStyle name="Normal 2 61 6 14" xfId="6453" xr:uid="{00000000-0005-0000-0000-0000E0180000}"/>
    <cellStyle name="Normal 2 61 6 2" xfId="6454" xr:uid="{00000000-0005-0000-0000-0000E1180000}"/>
    <cellStyle name="Normal 2 61 6 3" xfId="6455" xr:uid="{00000000-0005-0000-0000-0000E2180000}"/>
    <cellStyle name="Normal 2 61 6 4" xfId="6456" xr:uid="{00000000-0005-0000-0000-0000E3180000}"/>
    <cellStyle name="Normal 2 61 6 5" xfId="6457" xr:uid="{00000000-0005-0000-0000-0000E4180000}"/>
    <cellStyle name="Normal 2 61 6 6" xfId="6458" xr:uid="{00000000-0005-0000-0000-0000E5180000}"/>
    <cellStyle name="Normal 2 61 6 7" xfId="6459" xr:uid="{00000000-0005-0000-0000-0000E6180000}"/>
    <cellStyle name="Normal 2 61 6 8" xfId="6460" xr:uid="{00000000-0005-0000-0000-0000E7180000}"/>
    <cellStyle name="Normal 2 61 6 9" xfId="6461" xr:uid="{00000000-0005-0000-0000-0000E8180000}"/>
    <cellStyle name="Normal 2 61 7" xfId="6462" xr:uid="{00000000-0005-0000-0000-0000E9180000}"/>
    <cellStyle name="Normal 2 61 7 10" xfId="6463" xr:uid="{00000000-0005-0000-0000-0000EA180000}"/>
    <cellStyle name="Normal 2 61 7 11" xfId="6464" xr:uid="{00000000-0005-0000-0000-0000EB180000}"/>
    <cellStyle name="Normal 2 61 7 12" xfId="6465" xr:uid="{00000000-0005-0000-0000-0000EC180000}"/>
    <cellStyle name="Normal 2 61 7 13" xfId="6466" xr:uid="{00000000-0005-0000-0000-0000ED180000}"/>
    <cellStyle name="Normal 2 61 7 14" xfId="6467" xr:uid="{00000000-0005-0000-0000-0000EE180000}"/>
    <cellStyle name="Normal 2 61 7 2" xfId="6468" xr:uid="{00000000-0005-0000-0000-0000EF180000}"/>
    <cellStyle name="Normal 2 61 7 3" xfId="6469" xr:uid="{00000000-0005-0000-0000-0000F0180000}"/>
    <cellStyle name="Normal 2 61 7 4" xfId="6470" xr:uid="{00000000-0005-0000-0000-0000F1180000}"/>
    <cellStyle name="Normal 2 61 7 5" xfId="6471" xr:uid="{00000000-0005-0000-0000-0000F2180000}"/>
    <cellStyle name="Normal 2 61 7 6" xfId="6472" xr:uid="{00000000-0005-0000-0000-0000F3180000}"/>
    <cellStyle name="Normal 2 61 7 7" xfId="6473" xr:uid="{00000000-0005-0000-0000-0000F4180000}"/>
    <cellStyle name="Normal 2 61 7 8" xfId="6474" xr:uid="{00000000-0005-0000-0000-0000F5180000}"/>
    <cellStyle name="Normal 2 61 7 9" xfId="6475" xr:uid="{00000000-0005-0000-0000-0000F6180000}"/>
    <cellStyle name="Normal 2 61 8" xfId="6476" xr:uid="{00000000-0005-0000-0000-0000F7180000}"/>
    <cellStyle name="Normal 2 61 8 10" xfId="6477" xr:uid="{00000000-0005-0000-0000-0000F8180000}"/>
    <cellStyle name="Normal 2 61 8 11" xfId="6478" xr:uid="{00000000-0005-0000-0000-0000F9180000}"/>
    <cellStyle name="Normal 2 61 8 12" xfId="6479" xr:uid="{00000000-0005-0000-0000-0000FA180000}"/>
    <cellStyle name="Normal 2 61 8 13" xfId="6480" xr:uid="{00000000-0005-0000-0000-0000FB180000}"/>
    <cellStyle name="Normal 2 61 8 14" xfId="6481" xr:uid="{00000000-0005-0000-0000-0000FC180000}"/>
    <cellStyle name="Normal 2 61 8 2" xfId="6482" xr:uid="{00000000-0005-0000-0000-0000FD180000}"/>
    <cellStyle name="Normal 2 61 8 3" xfId="6483" xr:uid="{00000000-0005-0000-0000-0000FE180000}"/>
    <cellStyle name="Normal 2 61 8 4" xfId="6484" xr:uid="{00000000-0005-0000-0000-0000FF180000}"/>
    <cellStyle name="Normal 2 61 8 5" xfId="6485" xr:uid="{00000000-0005-0000-0000-000000190000}"/>
    <cellStyle name="Normal 2 61 8 6" xfId="6486" xr:uid="{00000000-0005-0000-0000-000001190000}"/>
    <cellStyle name="Normal 2 61 8 7" xfId="6487" xr:uid="{00000000-0005-0000-0000-000002190000}"/>
    <cellStyle name="Normal 2 61 8 8" xfId="6488" xr:uid="{00000000-0005-0000-0000-000003190000}"/>
    <cellStyle name="Normal 2 61 8 9" xfId="6489" xr:uid="{00000000-0005-0000-0000-000004190000}"/>
    <cellStyle name="Normal 2 61 9" xfId="6490" xr:uid="{00000000-0005-0000-0000-000005190000}"/>
    <cellStyle name="Normal 2 61 9 10" xfId="6491" xr:uid="{00000000-0005-0000-0000-000006190000}"/>
    <cellStyle name="Normal 2 61 9 11" xfId="6492" xr:uid="{00000000-0005-0000-0000-000007190000}"/>
    <cellStyle name="Normal 2 61 9 12" xfId="6493" xr:uid="{00000000-0005-0000-0000-000008190000}"/>
    <cellStyle name="Normal 2 61 9 13" xfId="6494" xr:uid="{00000000-0005-0000-0000-000009190000}"/>
    <cellStyle name="Normal 2 61 9 14" xfId="6495" xr:uid="{00000000-0005-0000-0000-00000A190000}"/>
    <cellStyle name="Normal 2 61 9 2" xfId="6496" xr:uid="{00000000-0005-0000-0000-00000B190000}"/>
    <cellStyle name="Normal 2 61 9 3" xfId="6497" xr:uid="{00000000-0005-0000-0000-00000C190000}"/>
    <cellStyle name="Normal 2 61 9 4" xfId="6498" xr:uid="{00000000-0005-0000-0000-00000D190000}"/>
    <cellStyle name="Normal 2 61 9 5" xfId="6499" xr:uid="{00000000-0005-0000-0000-00000E190000}"/>
    <cellStyle name="Normal 2 61 9 6" xfId="6500" xr:uid="{00000000-0005-0000-0000-00000F190000}"/>
    <cellStyle name="Normal 2 61 9 7" xfId="6501" xr:uid="{00000000-0005-0000-0000-000010190000}"/>
    <cellStyle name="Normal 2 61 9 8" xfId="6502" xr:uid="{00000000-0005-0000-0000-000011190000}"/>
    <cellStyle name="Normal 2 61 9 9" xfId="6503" xr:uid="{00000000-0005-0000-0000-000012190000}"/>
    <cellStyle name="Normal 2 62" xfId="6504" xr:uid="{00000000-0005-0000-0000-000013190000}"/>
    <cellStyle name="Normal 2 62 10" xfId="6505" xr:uid="{00000000-0005-0000-0000-000014190000}"/>
    <cellStyle name="Normal 2 62 10 10" xfId="6506" xr:uid="{00000000-0005-0000-0000-000015190000}"/>
    <cellStyle name="Normal 2 62 10 11" xfId="6507" xr:uid="{00000000-0005-0000-0000-000016190000}"/>
    <cellStyle name="Normal 2 62 10 12" xfId="6508" xr:uid="{00000000-0005-0000-0000-000017190000}"/>
    <cellStyle name="Normal 2 62 10 13" xfId="6509" xr:uid="{00000000-0005-0000-0000-000018190000}"/>
    <cellStyle name="Normal 2 62 10 14" xfId="6510" xr:uid="{00000000-0005-0000-0000-000019190000}"/>
    <cellStyle name="Normal 2 62 10 2" xfId="6511" xr:uid="{00000000-0005-0000-0000-00001A190000}"/>
    <cellStyle name="Normal 2 62 10 3" xfId="6512" xr:uid="{00000000-0005-0000-0000-00001B190000}"/>
    <cellStyle name="Normal 2 62 10 4" xfId="6513" xr:uid="{00000000-0005-0000-0000-00001C190000}"/>
    <cellStyle name="Normal 2 62 10 5" xfId="6514" xr:uid="{00000000-0005-0000-0000-00001D190000}"/>
    <cellStyle name="Normal 2 62 10 6" xfId="6515" xr:uid="{00000000-0005-0000-0000-00001E190000}"/>
    <cellStyle name="Normal 2 62 10 7" xfId="6516" xr:uid="{00000000-0005-0000-0000-00001F190000}"/>
    <cellStyle name="Normal 2 62 10 8" xfId="6517" xr:uid="{00000000-0005-0000-0000-000020190000}"/>
    <cellStyle name="Normal 2 62 10 9" xfId="6518" xr:uid="{00000000-0005-0000-0000-000021190000}"/>
    <cellStyle name="Normal 2 62 11" xfId="6519" xr:uid="{00000000-0005-0000-0000-000022190000}"/>
    <cellStyle name="Normal 2 62 12" xfId="6520" xr:uid="{00000000-0005-0000-0000-000023190000}"/>
    <cellStyle name="Normal 2 62 13" xfId="6521" xr:uid="{00000000-0005-0000-0000-000024190000}"/>
    <cellStyle name="Normal 2 62 14" xfId="6522" xr:uid="{00000000-0005-0000-0000-000025190000}"/>
    <cellStyle name="Normal 2 62 15" xfId="6523" xr:uid="{00000000-0005-0000-0000-000026190000}"/>
    <cellStyle name="Normal 2 62 16" xfId="6524" xr:uid="{00000000-0005-0000-0000-000027190000}"/>
    <cellStyle name="Normal 2 62 17" xfId="6525" xr:uid="{00000000-0005-0000-0000-000028190000}"/>
    <cellStyle name="Normal 2 62 18" xfId="6526" xr:uid="{00000000-0005-0000-0000-000029190000}"/>
    <cellStyle name="Normal 2 62 19" xfId="6527" xr:uid="{00000000-0005-0000-0000-00002A190000}"/>
    <cellStyle name="Normal 2 62 2" xfId="6528" xr:uid="{00000000-0005-0000-0000-00002B190000}"/>
    <cellStyle name="Normal 2 62 2 10" xfId="6529" xr:uid="{00000000-0005-0000-0000-00002C190000}"/>
    <cellStyle name="Normal 2 62 2 11" xfId="6530" xr:uid="{00000000-0005-0000-0000-00002D190000}"/>
    <cellStyle name="Normal 2 62 2 12" xfId="6531" xr:uid="{00000000-0005-0000-0000-00002E190000}"/>
    <cellStyle name="Normal 2 62 2 13" xfId="6532" xr:uid="{00000000-0005-0000-0000-00002F190000}"/>
    <cellStyle name="Normal 2 62 2 14" xfId="6533" xr:uid="{00000000-0005-0000-0000-000030190000}"/>
    <cellStyle name="Normal 2 62 2 15" xfId="6534" xr:uid="{00000000-0005-0000-0000-000031190000}"/>
    <cellStyle name="Normal 2 62 2 2" xfId="6535" xr:uid="{00000000-0005-0000-0000-000032190000}"/>
    <cellStyle name="Normal 2 62 2 2 10" xfId="6536" xr:uid="{00000000-0005-0000-0000-000033190000}"/>
    <cellStyle name="Normal 2 62 2 2 11" xfId="6537" xr:uid="{00000000-0005-0000-0000-000034190000}"/>
    <cellStyle name="Normal 2 62 2 2 12" xfId="6538" xr:uid="{00000000-0005-0000-0000-000035190000}"/>
    <cellStyle name="Normal 2 62 2 2 13" xfId="6539" xr:uid="{00000000-0005-0000-0000-000036190000}"/>
    <cellStyle name="Normal 2 62 2 2 14" xfId="6540" xr:uid="{00000000-0005-0000-0000-000037190000}"/>
    <cellStyle name="Normal 2 62 2 2 2" xfId="6541" xr:uid="{00000000-0005-0000-0000-000038190000}"/>
    <cellStyle name="Normal 2 62 2 2 3" xfId="6542" xr:uid="{00000000-0005-0000-0000-000039190000}"/>
    <cellStyle name="Normal 2 62 2 2 4" xfId="6543" xr:uid="{00000000-0005-0000-0000-00003A190000}"/>
    <cellStyle name="Normal 2 62 2 2 5" xfId="6544" xr:uid="{00000000-0005-0000-0000-00003B190000}"/>
    <cellStyle name="Normal 2 62 2 2 6" xfId="6545" xr:uid="{00000000-0005-0000-0000-00003C190000}"/>
    <cellStyle name="Normal 2 62 2 2 7" xfId="6546" xr:uid="{00000000-0005-0000-0000-00003D190000}"/>
    <cellStyle name="Normal 2 62 2 2 8" xfId="6547" xr:uid="{00000000-0005-0000-0000-00003E190000}"/>
    <cellStyle name="Normal 2 62 2 2 9" xfId="6548" xr:uid="{00000000-0005-0000-0000-00003F190000}"/>
    <cellStyle name="Normal 2 62 2 3" xfId="6549" xr:uid="{00000000-0005-0000-0000-000040190000}"/>
    <cellStyle name="Normal 2 62 2 4" xfId="6550" xr:uid="{00000000-0005-0000-0000-000041190000}"/>
    <cellStyle name="Normal 2 62 2 5" xfId="6551" xr:uid="{00000000-0005-0000-0000-000042190000}"/>
    <cellStyle name="Normal 2 62 2 6" xfId="6552" xr:uid="{00000000-0005-0000-0000-000043190000}"/>
    <cellStyle name="Normal 2 62 2 7" xfId="6553" xr:uid="{00000000-0005-0000-0000-000044190000}"/>
    <cellStyle name="Normal 2 62 2 8" xfId="6554" xr:uid="{00000000-0005-0000-0000-000045190000}"/>
    <cellStyle name="Normal 2 62 2 9" xfId="6555" xr:uid="{00000000-0005-0000-0000-000046190000}"/>
    <cellStyle name="Normal 2 62 20" xfId="6556" xr:uid="{00000000-0005-0000-0000-000047190000}"/>
    <cellStyle name="Normal 2 62 21" xfId="6557" xr:uid="{00000000-0005-0000-0000-000048190000}"/>
    <cellStyle name="Normal 2 62 22" xfId="6558" xr:uid="{00000000-0005-0000-0000-000049190000}"/>
    <cellStyle name="Normal 2 62 23" xfId="6559" xr:uid="{00000000-0005-0000-0000-00004A190000}"/>
    <cellStyle name="Normal 2 62 3" xfId="6560" xr:uid="{00000000-0005-0000-0000-00004B190000}"/>
    <cellStyle name="Normal 2 62 3 10" xfId="6561" xr:uid="{00000000-0005-0000-0000-00004C190000}"/>
    <cellStyle name="Normal 2 62 3 11" xfId="6562" xr:uid="{00000000-0005-0000-0000-00004D190000}"/>
    <cellStyle name="Normal 2 62 3 12" xfId="6563" xr:uid="{00000000-0005-0000-0000-00004E190000}"/>
    <cellStyle name="Normal 2 62 3 13" xfId="6564" xr:uid="{00000000-0005-0000-0000-00004F190000}"/>
    <cellStyle name="Normal 2 62 3 14" xfId="6565" xr:uid="{00000000-0005-0000-0000-000050190000}"/>
    <cellStyle name="Normal 2 62 3 15" xfId="6566" xr:uid="{00000000-0005-0000-0000-000051190000}"/>
    <cellStyle name="Normal 2 62 3 2" xfId="6567" xr:uid="{00000000-0005-0000-0000-000052190000}"/>
    <cellStyle name="Normal 2 62 3 2 10" xfId="6568" xr:uid="{00000000-0005-0000-0000-000053190000}"/>
    <cellStyle name="Normal 2 62 3 2 11" xfId="6569" xr:uid="{00000000-0005-0000-0000-000054190000}"/>
    <cellStyle name="Normal 2 62 3 2 12" xfId="6570" xr:uid="{00000000-0005-0000-0000-000055190000}"/>
    <cellStyle name="Normal 2 62 3 2 13" xfId="6571" xr:uid="{00000000-0005-0000-0000-000056190000}"/>
    <cellStyle name="Normal 2 62 3 2 14" xfId="6572" xr:uid="{00000000-0005-0000-0000-000057190000}"/>
    <cellStyle name="Normal 2 62 3 2 2" xfId="6573" xr:uid="{00000000-0005-0000-0000-000058190000}"/>
    <cellStyle name="Normal 2 62 3 2 3" xfId="6574" xr:uid="{00000000-0005-0000-0000-000059190000}"/>
    <cellStyle name="Normal 2 62 3 2 4" xfId="6575" xr:uid="{00000000-0005-0000-0000-00005A190000}"/>
    <cellStyle name="Normal 2 62 3 2 5" xfId="6576" xr:uid="{00000000-0005-0000-0000-00005B190000}"/>
    <cellStyle name="Normal 2 62 3 2 6" xfId="6577" xr:uid="{00000000-0005-0000-0000-00005C190000}"/>
    <cellStyle name="Normal 2 62 3 2 7" xfId="6578" xr:uid="{00000000-0005-0000-0000-00005D190000}"/>
    <cellStyle name="Normal 2 62 3 2 8" xfId="6579" xr:uid="{00000000-0005-0000-0000-00005E190000}"/>
    <cellStyle name="Normal 2 62 3 2 9" xfId="6580" xr:uid="{00000000-0005-0000-0000-00005F190000}"/>
    <cellStyle name="Normal 2 62 3 3" xfId="6581" xr:uid="{00000000-0005-0000-0000-000060190000}"/>
    <cellStyle name="Normal 2 62 3 4" xfId="6582" xr:uid="{00000000-0005-0000-0000-000061190000}"/>
    <cellStyle name="Normal 2 62 3 5" xfId="6583" xr:uid="{00000000-0005-0000-0000-000062190000}"/>
    <cellStyle name="Normal 2 62 3 6" xfId="6584" xr:uid="{00000000-0005-0000-0000-000063190000}"/>
    <cellStyle name="Normal 2 62 3 7" xfId="6585" xr:uid="{00000000-0005-0000-0000-000064190000}"/>
    <cellStyle name="Normal 2 62 3 8" xfId="6586" xr:uid="{00000000-0005-0000-0000-000065190000}"/>
    <cellStyle name="Normal 2 62 3 9" xfId="6587" xr:uid="{00000000-0005-0000-0000-000066190000}"/>
    <cellStyle name="Normal 2 62 4" xfId="6588" xr:uid="{00000000-0005-0000-0000-000067190000}"/>
    <cellStyle name="Normal 2 62 4 10" xfId="6589" xr:uid="{00000000-0005-0000-0000-000068190000}"/>
    <cellStyle name="Normal 2 62 4 11" xfId="6590" xr:uid="{00000000-0005-0000-0000-000069190000}"/>
    <cellStyle name="Normal 2 62 4 12" xfId="6591" xr:uid="{00000000-0005-0000-0000-00006A190000}"/>
    <cellStyle name="Normal 2 62 4 13" xfId="6592" xr:uid="{00000000-0005-0000-0000-00006B190000}"/>
    <cellStyle name="Normal 2 62 4 14" xfId="6593" xr:uid="{00000000-0005-0000-0000-00006C190000}"/>
    <cellStyle name="Normal 2 62 4 15" xfId="6594" xr:uid="{00000000-0005-0000-0000-00006D190000}"/>
    <cellStyle name="Normal 2 62 4 2" xfId="6595" xr:uid="{00000000-0005-0000-0000-00006E190000}"/>
    <cellStyle name="Normal 2 62 4 2 10" xfId="6596" xr:uid="{00000000-0005-0000-0000-00006F190000}"/>
    <cellStyle name="Normal 2 62 4 2 11" xfId="6597" xr:uid="{00000000-0005-0000-0000-000070190000}"/>
    <cellStyle name="Normal 2 62 4 2 12" xfId="6598" xr:uid="{00000000-0005-0000-0000-000071190000}"/>
    <cellStyle name="Normal 2 62 4 2 13" xfId="6599" xr:uid="{00000000-0005-0000-0000-000072190000}"/>
    <cellStyle name="Normal 2 62 4 2 14" xfId="6600" xr:uid="{00000000-0005-0000-0000-000073190000}"/>
    <cellStyle name="Normal 2 62 4 2 2" xfId="6601" xr:uid="{00000000-0005-0000-0000-000074190000}"/>
    <cellStyle name="Normal 2 62 4 2 3" xfId="6602" xr:uid="{00000000-0005-0000-0000-000075190000}"/>
    <cellStyle name="Normal 2 62 4 2 4" xfId="6603" xr:uid="{00000000-0005-0000-0000-000076190000}"/>
    <cellStyle name="Normal 2 62 4 2 5" xfId="6604" xr:uid="{00000000-0005-0000-0000-000077190000}"/>
    <cellStyle name="Normal 2 62 4 2 6" xfId="6605" xr:uid="{00000000-0005-0000-0000-000078190000}"/>
    <cellStyle name="Normal 2 62 4 2 7" xfId="6606" xr:uid="{00000000-0005-0000-0000-000079190000}"/>
    <cellStyle name="Normal 2 62 4 2 8" xfId="6607" xr:uid="{00000000-0005-0000-0000-00007A190000}"/>
    <cellStyle name="Normal 2 62 4 2 9" xfId="6608" xr:uid="{00000000-0005-0000-0000-00007B190000}"/>
    <cellStyle name="Normal 2 62 4 3" xfId="6609" xr:uid="{00000000-0005-0000-0000-00007C190000}"/>
    <cellStyle name="Normal 2 62 4 4" xfId="6610" xr:uid="{00000000-0005-0000-0000-00007D190000}"/>
    <cellStyle name="Normal 2 62 4 5" xfId="6611" xr:uid="{00000000-0005-0000-0000-00007E190000}"/>
    <cellStyle name="Normal 2 62 4 6" xfId="6612" xr:uid="{00000000-0005-0000-0000-00007F190000}"/>
    <cellStyle name="Normal 2 62 4 7" xfId="6613" xr:uid="{00000000-0005-0000-0000-000080190000}"/>
    <cellStyle name="Normal 2 62 4 8" xfId="6614" xr:uid="{00000000-0005-0000-0000-000081190000}"/>
    <cellStyle name="Normal 2 62 4 9" xfId="6615" xr:uid="{00000000-0005-0000-0000-000082190000}"/>
    <cellStyle name="Normal 2 62 5" xfId="6616" xr:uid="{00000000-0005-0000-0000-000083190000}"/>
    <cellStyle name="Normal 2 62 5 10" xfId="6617" xr:uid="{00000000-0005-0000-0000-000084190000}"/>
    <cellStyle name="Normal 2 62 5 11" xfId="6618" xr:uid="{00000000-0005-0000-0000-000085190000}"/>
    <cellStyle name="Normal 2 62 5 12" xfId="6619" xr:uid="{00000000-0005-0000-0000-000086190000}"/>
    <cellStyle name="Normal 2 62 5 13" xfId="6620" xr:uid="{00000000-0005-0000-0000-000087190000}"/>
    <cellStyle name="Normal 2 62 5 14" xfId="6621" xr:uid="{00000000-0005-0000-0000-000088190000}"/>
    <cellStyle name="Normal 2 62 5 2" xfId="6622" xr:uid="{00000000-0005-0000-0000-000089190000}"/>
    <cellStyle name="Normal 2 62 5 3" xfId="6623" xr:uid="{00000000-0005-0000-0000-00008A190000}"/>
    <cellStyle name="Normal 2 62 5 4" xfId="6624" xr:uid="{00000000-0005-0000-0000-00008B190000}"/>
    <cellStyle name="Normal 2 62 5 5" xfId="6625" xr:uid="{00000000-0005-0000-0000-00008C190000}"/>
    <cellStyle name="Normal 2 62 5 6" xfId="6626" xr:uid="{00000000-0005-0000-0000-00008D190000}"/>
    <cellStyle name="Normal 2 62 5 7" xfId="6627" xr:uid="{00000000-0005-0000-0000-00008E190000}"/>
    <cellStyle name="Normal 2 62 5 8" xfId="6628" xr:uid="{00000000-0005-0000-0000-00008F190000}"/>
    <cellStyle name="Normal 2 62 5 9" xfId="6629" xr:uid="{00000000-0005-0000-0000-000090190000}"/>
    <cellStyle name="Normal 2 62 6" xfId="6630" xr:uid="{00000000-0005-0000-0000-000091190000}"/>
    <cellStyle name="Normal 2 62 6 10" xfId="6631" xr:uid="{00000000-0005-0000-0000-000092190000}"/>
    <cellStyle name="Normal 2 62 6 11" xfId="6632" xr:uid="{00000000-0005-0000-0000-000093190000}"/>
    <cellStyle name="Normal 2 62 6 12" xfId="6633" xr:uid="{00000000-0005-0000-0000-000094190000}"/>
    <cellStyle name="Normal 2 62 6 13" xfId="6634" xr:uid="{00000000-0005-0000-0000-000095190000}"/>
    <cellStyle name="Normal 2 62 6 14" xfId="6635" xr:uid="{00000000-0005-0000-0000-000096190000}"/>
    <cellStyle name="Normal 2 62 6 2" xfId="6636" xr:uid="{00000000-0005-0000-0000-000097190000}"/>
    <cellStyle name="Normal 2 62 6 3" xfId="6637" xr:uid="{00000000-0005-0000-0000-000098190000}"/>
    <cellStyle name="Normal 2 62 6 4" xfId="6638" xr:uid="{00000000-0005-0000-0000-000099190000}"/>
    <cellStyle name="Normal 2 62 6 5" xfId="6639" xr:uid="{00000000-0005-0000-0000-00009A190000}"/>
    <cellStyle name="Normal 2 62 6 6" xfId="6640" xr:uid="{00000000-0005-0000-0000-00009B190000}"/>
    <cellStyle name="Normal 2 62 6 7" xfId="6641" xr:uid="{00000000-0005-0000-0000-00009C190000}"/>
    <cellStyle name="Normal 2 62 6 8" xfId="6642" xr:uid="{00000000-0005-0000-0000-00009D190000}"/>
    <cellStyle name="Normal 2 62 6 9" xfId="6643" xr:uid="{00000000-0005-0000-0000-00009E190000}"/>
    <cellStyle name="Normal 2 62 7" xfId="6644" xr:uid="{00000000-0005-0000-0000-00009F190000}"/>
    <cellStyle name="Normal 2 62 7 10" xfId="6645" xr:uid="{00000000-0005-0000-0000-0000A0190000}"/>
    <cellStyle name="Normal 2 62 7 11" xfId="6646" xr:uid="{00000000-0005-0000-0000-0000A1190000}"/>
    <cellStyle name="Normal 2 62 7 12" xfId="6647" xr:uid="{00000000-0005-0000-0000-0000A2190000}"/>
    <cellStyle name="Normal 2 62 7 13" xfId="6648" xr:uid="{00000000-0005-0000-0000-0000A3190000}"/>
    <cellStyle name="Normal 2 62 7 14" xfId="6649" xr:uid="{00000000-0005-0000-0000-0000A4190000}"/>
    <cellStyle name="Normal 2 62 7 2" xfId="6650" xr:uid="{00000000-0005-0000-0000-0000A5190000}"/>
    <cellStyle name="Normal 2 62 7 3" xfId="6651" xr:uid="{00000000-0005-0000-0000-0000A6190000}"/>
    <cellStyle name="Normal 2 62 7 4" xfId="6652" xr:uid="{00000000-0005-0000-0000-0000A7190000}"/>
    <cellStyle name="Normal 2 62 7 5" xfId="6653" xr:uid="{00000000-0005-0000-0000-0000A8190000}"/>
    <cellStyle name="Normal 2 62 7 6" xfId="6654" xr:uid="{00000000-0005-0000-0000-0000A9190000}"/>
    <cellStyle name="Normal 2 62 7 7" xfId="6655" xr:uid="{00000000-0005-0000-0000-0000AA190000}"/>
    <cellStyle name="Normal 2 62 7 8" xfId="6656" xr:uid="{00000000-0005-0000-0000-0000AB190000}"/>
    <cellStyle name="Normal 2 62 7 9" xfId="6657" xr:uid="{00000000-0005-0000-0000-0000AC190000}"/>
    <cellStyle name="Normal 2 62 8" xfId="6658" xr:uid="{00000000-0005-0000-0000-0000AD190000}"/>
    <cellStyle name="Normal 2 62 8 10" xfId="6659" xr:uid="{00000000-0005-0000-0000-0000AE190000}"/>
    <cellStyle name="Normal 2 62 8 11" xfId="6660" xr:uid="{00000000-0005-0000-0000-0000AF190000}"/>
    <cellStyle name="Normal 2 62 8 12" xfId="6661" xr:uid="{00000000-0005-0000-0000-0000B0190000}"/>
    <cellStyle name="Normal 2 62 8 13" xfId="6662" xr:uid="{00000000-0005-0000-0000-0000B1190000}"/>
    <cellStyle name="Normal 2 62 8 14" xfId="6663" xr:uid="{00000000-0005-0000-0000-0000B2190000}"/>
    <cellStyle name="Normal 2 62 8 2" xfId="6664" xr:uid="{00000000-0005-0000-0000-0000B3190000}"/>
    <cellStyle name="Normal 2 62 8 3" xfId="6665" xr:uid="{00000000-0005-0000-0000-0000B4190000}"/>
    <cellStyle name="Normal 2 62 8 4" xfId="6666" xr:uid="{00000000-0005-0000-0000-0000B5190000}"/>
    <cellStyle name="Normal 2 62 8 5" xfId="6667" xr:uid="{00000000-0005-0000-0000-0000B6190000}"/>
    <cellStyle name="Normal 2 62 8 6" xfId="6668" xr:uid="{00000000-0005-0000-0000-0000B7190000}"/>
    <cellStyle name="Normal 2 62 8 7" xfId="6669" xr:uid="{00000000-0005-0000-0000-0000B8190000}"/>
    <cellStyle name="Normal 2 62 8 8" xfId="6670" xr:uid="{00000000-0005-0000-0000-0000B9190000}"/>
    <cellStyle name="Normal 2 62 8 9" xfId="6671" xr:uid="{00000000-0005-0000-0000-0000BA190000}"/>
    <cellStyle name="Normal 2 62 9" xfId="6672" xr:uid="{00000000-0005-0000-0000-0000BB190000}"/>
    <cellStyle name="Normal 2 62 9 10" xfId="6673" xr:uid="{00000000-0005-0000-0000-0000BC190000}"/>
    <cellStyle name="Normal 2 62 9 11" xfId="6674" xr:uid="{00000000-0005-0000-0000-0000BD190000}"/>
    <cellStyle name="Normal 2 62 9 12" xfId="6675" xr:uid="{00000000-0005-0000-0000-0000BE190000}"/>
    <cellStyle name="Normal 2 62 9 13" xfId="6676" xr:uid="{00000000-0005-0000-0000-0000BF190000}"/>
    <cellStyle name="Normal 2 62 9 14" xfId="6677" xr:uid="{00000000-0005-0000-0000-0000C0190000}"/>
    <cellStyle name="Normal 2 62 9 2" xfId="6678" xr:uid="{00000000-0005-0000-0000-0000C1190000}"/>
    <cellStyle name="Normal 2 62 9 3" xfId="6679" xr:uid="{00000000-0005-0000-0000-0000C2190000}"/>
    <cellStyle name="Normal 2 62 9 4" xfId="6680" xr:uid="{00000000-0005-0000-0000-0000C3190000}"/>
    <cellStyle name="Normal 2 62 9 5" xfId="6681" xr:uid="{00000000-0005-0000-0000-0000C4190000}"/>
    <cellStyle name="Normal 2 62 9 6" xfId="6682" xr:uid="{00000000-0005-0000-0000-0000C5190000}"/>
    <cellStyle name="Normal 2 62 9 7" xfId="6683" xr:uid="{00000000-0005-0000-0000-0000C6190000}"/>
    <cellStyle name="Normal 2 62 9 8" xfId="6684" xr:uid="{00000000-0005-0000-0000-0000C7190000}"/>
    <cellStyle name="Normal 2 62 9 9" xfId="6685" xr:uid="{00000000-0005-0000-0000-0000C8190000}"/>
    <cellStyle name="Normal 2 63" xfId="6686" xr:uid="{00000000-0005-0000-0000-0000C9190000}"/>
    <cellStyle name="Normal 2 64" xfId="6687" xr:uid="{00000000-0005-0000-0000-0000CA190000}"/>
    <cellStyle name="Normal 2 65" xfId="6688" xr:uid="{00000000-0005-0000-0000-0000CB190000}"/>
    <cellStyle name="Normal 2 66" xfId="6689" xr:uid="{00000000-0005-0000-0000-0000CC190000}"/>
    <cellStyle name="Normal 2 66 10" xfId="6690" xr:uid="{00000000-0005-0000-0000-0000CD190000}"/>
    <cellStyle name="Normal 2 66 11" xfId="6691" xr:uid="{00000000-0005-0000-0000-0000CE190000}"/>
    <cellStyle name="Normal 2 66 12" xfId="6692" xr:uid="{00000000-0005-0000-0000-0000CF190000}"/>
    <cellStyle name="Normal 2 66 13" xfId="6693" xr:uid="{00000000-0005-0000-0000-0000D0190000}"/>
    <cellStyle name="Normal 2 66 14" xfId="6694" xr:uid="{00000000-0005-0000-0000-0000D1190000}"/>
    <cellStyle name="Normal 2 66 15" xfId="6695" xr:uid="{00000000-0005-0000-0000-0000D2190000}"/>
    <cellStyle name="Normal 2 66 2" xfId="6696" xr:uid="{00000000-0005-0000-0000-0000D3190000}"/>
    <cellStyle name="Normal 2 66 2 10" xfId="6697" xr:uid="{00000000-0005-0000-0000-0000D4190000}"/>
    <cellStyle name="Normal 2 66 2 11" xfId="6698" xr:uid="{00000000-0005-0000-0000-0000D5190000}"/>
    <cellStyle name="Normal 2 66 2 12" xfId="6699" xr:uid="{00000000-0005-0000-0000-0000D6190000}"/>
    <cellStyle name="Normal 2 66 2 13" xfId="6700" xr:uid="{00000000-0005-0000-0000-0000D7190000}"/>
    <cellStyle name="Normal 2 66 2 14" xfId="6701" xr:uid="{00000000-0005-0000-0000-0000D8190000}"/>
    <cellStyle name="Normal 2 66 2 2" xfId="6702" xr:uid="{00000000-0005-0000-0000-0000D9190000}"/>
    <cellStyle name="Normal 2 66 2 3" xfId="6703" xr:uid="{00000000-0005-0000-0000-0000DA190000}"/>
    <cellStyle name="Normal 2 66 2 4" xfId="6704" xr:uid="{00000000-0005-0000-0000-0000DB190000}"/>
    <cellStyle name="Normal 2 66 2 5" xfId="6705" xr:uid="{00000000-0005-0000-0000-0000DC190000}"/>
    <cellStyle name="Normal 2 66 2 6" xfId="6706" xr:uid="{00000000-0005-0000-0000-0000DD190000}"/>
    <cellStyle name="Normal 2 66 2 7" xfId="6707" xr:uid="{00000000-0005-0000-0000-0000DE190000}"/>
    <cellStyle name="Normal 2 66 2 8" xfId="6708" xr:uid="{00000000-0005-0000-0000-0000DF190000}"/>
    <cellStyle name="Normal 2 66 2 9" xfId="6709" xr:uid="{00000000-0005-0000-0000-0000E0190000}"/>
    <cellStyle name="Normal 2 66 3" xfId="6710" xr:uid="{00000000-0005-0000-0000-0000E1190000}"/>
    <cellStyle name="Normal 2 66 4" xfId="6711" xr:uid="{00000000-0005-0000-0000-0000E2190000}"/>
    <cellStyle name="Normal 2 66 5" xfId="6712" xr:uid="{00000000-0005-0000-0000-0000E3190000}"/>
    <cellStyle name="Normal 2 66 6" xfId="6713" xr:uid="{00000000-0005-0000-0000-0000E4190000}"/>
    <cellStyle name="Normal 2 66 7" xfId="6714" xr:uid="{00000000-0005-0000-0000-0000E5190000}"/>
    <cellStyle name="Normal 2 66 8" xfId="6715" xr:uid="{00000000-0005-0000-0000-0000E6190000}"/>
    <cellStyle name="Normal 2 66 9" xfId="6716" xr:uid="{00000000-0005-0000-0000-0000E7190000}"/>
    <cellStyle name="Normal 2 67" xfId="6717" xr:uid="{00000000-0005-0000-0000-0000E8190000}"/>
    <cellStyle name="Normal 2 67 10" xfId="6718" xr:uid="{00000000-0005-0000-0000-0000E9190000}"/>
    <cellStyle name="Normal 2 67 11" xfId="6719" xr:uid="{00000000-0005-0000-0000-0000EA190000}"/>
    <cellStyle name="Normal 2 67 12" xfId="6720" xr:uid="{00000000-0005-0000-0000-0000EB190000}"/>
    <cellStyle name="Normal 2 67 13" xfId="6721" xr:uid="{00000000-0005-0000-0000-0000EC190000}"/>
    <cellStyle name="Normal 2 67 14" xfId="6722" xr:uid="{00000000-0005-0000-0000-0000ED190000}"/>
    <cellStyle name="Normal 2 67 15" xfId="6723" xr:uid="{00000000-0005-0000-0000-0000EE190000}"/>
    <cellStyle name="Normal 2 67 2" xfId="6724" xr:uid="{00000000-0005-0000-0000-0000EF190000}"/>
    <cellStyle name="Normal 2 67 2 10" xfId="6725" xr:uid="{00000000-0005-0000-0000-0000F0190000}"/>
    <cellStyle name="Normal 2 67 2 11" xfId="6726" xr:uid="{00000000-0005-0000-0000-0000F1190000}"/>
    <cellStyle name="Normal 2 67 2 12" xfId="6727" xr:uid="{00000000-0005-0000-0000-0000F2190000}"/>
    <cellStyle name="Normal 2 67 2 13" xfId="6728" xr:uid="{00000000-0005-0000-0000-0000F3190000}"/>
    <cellStyle name="Normal 2 67 2 14" xfId="6729" xr:uid="{00000000-0005-0000-0000-0000F4190000}"/>
    <cellStyle name="Normal 2 67 2 2" xfId="6730" xr:uid="{00000000-0005-0000-0000-0000F5190000}"/>
    <cellStyle name="Normal 2 67 2 3" xfId="6731" xr:uid="{00000000-0005-0000-0000-0000F6190000}"/>
    <cellStyle name="Normal 2 67 2 4" xfId="6732" xr:uid="{00000000-0005-0000-0000-0000F7190000}"/>
    <cellStyle name="Normal 2 67 2 5" xfId="6733" xr:uid="{00000000-0005-0000-0000-0000F8190000}"/>
    <cellStyle name="Normal 2 67 2 6" xfId="6734" xr:uid="{00000000-0005-0000-0000-0000F9190000}"/>
    <cellStyle name="Normal 2 67 2 7" xfId="6735" xr:uid="{00000000-0005-0000-0000-0000FA190000}"/>
    <cellStyle name="Normal 2 67 2 8" xfId="6736" xr:uid="{00000000-0005-0000-0000-0000FB190000}"/>
    <cellStyle name="Normal 2 67 2 9" xfId="6737" xr:uid="{00000000-0005-0000-0000-0000FC190000}"/>
    <cellStyle name="Normal 2 67 3" xfId="6738" xr:uid="{00000000-0005-0000-0000-0000FD190000}"/>
    <cellStyle name="Normal 2 67 4" xfId="6739" xr:uid="{00000000-0005-0000-0000-0000FE190000}"/>
    <cellStyle name="Normal 2 67 5" xfId="6740" xr:uid="{00000000-0005-0000-0000-0000FF190000}"/>
    <cellStyle name="Normal 2 67 6" xfId="6741" xr:uid="{00000000-0005-0000-0000-0000001A0000}"/>
    <cellStyle name="Normal 2 67 7" xfId="6742" xr:uid="{00000000-0005-0000-0000-0000011A0000}"/>
    <cellStyle name="Normal 2 67 8" xfId="6743" xr:uid="{00000000-0005-0000-0000-0000021A0000}"/>
    <cellStyle name="Normal 2 67 9" xfId="6744" xr:uid="{00000000-0005-0000-0000-0000031A0000}"/>
    <cellStyle name="Normal 2 68" xfId="6745" xr:uid="{00000000-0005-0000-0000-0000041A0000}"/>
    <cellStyle name="Normal 2 68 10" xfId="6746" xr:uid="{00000000-0005-0000-0000-0000051A0000}"/>
    <cellStyle name="Normal 2 68 11" xfId="6747" xr:uid="{00000000-0005-0000-0000-0000061A0000}"/>
    <cellStyle name="Normal 2 68 12" xfId="6748" xr:uid="{00000000-0005-0000-0000-0000071A0000}"/>
    <cellStyle name="Normal 2 68 13" xfId="6749" xr:uid="{00000000-0005-0000-0000-0000081A0000}"/>
    <cellStyle name="Normal 2 68 14" xfId="6750" xr:uid="{00000000-0005-0000-0000-0000091A0000}"/>
    <cellStyle name="Normal 2 68 15" xfId="6751" xr:uid="{00000000-0005-0000-0000-00000A1A0000}"/>
    <cellStyle name="Normal 2 68 2" xfId="6752" xr:uid="{00000000-0005-0000-0000-00000B1A0000}"/>
    <cellStyle name="Normal 2 68 2 10" xfId="6753" xr:uid="{00000000-0005-0000-0000-00000C1A0000}"/>
    <cellStyle name="Normal 2 68 2 11" xfId="6754" xr:uid="{00000000-0005-0000-0000-00000D1A0000}"/>
    <cellStyle name="Normal 2 68 2 12" xfId="6755" xr:uid="{00000000-0005-0000-0000-00000E1A0000}"/>
    <cellStyle name="Normal 2 68 2 13" xfId="6756" xr:uid="{00000000-0005-0000-0000-00000F1A0000}"/>
    <cellStyle name="Normal 2 68 2 14" xfId="6757" xr:uid="{00000000-0005-0000-0000-0000101A0000}"/>
    <cellStyle name="Normal 2 68 2 2" xfId="6758" xr:uid="{00000000-0005-0000-0000-0000111A0000}"/>
    <cellStyle name="Normal 2 68 2 3" xfId="6759" xr:uid="{00000000-0005-0000-0000-0000121A0000}"/>
    <cellStyle name="Normal 2 68 2 4" xfId="6760" xr:uid="{00000000-0005-0000-0000-0000131A0000}"/>
    <cellStyle name="Normal 2 68 2 5" xfId="6761" xr:uid="{00000000-0005-0000-0000-0000141A0000}"/>
    <cellStyle name="Normal 2 68 2 6" xfId="6762" xr:uid="{00000000-0005-0000-0000-0000151A0000}"/>
    <cellStyle name="Normal 2 68 2 7" xfId="6763" xr:uid="{00000000-0005-0000-0000-0000161A0000}"/>
    <cellStyle name="Normal 2 68 2 8" xfId="6764" xr:uid="{00000000-0005-0000-0000-0000171A0000}"/>
    <cellStyle name="Normal 2 68 2 9" xfId="6765" xr:uid="{00000000-0005-0000-0000-0000181A0000}"/>
    <cellStyle name="Normal 2 68 3" xfId="6766" xr:uid="{00000000-0005-0000-0000-0000191A0000}"/>
    <cellStyle name="Normal 2 68 4" xfId="6767" xr:uid="{00000000-0005-0000-0000-00001A1A0000}"/>
    <cellStyle name="Normal 2 68 5" xfId="6768" xr:uid="{00000000-0005-0000-0000-00001B1A0000}"/>
    <cellStyle name="Normal 2 68 6" xfId="6769" xr:uid="{00000000-0005-0000-0000-00001C1A0000}"/>
    <cellStyle name="Normal 2 68 7" xfId="6770" xr:uid="{00000000-0005-0000-0000-00001D1A0000}"/>
    <cellStyle name="Normal 2 68 8" xfId="6771" xr:uid="{00000000-0005-0000-0000-00001E1A0000}"/>
    <cellStyle name="Normal 2 68 9" xfId="6772" xr:uid="{00000000-0005-0000-0000-00001F1A0000}"/>
    <cellStyle name="Normal 2 69" xfId="6773" xr:uid="{00000000-0005-0000-0000-0000201A0000}"/>
    <cellStyle name="Normal 2 69 10" xfId="6774" xr:uid="{00000000-0005-0000-0000-0000211A0000}"/>
    <cellStyle name="Normal 2 69 11" xfId="6775" xr:uid="{00000000-0005-0000-0000-0000221A0000}"/>
    <cellStyle name="Normal 2 69 12" xfId="6776" xr:uid="{00000000-0005-0000-0000-0000231A0000}"/>
    <cellStyle name="Normal 2 69 13" xfId="6777" xr:uid="{00000000-0005-0000-0000-0000241A0000}"/>
    <cellStyle name="Normal 2 69 14" xfId="6778" xr:uid="{00000000-0005-0000-0000-0000251A0000}"/>
    <cellStyle name="Normal 2 69 2" xfId="6779" xr:uid="{00000000-0005-0000-0000-0000261A0000}"/>
    <cellStyle name="Normal 2 69 3" xfId="6780" xr:uid="{00000000-0005-0000-0000-0000271A0000}"/>
    <cellStyle name="Normal 2 69 4" xfId="6781" xr:uid="{00000000-0005-0000-0000-0000281A0000}"/>
    <cellStyle name="Normal 2 69 5" xfId="6782" xr:uid="{00000000-0005-0000-0000-0000291A0000}"/>
    <cellStyle name="Normal 2 69 6" xfId="6783" xr:uid="{00000000-0005-0000-0000-00002A1A0000}"/>
    <cellStyle name="Normal 2 69 7" xfId="6784" xr:uid="{00000000-0005-0000-0000-00002B1A0000}"/>
    <cellStyle name="Normal 2 69 8" xfId="6785" xr:uid="{00000000-0005-0000-0000-00002C1A0000}"/>
    <cellStyle name="Normal 2 69 9" xfId="6786" xr:uid="{00000000-0005-0000-0000-00002D1A0000}"/>
    <cellStyle name="Normal 2 7" xfId="6787" xr:uid="{00000000-0005-0000-0000-00002E1A0000}"/>
    <cellStyle name="Normal 2 7 2" xfId="6788" xr:uid="{00000000-0005-0000-0000-00002F1A0000}"/>
    <cellStyle name="Normal 2 7 2 2" xfId="6789" xr:uid="{00000000-0005-0000-0000-0000301A0000}"/>
    <cellStyle name="Normal 2 7 2 2 2" xfId="6790" xr:uid="{00000000-0005-0000-0000-0000311A0000}"/>
    <cellStyle name="Normal 2 7 2 3" xfId="6791" xr:uid="{00000000-0005-0000-0000-0000321A0000}"/>
    <cellStyle name="Normal 2 7 2 3 2" xfId="6792" xr:uid="{00000000-0005-0000-0000-0000331A0000}"/>
    <cellStyle name="Normal 2 7 2 4" xfId="6793" xr:uid="{00000000-0005-0000-0000-0000341A0000}"/>
    <cellStyle name="Normal 2 7 2 4 2" xfId="6794" xr:uid="{00000000-0005-0000-0000-0000351A0000}"/>
    <cellStyle name="Normal 2 7 2 5" xfId="6795" xr:uid="{00000000-0005-0000-0000-0000361A0000}"/>
    <cellStyle name="Normal 2 7 2 5 2" xfId="6796" xr:uid="{00000000-0005-0000-0000-0000371A0000}"/>
    <cellStyle name="Normal 2 7 2 6" xfId="6797" xr:uid="{00000000-0005-0000-0000-0000381A0000}"/>
    <cellStyle name="Normal 2 7 2 6 2" xfId="6798" xr:uid="{00000000-0005-0000-0000-0000391A0000}"/>
    <cellStyle name="Normal 2 7 2 7" xfId="6799" xr:uid="{00000000-0005-0000-0000-00003A1A0000}"/>
    <cellStyle name="Normal 2 7 2 7 2" xfId="6800" xr:uid="{00000000-0005-0000-0000-00003B1A0000}"/>
    <cellStyle name="Normal 2 7 3" xfId="6801" xr:uid="{00000000-0005-0000-0000-00003C1A0000}"/>
    <cellStyle name="Normal 2 7 4" xfId="6802" xr:uid="{00000000-0005-0000-0000-00003D1A0000}"/>
    <cellStyle name="Normal 2 7 5" xfId="6803" xr:uid="{00000000-0005-0000-0000-00003E1A0000}"/>
    <cellStyle name="Normal 2 7 6" xfId="6804" xr:uid="{00000000-0005-0000-0000-00003F1A0000}"/>
    <cellStyle name="Normal 2 7 7" xfId="6805" xr:uid="{00000000-0005-0000-0000-0000401A0000}"/>
    <cellStyle name="Normal 2 7 8" xfId="6806" xr:uid="{00000000-0005-0000-0000-0000411A0000}"/>
    <cellStyle name="Normal 2 70" xfId="6807" xr:uid="{00000000-0005-0000-0000-0000421A0000}"/>
    <cellStyle name="Normal 2 70 10" xfId="6808" xr:uid="{00000000-0005-0000-0000-0000431A0000}"/>
    <cellStyle name="Normal 2 70 11" xfId="6809" xr:uid="{00000000-0005-0000-0000-0000441A0000}"/>
    <cellStyle name="Normal 2 70 12" xfId="6810" xr:uid="{00000000-0005-0000-0000-0000451A0000}"/>
    <cellStyle name="Normal 2 70 13" xfId="6811" xr:uid="{00000000-0005-0000-0000-0000461A0000}"/>
    <cellStyle name="Normal 2 70 14" xfId="6812" xr:uid="{00000000-0005-0000-0000-0000471A0000}"/>
    <cellStyle name="Normal 2 70 2" xfId="6813" xr:uid="{00000000-0005-0000-0000-0000481A0000}"/>
    <cellStyle name="Normal 2 70 3" xfId="6814" xr:uid="{00000000-0005-0000-0000-0000491A0000}"/>
    <cellStyle name="Normal 2 70 4" xfId="6815" xr:uid="{00000000-0005-0000-0000-00004A1A0000}"/>
    <cellStyle name="Normal 2 70 5" xfId="6816" xr:uid="{00000000-0005-0000-0000-00004B1A0000}"/>
    <cellStyle name="Normal 2 70 6" xfId="6817" xr:uid="{00000000-0005-0000-0000-00004C1A0000}"/>
    <cellStyle name="Normal 2 70 7" xfId="6818" xr:uid="{00000000-0005-0000-0000-00004D1A0000}"/>
    <cellStyle name="Normal 2 70 8" xfId="6819" xr:uid="{00000000-0005-0000-0000-00004E1A0000}"/>
    <cellStyle name="Normal 2 70 9" xfId="6820" xr:uid="{00000000-0005-0000-0000-00004F1A0000}"/>
    <cellStyle name="Normal 2 71" xfId="6821" xr:uid="{00000000-0005-0000-0000-0000501A0000}"/>
    <cellStyle name="Normal 2 71 10" xfId="6822" xr:uid="{00000000-0005-0000-0000-0000511A0000}"/>
    <cellStyle name="Normal 2 71 11" xfId="6823" xr:uid="{00000000-0005-0000-0000-0000521A0000}"/>
    <cellStyle name="Normal 2 71 12" xfId="6824" xr:uid="{00000000-0005-0000-0000-0000531A0000}"/>
    <cellStyle name="Normal 2 71 13" xfId="6825" xr:uid="{00000000-0005-0000-0000-0000541A0000}"/>
    <cellStyle name="Normal 2 71 14" xfId="6826" xr:uid="{00000000-0005-0000-0000-0000551A0000}"/>
    <cellStyle name="Normal 2 71 2" xfId="6827" xr:uid="{00000000-0005-0000-0000-0000561A0000}"/>
    <cellStyle name="Normal 2 71 3" xfId="6828" xr:uid="{00000000-0005-0000-0000-0000571A0000}"/>
    <cellStyle name="Normal 2 71 4" xfId="6829" xr:uid="{00000000-0005-0000-0000-0000581A0000}"/>
    <cellStyle name="Normal 2 71 5" xfId="6830" xr:uid="{00000000-0005-0000-0000-0000591A0000}"/>
    <cellStyle name="Normal 2 71 6" xfId="6831" xr:uid="{00000000-0005-0000-0000-00005A1A0000}"/>
    <cellStyle name="Normal 2 71 7" xfId="6832" xr:uid="{00000000-0005-0000-0000-00005B1A0000}"/>
    <cellStyle name="Normal 2 71 8" xfId="6833" xr:uid="{00000000-0005-0000-0000-00005C1A0000}"/>
    <cellStyle name="Normal 2 71 9" xfId="6834" xr:uid="{00000000-0005-0000-0000-00005D1A0000}"/>
    <cellStyle name="Normal 2 72" xfId="6835" xr:uid="{00000000-0005-0000-0000-00005E1A0000}"/>
    <cellStyle name="Normal 2 72 10" xfId="6836" xr:uid="{00000000-0005-0000-0000-00005F1A0000}"/>
    <cellStyle name="Normal 2 72 11" xfId="6837" xr:uid="{00000000-0005-0000-0000-0000601A0000}"/>
    <cellStyle name="Normal 2 72 12" xfId="6838" xr:uid="{00000000-0005-0000-0000-0000611A0000}"/>
    <cellStyle name="Normal 2 72 13" xfId="6839" xr:uid="{00000000-0005-0000-0000-0000621A0000}"/>
    <cellStyle name="Normal 2 72 14" xfId="6840" xr:uid="{00000000-0005-0000-0000-0000631A0000}"/>
    <cellStyle name="Normal 2 72 2" xfId="6841" xr:uid="{00000000-0005-0000-0000-0000641A0000}"/>
    <cellStyle name="Normal 2 72 3" xfId="6842" xr:uid="{00000000-0005-0000-0000-0000651A0000}"/>
    <cellStyle name="Normal 2 72 4" xfId="6843" xr:uid="{00000000-0005-0000-0000-0000661A0000}"/>
    <cellStyle name="Normal 2 72 5" xfId="6844" xr:uid="{00000000-0005-0000-0000-0000671A0000}"/>
    <cellStyle name="Normal 2 72 6" xfId="6845" xr:uid="{00000000-0005-0000-0000-0000681A0000}"/>
    <cellStyle name="Normal 2 72 7" xfId="6846" xr:uid="{00000000-0005-0000-0000-0000691A0000}"/>
    <cellStyle name="Normal 2 72 8" xfId="6847" xr:uid="{00000000-0005-0000-0000-00006A1A0000}"/>
    <cellStyle name="Normal 2 72 9" xfId="6848" xr:uid="{00000000-0005-0000-0000-00006B1A0000}"/>
    <cellStyle name="Normal 2 73" xfId="6849" xr:uid="{00000000-0005-0000-0000-00006C1A0000}"/>
    <cellStyle name="Normal 2 73 10" xfId="6850" xr:uid="{00000000-0005-0000-0000-00006D1A0000}"/>
    <cellStyle name="Normal 2 73 11" xfId="6851" xr:uid="{00000000-0005-0000-0000-00006E1A0000}"/>
    <cellStyle name="Normal 2 73 12" xfId="6852" xr:uid="{00000000-0005-0000-0000-00006F1A0000}"/>
    <cellStyle name="Normal 2 73 13" xfId="6853" xr:uid="{00000000-0005-0000-0000-0000701A0000}"/>
    <cellStyle name="Normal 2 73 14" xfId="6854" xr:uid="{00000000-0005-0000-0000-0000711A0000}"/>
    <cellStyle name="Normal 2 73 2" xfId="6855" xr:uid="{00000000-0005-0000-0000-0000721A0000}"/>
    <cellStyle name="Normal 2 73 3" xfId="6856" xr:uid="{00000000-0005-0000-0000-0000731A0000}"/>
    <cellStyle name="Normal 2 73 4" xfId="6857" xr:uid="{00000000-0005-0000-0000-0000741A0000}"/>
    <cellStyle name="Normal 2 73 5" xfId="6858" xr:uid="{00000000-0005-0000-0000-0000751A0000}"/>
    <cellStyle name="Normal 2 73 6" xfId="6859" xr:uid="{00000000-0005-0000-0000-0000761A0000}"/>
    <cellStyle name="Normal 2 73 7" xfId="6860" xr:uid="{00000000-0005-0000-0000-0000771A0000}"/>
    <cellStyle name="Normal 2 73 8" xfId="6861" xr:uid="{00000000-0005-0000-0000-0000781A0000}"/>
    <cellStyle name="Normal 2 73 9" xfId="6862" xr:uid="{00000000-0005-0000-0000-0000791A0000}"/>
    <cellStyle name="Normal 2 74" xfId="6863" xr:uid="{00000000-0005-0000-0000-00007A1A0000}"/>
    <cellStyle name="Normal 2 74 10" xfId="6864" xr:uid="{00000000-0005-0000-0000-00007B1A0000}"/>
    <cellStyle name="Normal 2 74 11" xfId="6865" xr:uid="{00000000-0005-0000-0000-00007C1A0000}"/>
    <cellStyle name="Normal 2 74 12" xfId="6866" xr:uid="{00000000-0005-0000-0000-00007D1A0000}"/>
    <cellStyle name="Normal 2 74 13" xfId="6867" xr:uid="{00000000-0005-0000-0000-00007E1A0000}"/>
    <cellStyle name="Normal 2 74 14" xfId="6868" xr:uid="{00000000-0005-0000-0000-00007F1A0000}"/>
    <cellStyle name="Normal 2 74 2" xfId="6869" xr:uid="{00000000-0005-0000-0000-0000801A0000}"/>
    <cellStyle name="Normal 2 74 3" xfId="6870" xr:uid="{00000000-0005-0000-0000-0000811A0000}"/>
    <cellStyle name="Normal 2 74 4" xfId="6871" xr:uid="{00000000-0005-0000-0000-0000821A0000}"/>
    <cellStyle name="Normal 2 74 5" xfId="6872" xr:uid="{00000000-0005-0000-0000-0000831A0000}"/>
    <cellStyle name="Normal 2 74 6" xfId="6873" xr:uid="{00000000-0005-0000-0000-0000841A0000}"/>
    <cellStyle name="Normal 2 74 7" xfId="6874" xr:uid="{00000000-0005-0000-0000-0000851A0000}"/>
    <cellStyle name="Normal 2 74 8" xfId="6875" xr:uid="{00000000-0005-0000-0000-0000861A0000}"/>
    <cellStyle name="Normal 2 74 9" xfId="6876" xr:uid="{00000000-0005-0000-0000-0000871A0000}"/>
    <cellStyle name="Normal 2 75" xfId="6877" xr:uid="{00000000-0005-0000-0000-0000881A0000}"/>
    <cellStyle name="Normal 2 75 10" xfId="6878" xr:uid="{00000000-0005-0000-0000-0000891A0000}"/>
    <cellStyle name="Normal 2 75 11" xfId="6879" xr:uid="{00000000-0005-0000-0000-00008A1A0000}"/>
    <cellStyle name="Normal 2 75 12" xfId="6880" xr:uid="{00000000-0005-0000-0000-00008B1A0000}"/>
    <cellStyle name="Normal 2 75 13" xfId="6881" xr:uid="{00000000-0005-0000-0000-00008C1A0000}"/>
    <cellStyle name="Normal 2 75 14" xfId="6882" xr:uid="{00000000-0005-0000-0000-00008D1A0000}"/>
    <cellStyle name="Normal 2 75 2" xfId="6883" xr:uid="{00000000-0005-0000-0000-00008E1A0000}"/>
    <cellStyle name="Normal 2 75 3" xfId="6884" xr:uid="{00000000-0005-0000-0000-00008F1A0000}"/>
    <cellStyle name="Normal 2 75 4" xfId="6885" xr:uid="{00000000-0005-0000-0000-0000901A0000}"/>
    <cellStyle name="Normal 2 75 5" xfId="6886" xr:uid="{00000000-0005-0000-0000-0000911A0000}"/>
    <cellStyle name="Normal 2 75 6" xfId="6887" xr:uid="{00000000-0005-0000-0000-0000921A0000}"/>
    <cellStyle name="Normal 2 75 7" xfId="6888" xr:uid="{00000000-0005-0000-0000-0000931A0000}"/>
    <cellStyle name="Normal 2 75 8" xfId="6889" xr:uid="{00000000-0005-0000-0000-0000941A0000}"/>
    <cellStyle name="Normal 2 75 9" xfId="6890" xr:uid="{00000000-0005-0000-0000-0000951A0000}"/>
    <cellStyle name="Normal 2 76" xfId="6891" xr:uid="{00000000-0005-0000-0000-0000961A0000}"/>
    <cellStyle name="Normal 2 76 10" xfId="6892" xr:uid="{00000000-0005-0000-0000-0000971A0000}"/>
    <cellStyle name="Normal 2 76 11" xfId="6893" xr:uid="{00000000-0005-0000-0000-0000981A0000}"/>
    <cellStyle name="Normal 2 76 12" xfId="6894" xr:uid="{00000000-0005-0000-0000-0000991A0000}"/>
    <cellStyle name="Normal 2 76 13" xfId="6895" xr:uid="{00000000-0005-0000-0000-00009A1A0000}"/>
    <cellStyle name="Normal 2 76 14" xfId="6896" xr:uid="{00000000-0005-0000-0000-00009B1A0000}"/>
    <cellStyle name="Normal 2 76 2" xfId="6897" xr:uid="{00000000-0005-0000-0000-00009C1A0000}"/>
    <cellStyle name="Normal 2 76 3" xfId="6898" xr:uid="{00000000-0005-0000-0000-00009D1A0000}"/>
    <cellStyle name="Normal 2 76 4" xfId="6899" xr:uid="{00000000-0005-0000-0000-00009E1A0000}"/>
    <cellStyle name="Normal 2 76 5" xfId="6900" xr:uid="{00000000-0005-0000-0000-00009F1A0000}"/>
    <cellStyle name="Normal 2 76 6" xfId="6901" xr:uid="{00000000-0005-0000-0000-0000A01A0000}"/>
    <cellStyle name="Normal 2 76 7" xfId="6902" xr:uid="{00000000-0005-0000-0000-0000A11A0000}"/>
    <cellStyle name="Normal 2 76 8" xfId="6903" xr:uid="{00000000-0005-0000-0000-0000A21A0000}"/>
    <cellStyle name="Normal 2 76 9" xfId="6904" xr:uid="{00000000-0005-0000-0000-0000A31A0000}"/>
    <cellStyle name="Normal 2 77" xfId="6905" xr:uid="{00000000-0005-0000-0000-0000A41A0000}"/>
    <cellStyle name="Normal 2 77 10" xfId="6906" xr:uid="{00000000-0005-0000-0000-0000A51A0000}"/>
    <cellStyle name="Normal 2 77 11" xfId="6907" xr:uid="{00000000-0005-0000-0000-0000A61A0000}"/>
    <cellStyle name="Normal 2 77 12" xfId="6908" xr:uid="{00000000-0005-0000-0000-0000A71A0000}"/>
    <cellStyle name="Normal 2 77 13" xfId="6909" xr:uid="{00000000-0005-0000-0000-0000A81A0000}"/>
    <cellStyle name="Normal 2 77 14" xfId="6910" xr:uid="{00000000-0005-0000-0000-0000A91A0000}"/>
    <cellStyle name="Normal 2 77 2" xfId="6911" xr:uid="{00000000-0005-0000-0000-0000AA1A0000}"/>
    <cellStyle name="Normal 2 77 3" xfId="6912" xr:uid="{00000000-0005-0000-0000-0000AB1A0000}"/>
    <cellStyle name="Normal 2 77 4" xfId="6913" xr:uid="{00000000-0005-0000-0000-0000AC1A0000}"/>
    <cellStyle name="Normal 2 77 5" xfId="6914" xr:uid="{00000000-0005-0000-0000-0000AD1A0000}"/>
    <cellStyle name="Normal 2 77 6" xfId="6915" xr:uid="{00000000-0005-0000-0000-0000AE1A0000}"/>
    <cellStyle name="Normal 2 77 7" xfId="6916" xr:uid="{00000000-0005-0000-0000-0000AF1A0000}"/>
    <cellStyle name="Normal 2 77 8" xfId="6917" xr:uid="{00000000-0005-0000-0000-0000B01A0000}"/>
    <cellStyle name="Normal 2 77 9" xfId="6918" xr:uid="{00000000-0005-0000-0000-0000B11A0000}"/>
    <cellStyle name="Normal 2 78" xfId="6919" xr:uid="{00000000-0005-0000-0000-0000B21A0000}"/>
    <cellStyle name="Normal 2 78 10" xfId="6920" xr:uid="{00000000-0005-0000-0000-0000B31A0000}"/>
    <cellStyle name="Normal 2 78 11" xfId="6921" xr:uid="{00000000-0005-0000-0000-0000B41A0000}"/>
    <cellStyle name="Normal 2 78 12" xfId="6922" xr:uid="{00000000-0005-0000-0000-0000B51A0000}"/>
    <cellStyle name="Normal 2 78 13" xfId="6923" xr:uid="{00000000-0005-0000-0000-0000B61A0000}"/>
    <cellStyle name="Normal 2 78 14" xfId="6924" xr:uid="{00000000-0005-0000-0000-0000B71A0000}"/>
    <cellStyle name="Normal 2 78 2" xfId="6925" xr:uid="{00000000-0005-0000-0000-0000B81A0000}"/>
    <cellStyle name="Normal 2 78 3" xfId="6926" xr:uid="{00000000-0005-0000-0000-0000B91A0000}"/>
    <cellStyle name="Normal 2 78 4" xfId="6927" xr:uid="{00000000-0005-0000-0000-0000BA1A0000}"/>
    <cellStyle name="Normal 2 78 5" xfId="6928" xr:uid="{00000000-0005-0000-0000-0000BB1A0000}"/>
    <cellStyle name="Normal 2 78 6" xfId="6929" xr:uid="{00000000-0005-0000-0000-0000BC1A0000}"/>
    <cellStyle name="Normal 2 78 7" xfId="6930" xr:uid="{00000000-0005-0000-0000-0000BD1A0000}"/>
    <cellStyle name="Normal 2 78 8" xfId="6931" xr:uid="{00000000-0005-0000-0000-0000BE1A0000}"/>
    <cellStyle name="Normal 2 78 9" xfId="6932" xr:uid="{00000000-0005-0000-0000-0000BF1A0000}"/>
    <cellStyle name="Normal 2 79" xfId="6933" xr:uid="{00000000-0005-0000-0000-0000C01A0000}"/>
    <cellStyle name="Normal 2 8" xfId="6934" xr:uid="{00000000-0005-0000-0000-0000C11A0000}"/>
    <cellStyle name="Normal 2 8 2" xfId="6935" xr:uid="{00000000-0005-0000-0000-0000C21A0000}"/>
    <cellStyle name="Normal 2 8 2 2" xfId="6936" xr:uid="{00000000-0005-0000-0000-0000C31A0000}"/>
    <cellStyle name="Normal 2 8 3" xfId="6937" xr:uid="{00000000-0005-0000-0000-0000C41A0000}"/>
    <cellStyle name="Normal 2 8 3 2" xfId="6938" xr:uid="{00000000-0005-0000-0000-0000C51A0000}"/>
    <cellStyle name="Normal 2 8 4" xfId="6939" xr:uid="{00000000-0005-0000-0000-0000C61A0000}"/>
    <cellStyle name="Normal 2 8 4 2" xfId="6940" xr:uid="{00000000-0005-0000-0000-0000C71A0000}"/>
    <cellStyle name="Normal 2 8 5" xfId="6941" xr:uid="{00000000-0005-0000-0000-0000C81A0000}"/>
    <cellStyle name="Normal 2 8 5 2" xfId="6942" xr:uid="{00000000-0005-0000-0000-0000C91A0000}"/>
    <cellStyle name="Normal 2 8 6" xfId="6943" xr:uid="{00000000-0005-0000-0000-0000CA1A0000}"/>
    <cellStyle name="Normal 2 8 6 2" xfId="6944" xr:uid="{00000000-0005-0000-0000-0000CB1A0000}"/>
    <cellStyle name="Normal 2 8 7" xfId="6945" xr:uid="{00000000-0005-0000-0000-0000CC1A0000}"/>
    <cellStyle name="Normal 2 8 7 2" xfId="6946" xr:uid="{00000000-0005-0000-0000-0000CD1A0000}"/>
    <cellStyle name="Normal 2 8 8" xfId="6947" xr:uid="{00000000-0005-0000-0000-0000CE1A0000}"/>
    <cellStyle name="Normal 2 80" xfId="6948" xr:uid="{00000000-0005-0000-0000-0000CF1A0000}"/>
    <cellStyle name="Normal 2 80 10" xfId="6949" xr:uid="{00000000-0005-0000-0000-0000D01A0000}"/>
    <cellStyle name="Normal 2 80 11" xfId="6950" xr:uid="{00000000-0005-0000-0000-0000D11A0000}"/>
    <cellStyle name="Normal 2 80 12" xfId="6951" xr:uid="{00000000-0005-0000-0000-0000D21A0000}"/>
    <cellStyle name="Normal 2 80 13" xfId="6952" xr:uid="{00000000-0005-0000-0000-0000D31A0000}"/>
    <cellStyle name="Normal 2 80 14" xfId="6953" xr:uid="{00000000-0005-0000-0000-0000D41A0000}"/>
    <cellStyle name="Normal 2 80 2" xfId="6954" xr:uid="{00000000-0005-0000-0000-0000D51A0000}"/>
    <cellStyle name="Normal 2 80 3" xfId="6955" xr:uid="{00000000-0005-0000-0000-0000D61A0000}"/>
    <cellStyle name="Normal 2 80 4" xfId="6956" xr:uid="{00000000-0005-0000-0000-0000D71A0000}"/>
    <cellStyle name="Normal 2 80 5" xfId="6957" xr:uid="{00000000-0005-0000-0000-0000D81A0000}"/>
    <cellStyle name="Normal 2 80 6" xfId="6958" xr:uid="{00000000-0005-0000-0000-0000D91A0000}"/>
    <cellStyle name="Normal 2 80 7" xfId="6959" xr:uid="{00000000-0005-0000-0000-0000DA1A0000}"/>
    <cellStyle name="Normal 2 80 8" xfId="6960" xr:uid="{00000000-0005-0000-0000-0000DB1A0000}"/>
    <cellStyle name="Normal 2 80 9" xfId="6961" xr:uid="{00000000-0005-0000-0000-0000DC1A0000}"/>
    <cellStyle name="Normal 2 81" xfId="6962" xr:uid="{00000000-0005-0000-0000-0000DD1A0000}"/>
    <cellStyle name="Normal 2 81 10" xfId="6963" xr:uid="{00000000-0005-0000-0000-0000DE1A0000}"/>
    <cellStyle name="Normal 2 81 11" xfId="6964" xr:uid="{00000000-0005-0000-0000-0000DF1A0000}"/>
    <cellStyle name="Normal 2 81 12" xfId="6965" xr:uid="{00000000-0005-0000-0000-0000E01A0000}"/>
    <cellStyle name="Normal 2 81 13" xfId="6966" xr:uid="{00000000-0005-0000-0000-0000E11A0000}"/>
    <cellStyle name="Normal 2 81 14" xfId="6967" xr:uid="{00000000-0005-0000-0000-0000E21A0000}"/>
    <cellStyle name="Normal 2 81 2" xfId="6968" xr:uid="{00000000-0005-0000-0000-0000E31A0000}"/>
    <cellStyle name="Normal 2 81 3" xfId="6969" xr:uid="{00000000-0005-0000-0000-0000E41A0000}"/>
    <cellStyle name="Normal 2 81 4" xfId="6970" xr:uid="{00000000-0005-0000-0000-0000E51A0000}"/>
    <cellStyle name="Normal 2 81 5" xfId="6971" xr:uid="{00000000-0005-0000-0000-0000E61A0000}"/>
    <cellStyle name="Normal 2 81 6" xfId="6972" xr:uid="{00000000-0005-0000-0000-0000E71A0000}"/>
    <cellStyle name="Normal 2 81 7" xfId="6973" xr:uid="{00000000-0005-0000-0000-0000E81A0000}"/>
    <cellStyle name="Normal 2 81 8" xfId="6974" xr:uid="{00000000-0005-0000-0000-0000E91A0000}"/>
    <cellStyle name="Normal 2 81 9" xfId="6975" xr:uid="{00000000-0005-0000-0000-0000EA1A0000}"/>
    <cellStyle name="Normal 2 9" xfId="6976" xr:uid="{00000000-0005-0000-0000-0000EB1A0000}"/>
    <cellStyle name="Normal 2 9 2" xfId="6977" xr:uid="{00000000-0005-0000-0000-0000EC1A0000}"/>
    <cellStyle name="Normal 2 9 2 2" xfId="6978" xr:uid="{00000000-0005-0000-0000-0000ED1A0000}"/>
    <cellStyle name="Normal 2 9 3" xfId="6979" xr:uid="{00000000-0005-0000-0000-0000EE1A0000}"/>
    <cellStyle name="Normal 2 9 3 2" xfId="6980" xr:uid="{00000000-0005-0000-0000-0000EF1A0000}"/>
    <cellStyle name="Normal 2 9 4" xfId="6981" xr:uid="{00000000-0005-0000-0000-0000F01A0000}"/>
    <cellStyle name="Normal 2 9 4 2" xfId="6982" xr:uid="{00000000-0005-0000-0000-0000F11A0000}"/>
    <cellStyle name="Normal 2 9 5" xfId="6983" xr:uid="{00000000-0005-0000-0000-0000F21A0000}"/>
    <cellStyle name="Normal 2 9 5 2" xfId="6984" xr:uid="{00000000-0005-0000-0000-0000F31A0000}"/>
    <cellStyle name="Normal 2 9 6" xfId="6985" xr:uid="{00000000-0005-0000-0000-0000F41A0000}"/>
    <cellStyle name="Normal 2 9 6 2" xfId="6986" xr:uid="{00000000-0005-0000-0000-0000F51A0000}"/>
    <cellStyle name="Normal 2 9 7" xfId="6987" xr:uid="{00000000-0005-0000-0000-0000F61A0000}"/>
    <cellStyle name="Normal 2 9 7 2" xfId="6988" xr:uid="{00000000-0005-0000-0000-0000F71A0000}"/>
    <cellStyle name="Normal 2 9 8" xfId="6989" xr:uid="{00000000-0005-0000-0000-0000F81A0000}"/>
    <cellStyle name="Normal 20" xfId="6990" xr:uid="{00000000-0005-0000-0000-0000F91A0000}"/>
    <cellStyle name="Normal 20 2" xfId="6991" xr:uid="{00000000-0005-0000-0000-0000FA1A0000}"/>
    <cellStyle name="Normal 20 3" xfId="6992" xr:uid="{00000000-0005-0000-0000-0000FB1A0000}"/>
    <cellStyle name="Normal 20 4" xfId="6993" xr:uid="{00000000-0005-0000-0000-0000FC1A0000}"/>
    <cellStyle name="Normal 20 5" xfId="6994" xr:uid="{00000000-0005-0000-0000-0000FD1A0000}"/>
    <cellStyle name="Normal 20 6" xfId="6995" xr:uid="{00000000-0005-0000-0000-0000FE1A0000}"/>
    <cellStyle name="Normal 20 7" xfId="6996" xr:uid="{00000000-0005-0000-0000-0000FF1A0000}"/>
    <cellStyle name="Normal 20 8" xfId="6997" xr:uid="{00000000-0005-0000-0000-0000001B0000}"/>
    <cellStyle name="Normal 20 9" xfId="6998" xr:uid="{00000000-0005-0000-0000-0000011B0000}"/>
    <cellStyle name="Normal 21" xfId="6999" xr:uid="{00000000-0005-0000-0000-0000021B0000}"/>
    <cellStyle name="Normal 21 2" xfId="7000" xr:uid="{00000000-0005-0000-0000-0000031B0000}"/>
    <cellStyle name="Normal 21 3" xfId="7001" xr:uid="{00000000-0005-0000-0000-0000041B0000}"/>
    <cellStyle name="Normal 21 4" xfId="7002" xr:uid="{00000000-0005-0000-0000-0000051B0000}"/>
    <cellStyle name="Normal 21 5" xfId="7003" xr:uid="{00000000-0005-0000-0000-0000061B0000}"/>
    <cellStyle name="Normal 21 6" xfId="7004" xr:uid="{00000000-0005-0000-0000-0000071B0000}"/>
    <cellStyle name="Normal 21 7" xfId="7005" xr:uid="{00000000-0005-0000-0000-0000081B0000}"/>
    <cellStyle name="Normal 21 8" xfId="7006" xr:uid="{00000000-0005-0000-0000-0000091B0000}"/>
    <cellStyle name="Normal 21 9" xfId="7007" xr:uid="{00000000-0005-0000-0000-00000A1B0000}"/>
    <cellStyle name="Normal 22" xfId="7008" xr:uid="{00000000-0005-0000-0000-00000B1B0000}"/>
    <cellStyle name="Normal 22 2" xfId="7009" xr:uid="{00000000-0005-0000-0000-00000C1B0000}"/>
    <cellStyle name="Normal 23" xfId="7010" xr:uid="{00000000-0005-0000-0000-00000D1B0000}"/>
    <cellStyle name="Normal 23 2" xfId="7011" xr:uid="{00000000-0005-0000-0000-00000E1B0000}"/>
    <cellStyle name="Normal 24" xfId="7012" xr:uid="{00000000-0005-0000-0000-00000F1B0000}"/>
    <cellStyle name="Normal 24 2" xfId="7013" xr:uid="{00000000-0005-0000-0000-0000101B0000}"/>
    <cellStyle name="Normal 25" xfId="7014" xr:uid="{00000000-0005-0000-0000-0000111B0000}"/>
    <cellStyle name="Normal 25 2" xfId="7015" xr:uid="{00000000-0005-0000-0000-0000121B0000}"/>
    <cellStyle name="Normal 26" xfId="84" xr:uid="{00000000-0005-0000-0000-0000131B0000}"/>
    <cellStyle name="Normal 26 2" xfId="7016" xr:uid="{00000000-0005-0000-0000-0000141B0000}"/>
    <cellStyle name="Normal 26 3" xfId="7017" xr:uid="{00000000-0005-0000-0000-0000151B0000}"/>
    <cellStyle name="Normal 26 4" xfId="7018" xr:uid="{00000000-0005-0000-0000-0000161B0000}"/>
    <cellStyle name="Normal 26 5" xfId="7019" xr:uid="{00000000-0005-0000-0000-0000171B0000}"/>
    <cellStyle name="Normal 26 6" xfId="7020" xr:uid="{00000000-0005-0000-0000-0000181B0000}"/>
    <cellStyle name="Normal 26 7" xfId="7021" xr:uid="{00000000-0005-0000-0000-0000191B0000}"/>
    <cellStyle name="Normal 27" xfId="85" xr:uid="{00000000-0005-0000-0000-00001A1B0000}"/>
    <cellStyle name="Normal 27 2" xfId="7022" xr:uid="{00000000-0005-0000-0000-00001B1B0000}"/>
    <cellStyle name="Normal 27 3" xfId="7023" xr:uid="{00000000-0005-0000-0000-00001C1B0000}"/>
    <cellStyle name="Normal 27 4" xfId="7024" xr:uid="{00000000-0005-0000-0000-00001D1B0000}"/>
    <cellStyle name="Normal 27 5" xfId="7025" xr:uid="{00000000-0005-0000-0000-00001E1B0000}"/>
    <cellStyle name="Normal 27 6" xfId="7026" xr:uid="{00000000-0005-0000-0000-00001F1B0000}"/>
    <cellStyle name="Normal 27 7" xfId="7027" xr:uid="{00000000-0005-0000-0000-0000201B0000}"/>
    <cellStyle name="Normal 27 8" xfId="7028" xr:uid="{00000000-0005-0000-0000-0000211B0000}"/>
    <cellStyle name="Normal 28" xfId="109" xr:uid="{00000000-0005-0000-0000-0000221B0000}"/>
    <cellStyle name="Normal 28 2" xfId="7029" xr:uid="{00000000-0005-0000-0000-0000231B0000}"/>
    <cellStyle name="Normal 28 3" xfId="7030" xr:uid="{00000000-0005-0000-0000-0000241B0000}"/>
    <cellStyle name="Normal 28 3 10" xfId="7031" xr:uid="{00000000-0005-0000-0000-0000251B0000}"/>
    <cellStyle name="Normal 28 3 10 10" xfId="7032" xr:uid="{00000000-0005-0000-0000-0000261B0000}"/>
    <cellStyle name="Normal 28 3 10 11" xfId="7033" xr:uid="{00000000-0005-0000-0000-0000271B0000}"/>
    <cellStyle name="Normal 28 3 10 12" xfId="7034" xr:uid="{00000000-0005-0000-0000-0000281B0000}"/>
    <cellStyle name="Normal 28 3 10 13" xfId="7035" xr:uid="{00000000-0005-0000-0000-0000291B0000}"/>
    <cellStyle name="Normal 28 3 10 14" xfId="7036" xr:uid="{00000000-0005-0000-0000-00002A1B0000}"/>
    <cellStyle name="Normal 28 3 10 2" xfId="7037" xr:uid="{00000000-0005-0000-0000-00002B1B0000}"/>
    <cellStyle name="Normal 28 3 10 3" xfId="7038" xr:uid="{00000000-0005-0000-0000-00002C1B0000}"/>
    <cellStyle name="Normal 28 3 10 4" xfId="7039" xr:uid="{00000000-0005-0000-0000-00002D1B0000}"/>
    <cellStyle name="Normal 28 3 10 5" xfId="7040" xr:uid="{00000000-0005-0000-0000-00002E1B0000}"/>
    <cellStyle name="Normal 28 3 10 6" xfId="7041" xr:uid="{00000000-0005-0000-0000-00002F1B0000}"/>
    <cellStyle name="Normal 28 3 10 7" xfId="7042" xr:uid="{00000000-0005-0000-0000-0000301B0000}"/>
    <cellStyle name="Normal 28 3 10 8" xfId="7043" xr:uid="{00000000-0005-0000-0000-0000311B0000}"/>
    <cellStyle name="Normal 28 3 10 9" xfId="7044" xr:uid="{00000000-0005-0000-0000-0000321B0000}"/>
    <cellStyle name="Normal 28 3 11" xfId="7045" xr:uid="{00000000-0005-0000-0000-0000331B0000}"/>
    <cellStyle name="Normal 28 3 11 10" xfId="7046" xr:uid="{00000000-0005-0000-0000-0000341B0000}"/>
    <cellStyle name="Normal 28 3 11 11" xfId="7047" xr:uid="{00000000-0005-0000-0000-0000351B0000}"/>
    <cellStyle name="Normal 28 3 11 12" xfId="7048" xr:uid="{00000000-0005-0000-0000-0000361B0000}"/>
    <cellStyle name="Normal 28 3 11 13" xfId="7049" xr:uid="{00000000-0005-0000-0000-0000371B0000}"/>
    <cellStyle name="Normal 28 3 11 14" xfId="7050" xr:uid="{00000000-0005-0000-0000-0000381B0000}"/>
    <cellStyle name="Normal 28 3 11 2" xfId="7051" xr:uid="{00000000-0005-0000-0000-0000391B0000}"/>
    <cellStyle name="Normal 28 3 11 3" xfId="7052" xr:uid="{00000000-0005-0000-0000-00003A1B0000}"/>
    <cellStyle name="Normal 28 3 11 4" xfId="7053" xr:uid="{00000000-0005-0000-0000-00003B1B0000}"/>
    <cellStyle name="Normal 28 3 11 5" xfId="7054" xr:uid="{00000000-0005-0000-0000-00003C1B0000}"/>
    <cellStyle name="Normal 28 3 11 6" xfId="7055" xr:uid="{00000000-0005-0000-0000-00003D1B0000}"/>
    <cellStyle name="Normal 28 3 11 7" xfId="7056" xr:uid="{00000000-0005-0000-0000-00003E1B0000}"/>
    <cellStyle name="Normal 28 3 11 8" xfId="7057" xr:uid="{00000000-0005-0000-0000-00003F1B0000}"/>
    <cellStyle name="Normal 28 3 11 9" xfId="7058" xr:uid="{00000000-0005-0000-0000-0000401B0000}"/>
    <cellStyle name="Normal 28 3 12" xfId="7059" xr:uid="{00000000-0005-0000-0000-0000411B0000}"/>
    <cellStyle name="Normal 28 3 12 10" xfId="7060" xr:uid="{00000000-0005-0000-0000-0000421B0000}"/>
    <cellStyle name="Normal 28 3 12 11" xfId="7061" xr:uid="{00000000-0005-0000-0000-0000431B0000}"/>
    <cellStyle name="Normal 28 3 12 12" xfId="7062" xr:uid="{00000000-0005-0000-0000-0000441B0000}"/>
    <cellStyle name="Normal 28 3 12 13" xfId="7063" xr:uid="{00000000-0005-0000-0000-0000451B0000}"/>
    <cellStyle name="Normal 28 3 12 14" xfId="7064" xr:uid="{00000000-0005-0000-0000-0000461B0000}"/>
    <cellStyle name="Normal 28 3 12 2" xfId="7065" xr:uid="{00000000-0005-0000-0000-0000471B0000}"/>
    <cellStyle name="Normal 28 3 12 3" xfId="7066" xr:uid="{00000000-0005-0000-0000-0000481B0000}"/>
    <cellStyle name="Normal 28 3 12 4" xfId="7067" xr:uid="{00000000-0005-0000-0000-0000491B0000}"/>
    <cellStyle name="Normal 28 3 12 5" xfId="7068" xr:uid="{00000000-0005-0000-0000-00004A1B0000}"/>
    <cellStyle name="Normal 28 3 12 6" xfId="7069" xr:uid="{00000000-0005-0000-0000-00004B1B0000}"/>
    <cellStyle name="Normal 28 3 12 7" xfId="7070" xr:uid="{00000000-0005-0000-0000-00004C1B0000}"/>
    <cellStyle name="Normal 28 3 12 8" xfId="7071" xr:uid="{00000000-0005-0000-0000-00004D1B0000}"/>
    <cellStyle name="Normal 28 3 12 9" xfId="7072" xr:uid="{00000000-0005-0000-0000-00004E1B0000}"/>
    <cellStyle name="Normal 28 3 13" xfId="7073" xr:uid="{00000000-0005-0000-0000-00004F1B0000}"/>
    <cellStyle name="Normal 28 3 13 10" xfId="7074" xr:uid="{00000000-0005-0000-0000-0000501B0000}"/>
    <cellStyle name="Normal 28 3 13 11" xfId="7075" xr:uid="{00000000-0005-0000-0000-0000511B0000}"/>
    <cellStyle name="Normal 28 3 13 12" xfId="7076" xr:uid="{00000000-0005-0000-0000-0000521B0000}"/>
    <cellStyle name="Normal 28 3 13 13" xfId="7077" xr:uid="{00000000-0005-0000-0000-0000531B0000}"/>
    <cellStyle name="Normal 28 3 13 14" xfId="7078" xr:uid="{00000000-0005-0000-0000-0000541B0000}"/>
    <cellStyle name="Normal 28 3 13 2" xfId="7079" xr:uid="{00000000-0005-0000-0000-0000551B0000}"/>
    <cellStyle name="Normal 28 3 13 3" xfId="7080" xr:uid="{00000000-0005-0000-0000-0000561B0000}"/>
    <cellStyle name="Normal 28 3 13 4" xfId="7081" xr:uid="{00000000-0005-0000-0000-0000571B0000}"/>
    <cellStyle name="Normal 28 3 13 5" xfId="7082" xr:uid="{00000000-0005-0000-0000-0000581B0000}"/>
    <cellStyle name="Normal 28 3 13 6" xfId="7083" xr:uid="{00000000-0005-0000-0000-0000591B0000}"/>
    <cellStyle name="Normal 28 3 13 7" xfId="7084" xr:uid="{00000000-0005-0000-0000-00005A1B0000}"/>
    <cellStyle name="Normal 28 3 13 8" xfId="7085" xr:uid="{00000000-0005-0000-0000-00005B1B0000}"/>
    <cellStyle name="Normal 28 3 13 9" xfId="7086" xr:uid="{00000000-0005-0000-0000-00005C1B0000}"/>
    <cellStyle name="Normal 28 3 14" xfId="7087" xr:uid="{00000000-0005-0000-0000-00005D1B0000}"/>
    <cellStyle name="Normal 28 3 14 10" xfId="7088" xr:uid="{00000000-0005-0000-0000-00005E1B0000}"/>
    <cellStyle name="Normal 28 3 14 11" xfId="7089" xr:uid="{00000000-0005-0000-0000-00005F1B0000}"/>
    <cellStyle name="Normal 28 3 14 12" xfId="7090" xr:uid="{00000000-0005-0000-0000-0000601B0000}"/>
    <cellStyle name="Normal 28 3 14 13" xfId="7091" xr:uid="{00000000-0005-0000-0000-0000611B0000}"/>
    <cellStyle name="Normal 28 3 14 14" xfId="7092" xr:uid="{00000000-0005-0000-0000-0000621B0000}"/>
    <cellStyle name="Normal 28 3 14 2" xfId="7093" xr:uid="{00000000-0005-0000-0000-0000631B0000}"/>
    <cellStyle name="Normal 28 3 14 3" xfId="7094" xr:uid="{00000000-0005-0000-0000-0000641B0000}"/>
    <cellStyle name="Normal 28 3 14 4" xfId="7095" xr:uid="{00000000-0005-0000-0000-0000651B0000}"/>
    <cellStyle name="Normal 28 3 14 5" xfId="7096" xr:uid="{00000000-0005-0000-0000-0000661B0000}"/>
    <cellStyle name="Normal 28 3 14 6" xfId="7097" xr:uid="{00000000-0005-0000-0000-0000671B0000}"/>
    <cellStyle name="Normal 28 3 14 7" xfId="7098" xr:uid="{00000000-0005-0000-0000-0000681B0000}"/>
    <cellStyle name="Normal 28 3 14 8" xfId="7099" xr:uid="{00000000-0005-0000-0000-0000691B0000}"/>
    <cellStyle name="Normal 28 3 14 9" xfId="7100" xr:uid="{00000000-0005-0000-0000-00006A1B0000}"/>
    <cellStyle name="Normal 28 3 15" xfId="7101" xr:uid="{00000000-0005-0000-0000-00006B1B0000}"/>
    <cellStyle name="Normal 28 3 15 10" xfId="7102" xr:uid="{00000000-0005-0000-0000-00006C1B0000}"/>
    <cellStyle name="Normal 28 3 15 11" xfId="7103" xr:uid="{00000000-0005-0000-0000-00006D1B0000}"/>
    <cellStyle name="Normal 28 3 15 12" xfId="7104" xr:uid="{00000000-0005-0000-0000-00006E1B0000}"/>
    <cellStyle name="Normal 28 3 15 13" xfId="7105" xr:uid="{00000000-0005-0000-0000-00006F1B0000}"/>
    <cellStyle name="Normal 28 3 15 14" xfId="7106" xr:uid="{00000000-0005-0000-0000-0000701B0000}"/>
    <cellStyle name="Normal 28 3 15 2" xfId="7107" xr:uid="{00000000-0005-0000-0000-0000711B0000}"/>
    <cellStyle name="Normal 28 3 15 3" xfId="7108" xr:uid="{00000000-0005-0000-0000-0000721B0000}"/>
    <cellStyle name="Normal 28 3 15 4" xfId="7109" xr:uid="{00000000-0005-0000-0000-0000731B0000}"/>
    <cellStyle name="Normal 28 3 15 5" xfId="7110" xr:uid="{00000000-0005-0000-0000-0000741B0000}"/>
    <cellStyle name="Normal 28 3 15 6" xfId="7111" xr:uid="{00000000-0005-0000-0000-0000751B0000}"/>
    <cellStyle name="Normal 28 3 15 7" xfId="7112" xr:uid="{00000000-0005-0000-0000-0000761B0000}"/>
    <cellStyle name="Normal 28 3 15 8" xfId="7113" xr:uid="{00000000-0005-0000-0000-0000771B0000}"/>
    <cellStyle name="Normal 28 3 15 9" xfId="7114" xr:uid="{00000000-0005-0000-0000-0000781B0000}"/>
    <cellStyle name="Normal 28 3 16" xfId="7115" xr:uid="{00000000-0005-0000-0000-0000791B0000}"/>
    <cellStyle name="Normal 28 3 17" xfId="7116" xr:uid="{00000000-0005-0000-0000-00007A1B0000}"/>
    <cellStyle name="Normal 28 3 18" xfId="7117" xr:uid="{00000000-0005-0000-0000-00007B1B0000}"/>
    <cellStyle name="Normal 28 3 19" xfId="7118" xr:uid="{00000000-0005-0000-0000-00007C1B0000}"/>
    <cellStyle name="Normal 28 3 2" xfId="7119" xr:uid="{00000000-0005-0000-0000-00007D1B0000}"/>
    <cellStyle name="Normal 28 3 2 10" xfId="7120" xr:uid="{00000000-0005-0000-0000-00007E1B0000}"/>
    <cellStyle name="Normal 28 3 2 11" xfId="7121" xr:uid="{00000000-0005-0000-0000-00007F1B0000}"/>
    <cellStyle name="Normal 28 3 2 12" xfId="7122" xr:uid="{00000000-0005-0000-0000-0000801B0000}"/>
    <cellStyle name="Normal 28 3 2 13" xfId="7123" xr:uid="{00000000-0005-0000-0000-0000811B0000}"/>
    <cellStyle name="Normal 28 3 2 14" xfId="7124" xr:uid="{00000000-0005-0000-0000-0000821B0000}"/>
    <cellStyle name="Normal 28 3 2 15" xfId="7125" xr:uid="{00000000-0005-0000-0000-0000831B0000}"/>
    <cellStyle name="Normal 28 3 2 2" xfId="7126" xr:uid="{00000000-0005-0000-0000-0000841B0000}"/>
    <cellStyle name="Normal 28 3 2 2 10" xfId="7127" xr:uid="{00000000-0005-0000-0000-0000851B0000}"/>
    <cellStyle name="Normal 28 3 2 2 11" xfId="7128" xr:uid="{00000000-0005-0000-0000-0000861B0000}"/>
    <cellStyle name="Normal 28 3 2 2 12" xfId="7129" xr:uid="{00000000-0005-0000-0000-0000871B0000}"/>
    <cellStyle name="Normal 28 3 2 2 13" xfId="7130" xr:uid="{00000000-0005-0000-0000-0000881B0000}"/>
    <cellStyle name="Normal 28 3 2 2 14" xfId="7131" xr:uid="{00000000-0005-0000-0000-0000891B0000}"/>
    <cellStyle name="Normal 28 3 2 2 2" xfId="7132" xr:uid="{00000000-0005-0000-0000-00008A1B0000}"/>
    <cellStyle name="Normal 28 3 2 2 3" xfId="7133" xr:uid="{00000000-0005-0000-0000-00008B1B0000}"/>
    <cellStyle name="Normal 28 3 2 2 4" xfId="7134" xr:uid="{00000000-0005-0000-0000-00008C1B0000}"/>
    <cellStyle name="Normal 28 3 2 2 5" xfId="7135" xr:uid="{00000000-0005-0000-0000-00008D1B0000}"/>
    <cellStyle name="Normal 28 3 2 2 6" xfId="7136" xr:uid="{00000000-0005-0000-0000-00008E1B0000}"/>
    <cellStyle name="Normal 28 3 2 2 7" xfId="7137" xr:uid="{00000000-0005-0000-0000-00008F1B0000}"/>
    <cellStyle name="Normal 28 3 2 2 8" xfId="7138" xr:uid="{00000000-0005-0000-0000-0000901B0000}"/>
    <cellStyle name="Normal 28 3 2 2 9" xfId="7139" xr:uid="{00000000-0005-0000-0000-0000911B0000}"/>
    <cellStyle name="Normal 28 3 2 3" xfId="7140" xr:uid="{00000000-0005-0000-0000-0000921B0000}"/>
    <cellStyle name="Normal 28 3 2 4" xfId="7141" xr:uid="{00000000-0005-0000-0000-0000931B0000}"/>
    <cellStyle name="Normal 28 3 2 5" xfId="7142" xr:uid="{00000000-0005-0000-0000-0000941B0000}"/>
    <cellStyle name="Normal 28 3 2 6" xfId="7143" xr:uid="{00000000-0005-0000-0000-0000951B0000}"/>
    <cellStyle name="Normal 28 3 2 7" xfId="7144" xr:uid="{00000000-0005-0000-0000-0000961B0000}"/>
    <cellStyle name="Normal 28 3 2 8" xfId="7145" xr:uid="{00000000-0005-0000-0000-0000971B0000}"/>
    <cellStyle name="Normal 28 3 2 9" xfId="7146" xr:uid="{00000000-0005-0000-0000-0000981B0000}"/>
    <cellStyle name="Normal 28 3 20" xfId="7147" xr:uid="{00000000-0005-0000-0000-0000991B0000}"/>
    <cellStyle name="Normal 28 3 21" xfId="7148" xr:uid="{00000000-0005-0000-0000-00009A1B0000}"/>
    <cellStyle name="Normal 28 3 22" xfId="7149" xr:uid="{00000000-0005-0000-0000-00009B1B0000}"/>
    <cellStyle name="Normal 28 3 23" xfId="7150" xr:uid="{00000000-0005-0000-0000-00009C1B0000}"/>
    <cellStyle name="Normal 28 3 24" xfId="7151" xr:uid="{00000000-0005-0000-0000-00009D1B0000}"/>
    <cellStyle name="Normal 28 3 25" xfId="7152" xr:uid="{00000000-0005-0000-0000-00009E1B0000}"/>
    <cellStyle name="Normal 28 3 26" xfId="7153" xr:uid="{00000000-0005-0000-0000-00009F1B0000}"/>
    <cellStyle name="Normal 28 3 27" xfId="7154" xr:uid="{00000000-0005-0000-0000-0000A01B0000}"/>
    <cellStyle name="Normal 28 3 28" xfId="7155" xr:uid="{00000000-0005-0000-0000-0000A11B0000}"/>
    <cellStyle name="Normal 28 3 3" xfId="7156" xr:uid="{00000000-0005-0000-0000-0000A21B0000}"/>
    <cellStyle name="Normal 28 3 3 10" xfId="7157" xr:uid="{00000000-0005-0000-0000-0000A31B0000}"/>
    <cellStyle name="Normal 28 3 3 11" xfId="7158" xr:uid="{00000000-0005-0000-0000-0000A41B0000}"/>
    <cellStyle name="Normal 28 3 3 12" xfId="7159" xr:uid="{00000000-0005-0000-0000-0000A51B0000}"/>
    <cellStyle name="Normal 28 3 3 13" xfId="7160" xr:uid="{00000000-0005-0000-0000-0000A61B0000}"/>
    <cellStyle name="Normal 28 3 3 14" xfId="7161" xr:uid="{00000000-0005-0000-0000-0000A71B0000}"/>
    <cellStyle name="Normal 28 3 3 15" xfId="7162" xr:uid="{00000000-0005-0000-0000-0000A81B0000}"/>
    <cellStyle name="Normal 28 3 3 2" xfId="7163" xr:uid="{00000000-0005-0000-0000-0000A91B0000}"/>
    <cellStyle name="Normal 28 3 3 2 10" xfId="7164" xr:uid="{00000000-0005-0000-0000-0000AA1B0000}"/>
    <cellStyle name="Normal 28 3 3 2 11" xfId="7165" xr:uid="{00000000-0005-0000-0000-0000AB1B0000}"/>
    <cellStyle name="Normal 28 3 3 2 12" xfId="7166" xr:uid="{00000000-0005-0000-0000-0000AC1B0000}"/>
    <cellStyle name="Normal 28 3 3 2 13" xfId="7167" xr:uid="{00000000-0005-0000-0000-0000AD1B0000}"/>
    <cellStyle name="Normal 28 3 3 2 14" xfId="7168" xr:uid="{00000000-0005-0000-0000-0000AE1B0000}"/>
    <cellStyle name="Normal 28 3 3 2 2" xfId="7169" xr:uid="{00000000-0005-0000-0000-0000AF1B0000}"/>
    <cellStyle name="Normal 28 3 3 2 3" xfId="7170" xr:uid="{00000000-0005-0000-0000-0000B01B0000}"/>
    <cellStyle name="Normal 28 3 3 2 4" xfId="7171" xr:uid="{00000000-0005-0000-0000-0000B11B0000}"/>
    <cellStyle name="Normal 28 3 3 2 5" xfId="7172" xr:uid="{00000000-0005-0000-0000-0000B21B0000}"/>
    <cellStyle name="Normal 28 3 3 2 6" xfId="7173" xr:uid="{00000000-0005-0000-0000-0000B31B0000}"/>
    <cellStyle name="Normal 28 3 3 2 7" xfId="7174" xr:uid="{00000000-0005-0000-0000-0000B41B0000}"/>
    <cellStyle name="Normal 28 3 3 2 8" xfId="7175" xr:uid="{00000000-0005-0000-0000-0000B51B0000}"/>
    <cellStyle name="Normal 28 3 3 2 9" xfId="7176" xr:uid="{00000000-0005-0000-0000-0000B61B0000}"/>
    <cellStyle name="Normal 28 3 3 3" xfId="7177" xr:uid="{00000000-0005-0000-0000-0000B71B0000}"/>
    <cellStyle name="Normal 28 3 3 4" xfId="7178" xr:uid="{00000000-0005-0000-0000-0000B81B0000}"/>
    <cellStyle name="Normal 28 3 3 5" xfId="7179" xr:uid="{00000000-0005-0000-0000-0000B91B0000}"/>
    <cellStyle name="Normal 28 3 3 6" xfId="7180" xr:uid="{00000000-0005-0000-0000-0000BA1B0000}"/>
    <cellStyle name="Normal 28 3 3 7" xfId="7181" xr:uid="{00000000-0005-0000-0000-0000BB1B0000}"/>
    <cellStyle name="Normal 28 3 3 8" xfId="7182" xr:uid="{00000000-0005-0000-0000-0000BC1B0000}"/>
    <cellStyle name="Normal 28 3 3 9" xfId="7183" xr:uid="{00000000-0005-0000-0000-0000BD1B0000}"/>
    <cellStyle name="Normal 28 3 4" xfId="7184" xr:uid="{00000000-0005-0000-0000-0000BE1B0000}"/>
    <cellStyle name="Normal 28 3 4 10" xfId="7185" xr:uid="{00000000-0005-0000-0000-0000BF1B0000}"/>
    <cellStyle name="Normal 28 3 4 11" xfId="7186" xr:uid="{00000000-0005-0000-0000-0000C01B0000}"/>
    <cellStyle name="Normal 28 3 4 12" xfId="7187" xr:uid="{00000000-0005-0000-0000-0000C11B0000}"/>
    <cellStyle name="Normal 28 3 4 13" xfId="7188" xr:uid="{00000000-0005-0000-0000-0000C21B0000}"/>
    <cellStyle name="Normal 28 3 4 14" xfId="7189" xr:uid="{00000000-0005-0000-0000-0000C31B0000}"/>
    <cellStyle name="Normal 28 3 4 15" xfId="7190" xr:uid="{00000000-0005-0000-0000-0000C41B0000}"/>
    <cellStyle name="Normal 28 3 4 2" xfId="7191" xr:uid="{00000000-0005-0000-0000-0000C51B0000}"/>
    <cellStyle name="Normal 28 3 4 2 10" xfId="7192" xr:uid="{00000000-0005-0000-0000-0000C61B0000}"/>
    <cellStyle name="Normal 28 3 4 2 11" xfId="7193" xr:uid="{00000000-0005-0000-0000-0000C71B0000}"/>
    <cellStyle name="Normal 28 3 4 2 12" xfId="7194" xr:uid="{00000000-0005-0000-0000-0000C81B0000}"/>
    <cellStyle name="Normal 28 3 4 2 13" xfId="7195" xr:uid="{00000000-0005-0000-0000-0000C91B0000}"/>
    <cellStyle name="Normal 28 3 4 2 14" xfId="7196" xr:uid="{00000000-0005-0000-0000-0000CA1B0000}"/>
    <cellStyle name="Normal 28 3 4 2 2" xfId="7197" xr:uid="{00000000-0005-0000-0000-0000CB1B0000}"/>
    <cellStyle name="Normal 28 3 4 2 3" xfId="7198" xr:uid="{00000000-0005-0000-0000-0000CC1B0000}"/>
    <cellStyle name="Normal 28 3 4 2 4" xfId="7199" xr:uid="{00000000-0005-0000-0000-0000CD1B0000}"/>
    <cellStyle name="Normal 28 3 4 2 5" xfId="7200" xr:uid="{00000000-0005-0000-0000-0000CE1B0000}"/>
    <cellStyle name="Normal 28 3 4 2 6" xfId="7201" xr:uid="{00000000-0005-0000-0000-0000CF1B0000}"/>
    <cellStyle name="Normal 28 3 4 2 7" xfId="7202" xr:uid="{00000000-0005-0000-0000-0000D01B0000}"/>
    <cellStyle name="Normal 28 3 4 2 8" xfId="7203" xr:uid="{00000000-0005-0000-0000-0000D11B0000}"/>
    <cellStyle name="Normal 28 3 4 2 9" xfId="7204" xr:uid="{00000000-0005-0000-0000-0000D21B0000}"/>
    <cellStyle name="Normal 28 3 4 3" xfId="7205" xr:uid="{00000000-0005-0000-0000-0000D31B0000}"/>
    <cellStyle name="Normal 28 3 4 4" xfId="7206" xr:uid="{00000000-0005-0000-0000-0000D41B0000}"/>
    <cellStyle name="Normal 28 3 4 5" xfId="7207" xr:uid="{00000000-0005-0000-0000-0000D51B0000}"/>
    <cellStyle name="Normal 28 3 4 6" xfId="7208" xr:uid="{00000000-0005-0000-0000-0000D61B0000}"/>
    <cellStyle name="Normal 28 3 4 7" xfId="7209" xr:uid="{00000000-0005-0000-0000-0000D71B0000}"/>
    <cellStyle name="Normal 28 3 4 8" xfId="7210" xr:uid="{00000000-0005-0000-0000-0000D81B0000}"/>
    <cellStyle name="Normal 28 3 4 9" xfId="7211" xr:uid="{00000000-0005-0000-0000-0000D91B0000}"/>
    <cellStyle name="Normal 28 3 5" xfId="7212" xr:uid="{00000000-0005-0000-0000-0000DA1B0000}"/>
    <cellStyle name="Normal 28 3 5 10" xfId="7213" xr:uid="{00000000-0005-0000-0000-0000DB1B0000}"/>
    <cellStyle name="Normal 28 3 5 11" xfId="7214" xr:uid="{00000000-0005-0000-0000-0000DC1B0000}"/>
    <cellStyle name="Normal 28 3 5 12" xfId="7215" xr:uid="{00000000-0005-0000-0000-0000DD1B0000}"/>
    <cellStyle name="Normal 28 3 5 13" xfId="7216" xr:uid="{00000000-0005-0000-0000-0000DE1B0000}"/>
    <cellStyle name="Normal 28 3 5 14" xfId="7217" xr:uid="{00000000-0005-0000-0000-0000DF1B0000}"/>
    <cellStyle name="Normal 28 3 5 2" xfId="7218" xr:uid="{00000000-0005-0000-0000-0000E01B0000}"/>
    <cellStyle name="Normal 28 3 5 3" xfId="7219" xr:uid="{00000000-0005-0000-0000-0000E11B0000}"/>
    <cellStyle name="Normal 28 3 5 4" xfId="7220" xr:uid="{00000000-0005-0000-0000-0000E21B0000}"/>
    <cellStyle name="Normal 28 3 5 5" xfId="7221" xr:uid="{00000000-0005-0000-0000-0000E31B0000}"/>
    <cellStyle name="Normal 28 3 5 6" xfId="7222" xr:uid="{00000000-0005-0000-0000-0000E41B0000}"/>
    <cellStyle name="Normal 28 3 5 7" xfId="7223" xr:uid="{00000000-0005-0000-0000-0000E51B0000}"/>
    <cellStyle name="Normal 28 3 5 8" xfId="7224" xr:uid="{00000000-0005-0000-0000-0000E61B0000}"/>
    <cellStyle name="Normal 28 3 5 9" xfId="7225" xr:uid="{00000000-0005-0000-0000-0000E71B0000}"/>
    <cellStyle name="Normal 28 3 6" xfId="7226" xr:uid="{00000000-0005-0000-0000-0000E81B0000}"/>
    <cellStyle name="Normal 28 3 6 10" xfId="7227" xr:uid="{00000000-0005-0000-0000-0000E91B0000}"/>
    <cellStyle name="Normal 28 3 6 11" xfId="7228" xr:uid="{00000000-0005-0000-0000-0000EA1B0000}"/>
    <cellStyle name="Normal 28 3 6 12" xfId="7229" xr:uid="{00000000-0005-0000-0000-0000EB1B0000}"/>
    <cellStyle name="Normal 28 3 6 13" xfId="7230" xr:uid="{00000000-0005-0000-0000-0000EC1B0000}"/>
    <cellStyle name="Normal 28 3 6 14" xfId="7231" xr:uid="{00000000-0005-0000-0000-0000ED1B0000}"/>
    <cellStyle name="Normal 28 3 6 2" xfId="7232" xr:uid="{00000000-0005-0000-0000-0000EE1B0000}"/>
    <cellStyle name="Normal 28 3 6 3" xfId="7233" xr:uid="{00000000-0005-0000-0000-0000EF1B0000}"/>
    <cellStyle name="Normal 28 3 6 4" xfId="7234" xr:uid="{00000000-0005-0000-0000-0000F01B0000}"/>
    <cellStyle name="Normal 28 3 6 5" xfId="7235" xr:uid="{00000000-0005-0000-0000-0000F11B0000}"/>
    <cellStyle name="Normal 28 3 6 6" xfId="7236" xr:uid="{00000000-0005-0000-0000-0000F21B0000}"/>
    <cellStyle name="Normal 28 3 6 7" xfId="7237" xr:uid="{00000000-0005-0000-0000-0000F31B0000}"/>
    <cellStyle name="Normal 28 3 6 8" xfId="7238" xr:uid="{00000000-0005-0000-0000-0000F41B0000}"/>
    <cellStyle name="Normal 28 3 6 9" xfId="7239" xr:uid="{00000000-0005-0000-0000-0000F51B0000}"/>
    <cellStyle name="Normal 28 3 7" xfId="7240" xr:uid="{00000000-0005-0000-0000-0000F61B0000}"/>
    <cellStyle name="Normal 28 3 7 10" xfId="7241" xr:uid="{00000000-0005-0000-0000-0000F71B0000}"/>
    <cellStyle name="Normal 28 3 7 11" xfId="7242" xr:uid="{00000000-0005-0000-0000-0000F81B0000}"/>
    <cellStyle name="Normal 28 3 7 12" xfId="7243" xr:uid="{00000000-0005-0000-0000-0000F91B0000}"/>
    <cellStyle name="Normal 28 3 7 13" xfId="7244" xr:uid="{00000000-0005-0000-0000-0000FA1B0000}"/>
    <cellStyle name="Normal 28 3 7 14" xfId="7245" xr:uid="{00000000-0005-0000-0000-0000FB1B0000}"/>
    <cellStyle name="Normal 28 3 7 2" xfId="7246" xr:uid="{00000000-0005-0000-0000-0000FC1B0000}"/>
    <cellStyle name="Normal 28 3 7 3" xfId="7247" xr:uid="{00000000-0005-0000-0000-0000FD1B0000}"/>
    <cellStyle name="Normal 28 3 7 4" xfId="7248" xr:uid="{00000000-0005-0000-0000-0000FE1B0000}"/>
    <cellStyle name="Normal 28 3 7 5" xfId="7249" xr:uid="{00000000-0005-0000-0000-0000FF1B0000}"/>
    <cellStyle name="Normal 28 3 7 6" xfId="7250" xr:uid="{00000000-0005-0000-0000-0000001C0000}"/>
    <cellStyle name="Normal 28 3 7 7" xfId="7251" xr:uid="{00000000-0005-0000-0000-0000011C0000}"/>
    <cellStyle name="Normal 28 3 7 8" xfId="7252" xr:uid="{00000000-0005-0000-0000-0000021C0000}"/>
    <cellStyle name="Normal 28 3 7 9" xfId="7253" xr:uid="{00000000-0005-0000-0000-0000031C0000}"/>
    <cellStyle name="Normal 28 3 8" xfId="7254" xr:uid="{00000000-0005-0000-0000-0000041C0000}"/>
    <cellStyle name="Normal 28 3 8 10" xfId="7255" xr:uid="{00000000-0005-0000-0000-0000051C0000}"/>
    <cellStyle name="Normal 28 3 8 11" xfId="7256" xr:uid="{00000000-0005-0000-0000-0000061C0000}"/>
    <cellStyle name="Normal 28 3 8 12" xfId="7257" xr:uid="{00000000-0005-0000-0000-0000071C0000}"/>
    <cellStyle name="Normal 28 3 8 13" xfId="7258" xr:uid="{00000000-0005-0000-0000-0000081C0000}"/>
    <cellStyle name="Normal 28 3 8 14" xfId="7259" xr:uid="{00000000-0005-0000-0000-0000091C0000}"/>
    <cellStyle name="Normal 28 3 8 2" xfId="7260" xr:uid="{00000000-0005-0000-0000-00000A1C0000}"/>
    <cellStyle name="Normal 28 3 8 3" xfId="7261" xr:uid="{00000000-0005-0000-0000-00000B1C0000}"/>
    <cellStyle name="Normal 28 3 8 4" xfId="7262" xr:uid="{00000000-0005-0000-0000-00000C1C0000}"/>
    <cellStyle name="Normal 28 3 8 5" xfId="7263" xr:uid="{00000000-0005-0000-0000-00000D1C0000}"/>
    <cellStyle name="Normal 28 3 8 6" xfId="7264" xr:uid="{00000000-0005-0000-0000-00000E1C0000}"/>
    <cellStyle name="Normal 28 3 8 7" xfId="7265" xr:uid="{00000000-0005-0000-0000-00000F1C0000}"/>
    <cellStyle name="Normal 28 3 8 8" xfId="7266" xr:uid="{00000000-0005-0000-0000-0000101C0000}"/>
    <cellStyle name="Normal 28 3 8 9" xfId="7267" xr:uid="{00000000-0005-0000-0000-0000111C0000}"/>
    <cellStyle name="Normal 28 3 9" xfId="7268" xr:uid="{00000000-0005-0000-0000-0000121C0000}"/>
    <cellStyle name="Normal 28 3 9 10" xfId="7269" xr:uid="{00000000-0005-0000-0000-0000131C0000}"/>
    <cellStyle name="Normal 28 3 9 11" xfId="7270" xr:uid="{00000000-0005-0000-0000-0000141C0000}"/>
    <cellStyle name="Normal 28 3 9 12" xfId="7271" xr:uid="{00000000-0005-0000-0000-0000151C0000}"/>
    <cellStyle name="Normal 28 3 9 13" xfId="7272" xr:uid="{00000000-0005-0000-0000-0000161C0000}"/>
    <cellStyle name="Normal 28 3 9 14" xfId="7273" xr:uid="{00000000-0005-0000-0000-0000171C0000}"/>
    <cellStyle name="Normal 28 3 9 2" xfId="7274" xr:uid="{00000000-0005-0000-0000-0000181C0000}"/>
    <cellStyle name="Normal 28 3 9 3" xfId="7275" xr:uid="{00000000-0005-0000-0000-0000191C0000}"/>
    <cellStyle name="Normal 28 3 9 4" xfId="7276" xr:uid="{00000000-0005-0000-0000-00001A1C0000}"/>
    <cellStyle name="Normal 28 3 9 5" xfId="7277" xr:uid="{00000000-0005-0000-0000-00001B1C0000}"/>
    <cellStyle name="Normal 28 3 9 6" xfId="7278" xr:uid="{00000000-0005-0000-0000-00001C1C0000}"/>
    <cellStyle name="Normal 28 3 9 7" xfId="7279" xr:uid="{00000000-0005-0000-0000-00001D1C0000}"/>
    <cellStyle name="Normal 28 3 9 8" xfId="7280" xr:uid="{00000000-0005-0000-0000-00001E1C0000}"/>
    <cellStyle name="Normal 28 3 9 9" xfId="7281" xr:uid="{00000000-0005-0000-0000-00001F1C0000}"/>
    <cellStyle name="Normal 28 4" xfId="7282" xr:uid="{00000000-0005-0000-0000-0000201C0000}"/>
    <cellStyle name="Normal 28 4 10" xfId="7283" xr:uid="{00000000-0005-0000-0000-0000211C0000}"/>
    <cellStyle name="Normal 28 4 10 10" xfId="7284" xr:uid="{00000000-0005-0000-0000-0000221C0000}"/>
    <cellStyle name="Normal 28 4 10 11" xfId="7285" xr:uid="{00000000-0005-0000-0000-0000231C0000}"/>
    <cellStyle name="Normal 28 4 10 12" xfId="7286" xr:uid="{00000000-0005-0000-0000-0000241C0000}"/>
    <cellStyle name="Normal 28 4 10 13" xfId="7287" xr:uid="{00000000-0005-0000-0000-0000251C0000}"/>
    <cellStyle name="Normal 28 4 10 14" xfId="7288" xr:uid="{00000000-0005-0000-0000-0000261C0000}"/>
    <cellStyle name="Normal 28 4 10 2" xfId="7289" xr:uid="{00000000-0005-0000-0000-0000271C0000}"/>
    <cellStyle name="Normal 28 4 10 3" xfId="7290" xr:uid="{00000000-0005-0000-0000-0000281C0000}"/>
    <cellStyle name="Normal 28 4 10 4" xfId="7291" xr:uid="{00000000-0005-0000-0000-0000291C0000}"/>
    <cellStyle name="Normal 28 4 10 5" xfId="7292" xr:uid="{00000000-0005-0000-0000-00002A1C0000}"/>
    <cellStyle name="Normal 28 4 10 6" xfId="7293" xr:uid="{00000000-0005-0000-0000-00002B1C0000}"/>
    <cellStyle name="Normal 28 4 10 7" xfId="7294" xr:uid="{00000000-0005-0000-0000-00002C1C0000}"/>
    <cellStyle name="Normal 28 4 10 8" xfId="7295" xr:uid="{00000000-0005-0000-0000-00002D1C0000}"/>
    <cellStyle name="Normal 28 4 10 9" xfId="7296" xr:uid="{00000000-0005-0000-0000-00002E1C0000}"/>
    <cellStyle name="Normal 28 4 11" xfId="7297" xr:uid="{00000000-0005-0000-0000-00002F1C0000}"/>
    <cellStyle name="Normal 28 4 11 10" xfId="7298" xr:uid="{00000000-0005-0000-0000-0000301C0000}"/>
    <cellStyle name="Normal 28 4 11 11" xfId="7299" xr:uid="{00000000-0005-0000-0000-0000311C0000}"/>
    <cellStyle name="Normal 28 4 11 12" xfId="7300" xr:uid="{00000000-0005-0000-0000-0000321C0000}"/>
    <cellStyle name="Normal 28 4 11 13" xfId="7301" xr:uid="{00000000-0005-0000-0000-0000331C0000}"/>
    <cellStyle name="Normal 28 4 11 14" xfId="7302" xr:uid="{00000000-0005-0000-0000-0000341C0000}"/>
    <cellStyle name="Normal 28 4 11 2" xfId="7303" xr:uid="{00000000-0005-0000-0000-0000351C0000}"/>
    <cellStyle name="Normal 28 4 11 3" xfId="7304" xr:uid="{00000000-0005-0000-0000-0000361C0000}"/>
    <cellStyle name="Normal 28 4 11 4" xfId="7305" xr:uid="{00000000-0005-0000-0000-0000371C0000}"/>
    <cellStyle name="Normal 28 4 11 5" xfId="7306" xr:uid="{00000000-0005-0000-0000-0000381C0000}"/>
    <cellStyle name="Normal 28 4 11 6" xfId="7307" xr:uid="{00000000-0005-0000-0000-0000391C0000}"/>
    <cellStyle name="Normal 28 4 11 7" xfId="7308" xr:uid="{00000000-0005-0000-0000-00003A1C0000}"/>
    <cellStyle name="Normal 28 4 11 8" xfId="7309" xr:uid="{00000000-0005-0000-0000-00003B1C0000}"/>
    <cellStyle name="Normal 28 4 11 9" xfId="7310" xr:uid="{00000000-0005-0000-0000-00003C1C0000}"/>
    <cellStyle name="Normal 28 4 12" xfId="7311" xr:uid="{00000000-0005-0000-0000-00003D1C0000}"/>
    <cellStyle name="Normal 28 4 12 10" xfId="7312" xr:uid="{00000000-0005-0000-0000-00003E1C0000}"/>
    <cellStyle name="Normal 28 4 12 11" xfId="7313" xr:uid="{00000000-0005-0000-0000-00003F1C0000}"/>
    <cellStyle name="Normal 28 4 12 12" xfId="7314" xr:uid="{00000000-0005-0000-0000-0000401C0000}"/>
    <cellStyle name="Normal 28 4 12 13" xfId="7315" xr:uid="{00000000-0005-0000-0000-0000411C0000}"/>
    <cellStyle name="Normal 28 4 12 14" xfId="7316" xr:uid="{00000000-0005-0000-0000-0000421C0000}"/>
    <cellStyle name="Normal 28 4 12 2" xfId="7317" xr:uid="{00000000-0005-0000-0000-0000431C0000}"/>
    <cellStyle name="Normal 28 4 12 3" xfId="7318" xr:uid="{00000000-0005-0000-0000-0000441C0000}"/>
    <cellStyle name="Normal 28 4 12 4" xfId="7319" xr:uid="{00000000-0005-0000-0000-0000451C0000}"/>
    <cellStyle name="Normal 28 4 12 5" xfId="7320" xr:uid="{00000000-0005-0000-0000-0000461C0000}"/>
    <cellStyle name="Normal 28 4 12 6" xfId="7321" xr:uid="{00000000-0005-0000-0000-0000471C0000}"/>
    <cellStyle name="Normal 28 4 12 7" xfId="7322" xr:uid="{00000000-0005-0000-0000-0000481C0000}"/>
    <cellStyle name="Normal 28 4 12 8" xfId="7323" xr:uid="{00000000-0005-0000-0000-0000491C0000}"/>
    <cellStyle name="Normal 28 4 12 9" xfId="7324" xr:uid="{00000000-0005-0000-0000-00004A1C0000}"/>
    <cellStyle name="Normal 28 4 13" xfId="7325" xr:uid="{00000000-0005-0000-0000-00004B1C0000}"/>
    <cellStyle name="Normal 28 4 13 10" xfId="7326" xr:uid="{00000000-0005-0000-0000-00004C1C0000}"/>
    <cellStyle name="Normal 28 4 13 11" xfId="7327" xr:uid="{00000000-0005-0000-0000-00004D1C0000}"/>
    <cellStyle name="Normal 28 4 13 12" xfId="7328" xr:uid="{00000000-0005-0000-0000-00004E1C0000}"/>
    <cellStyle name="Normal 28 4 13 13" xfId="7329" xr:uid="{00000000-0005-0000-0000-00004F1C0000}"/>
    <cellStyle name="Normal 28 4 13 14" xfId="7330" xr:uid="{00000000-0005-0000-0000-0000501C0000}"/>
    <cellStyle name="Normal 28 4 13 2" xfId="7331" xr:uid="{00000000-0005-0000-0000-0000511C0000}"/>
    <cellStyle name="Normal 28 4 13 3" xfId="7332" xr:uid="{00000000-0005-0000-0000-0000521C0000}"/>
    <cellStyle name="Normal 28 4 13 4" xfId="7333" xr:uid="{00000000-0005-0000-0000-0000531C0000}"/>
    <cellStyle name="Normal 28 4 13 5" xfId="7334" xr:uid="{00000000-0005-0000-0000-0000541C0000}"/>
    <cellStyle name="Normal 28 4 13 6" xfId="7335" xr:uid="{00000000-0005-0000-0000-0000551C0000}"/>
    <cellStyle name="Normal 28 4 13 7" xfId="7336" xr:uid="{00000000-0005-0000-0000-0000561C0000}"/>
    <cellStyle name="Normal 28 4 13 8" xfId="7337" xr:uid="{00000000-0005-0000-0000-0000571C0000}"/>
    <cellStyle name="Normal 28 4 13 9" xfId="7338" xr:uid="{00000000-0005-0000-0000-0000581C0000}"/>
    <cellStyle name="Normal 28 4 14" xfId="7339" xr:uid="{00000000-0005-0000-0000-0000591C0000}"/>
    <cellStyle name="Normal 28 4 14 10" xfId="7340" xr:uid="{00000000-0005-0000-0000-00005A1C0000}"/>
    <cellStyle name="Normal 28 4 14 11" xfId="7341" xr:uid="{00000000-0005-0000-0000-00005B1C0000}"/>
    <cellStyle name="Normal 28 4 14 12" xfId="7342" xr:uid="{00000000-0005-0000-0000-00005C1C0000}"/>
    <cellStyle name="Normal 28 4 14 13" xfId="7343" xr:uid="{00000000-0005-0000-0000-00005D1C0000}"/>
    <cellStyle name="Normal 28 4 14 14" xfId="7344" xr:uid="{00000000-0005-0000-0000-00005E1C0000}"/>
    <cellStyle name="Normal 28 4 14 2" xfId="7345" xr:uid="{00000000-0005-0000-0000-00005F1C0000}"/>
    <cellStyle name="Normal 28 4 14 3" xfId="7346" xr:uid="{00000000-0005-0000-0000-0000601C0000}"/>
    <cellStyle name="Normal 28 4 14 4" xfId="7347" xr:uid="{00000000-0005-0000-0000-0000611C0000}"/>
    <cellStyle name="Normal 28 4 14 5" xfId="7348" xr:uid="{00000000-0005-0000-0000-0000621C0000}"/>
    <cellStyle name="Normal 28 4 14 6" xfId="7349" xr:uid="{00000000-0005-0000-0000-0000631C0000}"/>
    <cellStyle name="Normal 28 4 14 7" xfId="7350" xr:uid="{00000000-0005-0000-0000-0000641C0000}"/>
    <cellStyle name="Normal 28 4 14 8" xfId="7351" xr:uid="{00000000-0005-0000-0000-0000651C0000}"/>
    <cellStyle name="Normal 28 4 14 9" xfId="7352" xr:uid="{00000000-0005-0000-0000-0000661C0000}"/>
    <cellStyle name="Normal 28 4 15" xfId="7353" xr:uid="{00000000-0005-0000-0000-0000671C0000}"/>
    <cellStyle name="Normal 28 4 15 10" xfId="7354" xr:uid="{00000000-0005-0000-0000-0000681C0000}"/>
    <cellStyle name="Normal 28 4 15 11" xfId="7355" xr:uid="{00000000-0005-0000-0000-0000691C0000}"/>
    <cellStyle name="Normal 28 4 15 12" xfId="7356" xr:uid="{00000000-0005-0000-0000-00006A1C0000}"/>
    <cellStyle name="Normal 28 4 15 13" xfId="7357" xr:uid="{00000000-0005-0000-0000-00006B1C0000}"/>
    <cellStyle name="Normal 28 4 15 14" xfId="7358" xr:uid="{00000000-0005-0000-0000-00006C1C0000}"/>
    <cellStyle name="Normal 28 4 15 2" xfId="7359" xr:uid="{00000000-0005-0000-0000-00006D1C0000}"/>
    <cellStyle name="Normal 28 4 15 3" xfId="7360" xr:uid="{00000000-0005-0000-0000-00006E1C0000}"/>
    <cellStyle name="Normal 28 4 15 4" xfId="7361" xr:uid="{00000000-0005-0000-0000-00006F1C0000}"/>
    <cellStyle name="Normal 28 4 15 5" xfId="7362" xr:uid="{00000000-0005-0000-0000-0000701C0000}"/>
    <cellStyle name="Normal 28 4 15 6" xfId="7363" xr:uid="{00000000-0005-0000-0000-0000711C0000}"/>
    <cellStyle name="Normal 28 4 15 7" xfId="7364" xr:uid="{00000000-0005-0000-0000-0000721C0000}"/>
    <cellStyle name="Normal 28 4 15 8" xfId="7365" xr:uid="{00000000-0005-0000-0000-0000731C0000}"/>
    <cellStyle name="Normal 28 4 15 9" xfId="7366" xr:uid="{00000000-0005-0000-0000-0000741C0000}"/>
    <cellStyle name="Normal 28 4 16" xfId="7367" xr:uid="{00000000-0005-0000-0000-0000751C0000}"/>
    <cellStyle name="Normal 28 4 17" xfId="7368" xr:uid="{00000000-0005-0000-0000-0000761C0000}"/>
    <cellStyle name="Normal 28 4 18" xfId="7369" xr:uid="{00000000-0005-0000-0000-0000771C0000}"/>
    <cellStyle name="Normal 28 4 19" xfId="7370" xr:uid="{00000000-0005-0000-0000-0000781C0000}"/>
    <cellStyle name="Normal 28 4 2" xfId="7371" xr:uid="{00000000-0005-0000-0000-0000791C0000}"/>
    <cellStyle name="Normal 28 4 2 10" xfId="7372" xr:uid="{00000000-0005-0000-0000-00007A1C0000}"/>
    <cellStyle name="Normal 28 4 2 11" xfId="7373" xr:uid="{00000000-0005-0000-0000-00007B1C0000}"/>
    <cellStyle name="Normal 28 4 2 12" xfId="7374" xr:uid="{00000000-0005-0000-0000-00007C1C0000}"/>
    <cellStyle name="Normal 28 4 2 13" xfId="7375" xr:uid="{00000000-0005-0000-0000-00007D1C0000}"/>
    <cellStyle name="Normal 28 4 2 14" xfId="7376" xr:uid="{00000000-0005-0000-0000-00007E1C0000}"/>
    <cellStyle name="Normal 28 4 2 15" xfId="7377" xr:uid="{00000000-0005-0000-0000-00007F1C0000}"/>
    <cellStyle name="Normal 28 4 2 2" xfId="7378" xr:uid="{00000000-0005-0000-0000-0000801C0000}"/>
    <cellStyle name="Normal 28 4 2 2 10" xfId="7379" xr:uid="{00000000-0005-0000-0000-0000811C0000}"/>
    <cellStyle name="Normal 28 4 2 2 11" xfId="7380" xr:uid="{00000000-0005-0000-0000-0000821C0000}"/>
    <cellStyle name="Normal 28 4 2 2 12" xfId="7381" xr:uid="{00000000-0005-0000-0000-0000831C0000}"/>
    <cellStyle name="Normal 28 4 2 2 13" xfId="7382" xr:uid="{00000000-0005-0000-0000-0000841C0000}"/>
    <cellStyle name="Normal 28 4 2 2 14" xfId="7383" xr:uid="{00000000-0005-0000-0000-0000851C0000}"/>
    <cellStyle name="Normal 28 4 2 2 2" xfId="7384" xr:uid="{00000000-0005-0000-0000-0000861C0000}"/>
    <cellStyle name="Normal 28 4 2 2 3" xfId="7385" xr:uid="{00000000-0005-0000-0000-0000871C0000}"/>
    <cellStyle name="Normal 28 4 2 2 4" xfId="7386" xr:uid="{00000000-0005-0000-0000-0000881C0000}"/>
    <cellStyle name="Normal 28 4 2 2 5" xfId="7387" xr:uid="{00000000-0005-0000-0000-0000891C0000}"/>
    <cellStyle name="Normal 28 4 2 2 6" xfId="7388" xr:uid="{00000000-0005-0000-0000-00008A1C0000}"/>
    <cellStyle name="Normal 28 4 2 2 7" xfId="7389" xr:uid="{00000000-0005-0000-0000-00008B1C0000}"/>
    <cellStyle name="Normal 28 4 2 2 8" xfId="7390" xr:uid="{00000000-0005-0000-0000-00008C1C0000}"/>
    <cellStyle name="Normal 28 4 2 2 9" xfId="7391" xr:uid="{00000000-0005-0000-0000-00008D1C0000}"/>
    <cellStyle name="Normal 28 4 2 3" xfId="7392" xr:uid="{00000000-0005-0000-0000-00008E1C0000}"/>
    <cellStyle name="Normal 28 4 2 4" xfId="7393" xr:uid="{00000000-0005-0000-0000-00008F1C0000}"/>
    <cellStyle name="Normal 28 4 2 5" xfId="7394" xr:uid="{00000000-0005-0000-0000-0000901C0000}"/>
    <cellStyle name="Normal 28 4 2 6" xfId="7395" xr:uid="{00000000-0005-0000-0000-0000911C0000}"/>
    <cellStyle name="Normal 28 4 2 7" xfId="7396" xr:uid="{00000000-0005-0000-0000-0000921C0000}"/>
    <cellStyle name="Normal 28 4 2 8" xfId="7397" xr:uid="{00000000-0005-0000-0000-0000931C0000}"/>
    <cellStyle name="Normal 28 4 2 9" xfId="7398" xr:uid="{00000000-0005-0000-0000-0000941C0000}"/>
    <cellStyle name="Normal 28 4 20" xfId="7399" xr:uid="{00000000-0005-0000-0000-0000951C0000}"/>
    <cellStyle name="Normal 28 4 21" xfId="7400" xr:uid="{00000000-0005-0000-0000-0000961C0000}"/>
    <cellStyle name="Normal 28 4 22" xfId="7401" xr:uid="{00000000-0005-0000-0000-0000971C0000}"/>
    <cellStyle name="Normal 28 4 23" xfId="7402" xr:uid="{00000000-0005-0000-0000-0000981C0000}"/>
    <cellStyle name="Normal 28 4 24" xfId="7403" xr:uid="{00000000-0005-0000-0000-0000991C0000}"/>
    <cellStyle name="Normal 28 4 25" xfId="7404" xr:uid="{00000000-0005-0000-0000-00009A1C0000}"/>
    <cellStyle name="Normal 28 4 26" xfId="7405" xr:uid="{00000000-0005-0000-0000-00009B1C0000}"/>
    <cellStyle name="Normal 28 4 27" xfId="7406" xr:uid="{00000000-0005-0000-0000-00009C1C0000}"/>
    <cellStyle name="Normal 28 4 28" xfId="7407" xr:uid="{00000000-0005-0000-0000-00009D1C0000}"/>
    <cellStyle name="Normal 28 4 3" xfId="7408" xr:uid="{00000000-0005-0000-0000-00009E1C0000}"/>
    <cellStyle name="Normal 28 4 3 10" xfId="7409" xr:uid="{00000000-0005-0000-0000-00009F1C0000}"/>
    <cellStyle name="Normal 28 4 3 11" xfId="7410" xr:uid="{00000000-0005-0000-0000-0000A01C0000}"/>
    <cellStyle name="Normal 28 4 3 12" xfId="7411" xr:uid="{00000000-0005-0000-0000-0000A11C0000}"/>
    <cellStyle name="Normal 28 4 3 13" xfId="7412" xr:uid="{00000000-0005-0000-0000-0000A21C0000}"/>
    <cellStyle name="Normal 28 4 3 14" xfId="7413" xr:uid="{00000000-0005-0000-0000-0000A31C0000}"/>
    <cellStyle name="Normal 28 4 3 15" xfId="7414" xr:uid="{00000000-0005-0000-0000-0000A41C0000}"/>
    <cellStyle name="Normal 28 4 3 2" xfId="7415" xr:uid="{00000000-0005-0000-0000-0000A51C0000}"/>
    <cellStyle name="Normal 28 4 3 2 10" xfId="7416" xr:uid="{00000000-0005-0000-0000-0000A61C0000}"/>
    <cellStyle name="Normal 28 4 3 2 11" xfId="7417" xr:uid="{00000000-0005-0000-0000-0000A71C0000}"/>
    <cellStyle name="Normal 28 4 3 2 12" xfId="7418" xr:uid="{00000000-0005-0000-0000-0000A81C0000}"/>
    <cellStyle name="Normal 28 4 3 2 13" xfId="7419" xr:uid="{00000000-0005-0000-0000-0000A91C0000}"/>
    <cellStyle name="Normal 28 4 3 2 14" xfId="7420" xr:uid="{00000000-0005-0000-0000-0000AA1C0000}"/>
    <cellStyle name="Normal 28 4 3 2 2" xfId="7421" xr:uid="{00000000-0005-0000-0000-0000AB1C0000}"/>
    <cellStyle name="Normal 28 4 3 2 3" xfId="7422" xr:uid="{00000000-0005-0000-0000-0000AC1C0000}"/>
    <cellStyle name="Normal 28 4 3 2 4" xfId="7423" xr:uid="{00000000-0005-0000-0000-0000AD1C0000}"/>
    <cellStyle name="Normal 28 4 3 2 5" xfId="7424" xr:uid="{00000000-0005-0000-0000-0000AE1C0000}"/>
    <cellStyle name="Normal 28 4 3 2 6" xfId="7425" xr:uid="{00000000-0005-0000-0000-0000AF1C0000}"/>
    <cellStyle name="Normal 28 4 3 2 7" xfId="7426" xr:uid="{00000000-0005-0000-0000-0000B01C0000}"/>
    <cellStyle name="Normal 28 4 3 2 8" xfId="7427" xr:uid="{00000000-0005-0000-0000-0000B11C0000}"/>
    <cellStyle name="Normal 28 4 3 2 9" xfId="7428" xr:uid="{00000000-0005-0000-0000-0000B21C0000}"/>
    <cellStyle name="Normal 28 4 3 3" xfId="7429" xr:uid="{00000000-0005-0000-0000-0000B31C0000}"/>
    <cellStyle name="Normal 28 4 3 4" xfId="7430" xr:uid="{00000000-0005-0000-0000-0000B41C0000}"/>
    <cellStyle name="Normal 28 4 3 5" xfId="7431" xr:uid="{00000000-0005-0000-0000-0000B51C0000}"/>
    <cellStyle name="Normal 28 4 3 6" xfId="7432" xr:uid="{00000000-0005-0000-0000-0000B61C0000}"/>
    <cellStyle name="Normal 28 4 3 7" xfId="7433" xr:uid="{00000000-0005-0000-0000-0000B71C0000}"/>
    <cellStyle name="Normal 28 4 3 8" xfId="7434" xr:uid="{00000000-0005-0000-0000-0000B81C0000}"/>
    <cellStyle name="Normal 28 4 3 9" xfId="7435" xr:uid="{00000000-0005-0000-0000-0000B91C0000}"/>
    <cellStyle name="Normal 28 4 4" xfId="7436" xr:uid="{00000000-0005-0000-0000-0000BA1C0000}"/>
    <cellStyle name="Normal 28 4 4 10" xfId="7437" xr:uid="{00000000-0005-0000-0000-0000BB1C0000}"/>
    <cellStyle name="Normal 28 4 4 11" xfId="7438" xr:uid="{00000000-0005-0000-0000-0000BC1C0000}"/>
    <cellStyle name="Normal 28 4 4 12" xfId="7439" xr:uid="{00000000-0005-0000-0000-0000BD1C0000}"/>
    <cellStyle name="Normal 28 4 4 13" xfId="7440" xr:uid="{00000000-0005-0000-0000-0000BE1C0000}"/>
    <cellStyle name="Normal 28 4 4 14" xfId="7441" xr:uid="{00000000-0005-0000-0000-0000BF1C0000}"/>
    <cellStyle name="Normal 28 4 4 15" xfId="7442" xr:uid="{00000000-0005-0000-0000-0000C01C0000}"/>
    <cellStyle name="Normal 28 4 4 2" xfId="7443" xr:uid="{00000000-0005-0000-0000-0000C11C0000}"/>
    <cellStyle name="Normal 28 4 4 2 10" xfId="7444" xr:uid="{00000000-0005-0000-0000-0000C21C0000}"/>
    <cellStyle name="Normal 28 4 4 2 11" xfId="7445" xr:uid="{00000000-0005-0000-0000-0000C31C0000}"/>
    <cellStyle name="Normal 28 4 4 2 12" xfId="7446" xr:uid="{00000000-0005-0000-0000-0000C41C0000}"/>
    <cellStyle name="Normal 28 4 4 2 13" xfId="7447" xr:uid="{00000000-0005-0000-0000-0000C51C0000}"/>
    <cellStyle name="Normal 28 4 4 2 14" xfId="7448" xr:uid="{00000000-0005-0000-0000-0000C61C0000}"/>
    <cellStyle name="Normal 28 4 4 2 2" xfId="7449" xr:uid="{00000000-0005-0000-0000-0000C71C0000}"/>
    <cellStyle name="Normal 28 4 4 2 3" xfId="7450" xr:uid="{00000000-0005-0000-0000-0000C81C0000}"/>
    <cellStyle name="Normal 28 4 4 2 4" xfId="7451" xr:uid="{00000000-0005-0000-0000-0000C91C0000}"/>
    <cellStyle name="Normal 28 4 4 2 5" xfId="7452" xr:uid="{00000000-0005-0000-0000-0000CA1C0000}"/>
    <cellStyle name="Normal 28 4 4 2 6" xfId="7453" xr:uid="{00000000-0005-0000-0000-0000CB1C0000}"/>
    <cellStyle name="Normal 28 4 4 2 7" xfId="7454" xr:uid="{00000000-0005-0000-0000-0000CC1C0000}"/>
    <cellStyle name="Normal 28 4 4 2 8" xfId="7455" xr:uid="{00000000-0005-0000-0000-0000CD1C0000}"/>
    <cellStyle name="Normal 28 4 4 2 9" xfId="7456" xr:uid="{00000000-0005-0000-0000-0000CE1C0000}"/>
    <cellStyle name="Normal 28 4 4 3" xfId="7457" xr:uid="{00000000-0005-0000-0000-0000CF1C0000}"/>
    <cellStyle name="Normal 28 4 4 4" xfId="7458" xr:uid="{00000000-0005-0000-0000-0000D01C0000}"/>
    <cellStyle name="Normal 28 4 4 5" xfId="7459" xr:uid="{00000000-0005-0000-0000-0000D11C0000}"/>
    <cellStyle name="Normal 28 4 4 6" xfId="7460" xr:uid="{00000000-0005-0000-0000-0000D21C0000}"/>
    <cellStyle name="Normal 28 4 4 7" xfId="7461" xr:uid="{00000000-0005-0000-0000-0000D31C0000}"/>
    <cellStyle name="Normal 28 4 4 8" xfId="7462" xr:uid="{00000000-0005-0000-0000-0000D41C0000}"/>
    <cellStyle name="Normal 28 4 4 9" xfId="7463" xr:uid="{00000000-0005-0000-0000-0000D51C0000}"/>
    <cellStyle name="Normal 28 4 5" xfId="7464" xr:uid="{00000000-0005-0000-0000-0000D61C0000}"/>
    <cellStyle name="Normal 28 4 5 10" xfId="7465" xr:uid="{00000000-0005-0000-0000-0000D71C0000}"/>
    <cellStyle name="Normal 28 4 5 11" xfId="7466" xr:uid="{00000000-0005-0000-0000-0000D81C0000}"/>
    <cellStyle name="Normal 28 4 5 12" xfId="7467" xr:uid="{00000000-0005-0000-0000-0000D91C0000}"/>
    <cellStyle name="Normal 28 4 5 13" xfId="7468" xr:uid="{00000000-0005-0000-0000-0000DA1C0000}"/>
    <cellStyle name="Normal 28 4 5 14" xfId="7469" xr:uid="{00000000-0005-0000-0000-0000DB1C0000}"/>
    <cellStyle name="Normal 28 4 5 2" xfId="7470" xr:uid="{00000000-0005-0000-0000-0000DC1C0000}"/>
    <cellStyle name="Normal 28 4 5 3" xfId="7471" xr:uid="{00000000-0005-0000-0000-0000DD1C0000}"/>
    <cellStyle name="Normal 28 4 5 4" xfId="7472" xr:uid="{00000000-0005-0000-0000-0000DE1C0000}"/>
    <cellStyle name="Normal 28 4 5 5" xfId="7473" xr:uid="{00000000-0005-0000-0000-0000DF1C0000}"/>
    <cellStyle name="Normal 28 4 5 6" xfId="7474" xr:uid="{00000000-0005-0000-0000-0000E01C0000}"/>
    <cellStyle name="Normal 28 4 5 7" xfId="7475" xr:uid="{00000000-0005-0000-0000-0000E11C0000}"/>
    <cellStyle name="Normal 28 4 5 8" xfId="7476" xr:uid="{00000000-0005-0000-0000-0000E21C0000}"/>
    <cellStyle name="Normal 28 4 5 9" xfId="7477" xr:uid="{00000000-0005-0000-0000-0000E31C0000}"/>
    <cellStyle name="Normal 28 4 6" xfId="7478" xr:uid="{00000000-0005-0000-0000-0000E41C0000}"/>
    <cellStyle name="Normal 28 4 6 10" xfId="7479" xr:uid="{00000000-0005-0000-0000-0000E51C0000}"/>
    <cellStyle name="Normal 28 4 6 11" xfId="7480" xr:uid="{00000000-0005-0000-0000-0000E61C0000}"/>
    <cellStyle name="Normal 28 4 6 12" xfId="7481" xr:uid="{00000000-0005-0000-0000-0000E71C0000}"/>
    <cellStyle name="Normal 28 4 6 13" xfId="7482" xr:uid="{00000000-0005-0000-0000-0000E81C0000}"/>
    <cellStyle name="Normal 28 4 6 14" xfId="7483" xr:uid="{00000000-0005-0000-0000-0000E91C0000}"/>
    <cellStyle name="Normal 28 4 6 2" xfId="7484" xr:uid="{00000000-0005-0000-0000-0000EA1C0000}"/>
    <cellStyle name="Normal 28 4 6 3" xfId="7485" xr:uid="{00000000-0005-0000-0000-0000EB1C0000}"/>
    <cellStyle name="Normal 28 4 6 4" xfId="7486" xr:uid="{00000000-0005-0000-0000-0000EC1C0000}"/>
    <cellStyle name="Normal 28 4 6 5" xfId="7487" xr:uid="{00000000-0005-0000-0000-0000ED1C0000}"/>
    <cellStyle name="Normal 28 4 6 6" xfId="7488" xr:uid="{00000000-0005-0000-0000-0000EE1C0000}"/>
    <cellStyle name="Normal 28 4 6 7" xfId="7489" xr:uid="{00000000-0005-0000-0000-0000EF1C0000}"/>
    <cellStyle name="Normal 28 4 6 8" xfId="7490" xr:uid="{00000000-0005-0000-0000-0000F01C0000}"/>
    <cellStyle name="Normal 28 4 6 9" xfId="7491" xr:uid="{00000000-0005-0000-0000-0000F11C0000}"/>
    <cellStyle name="Normal 28 4 7" xfId="7492" xr:uid="{00000000-0005-0000-0000-0000F21C0000}"/>
    <cellStyle name="Normal 28 4 7 10" xfId="7493" xr:uid="{00000000-0005-0000-0000-0000F31C0000}"/>
    <cellStyle name="Normal 28 4 7 11" xfId="7494" xr:uid="{00000000-0005-0000-0000-0000F41C0000}"/>
    <cellStyle name="Normal 28 4 7 12" xfId="7495" xr:uid="{00000000-0005-0000-0000-0000F51C0000}"/>
    <cellStyle name="Normal 28 4 7 13" xfId="7496" xr:uid="{00000000-0005-0000-0000-0000F61C0000}"/>
    <cellStyle name="Normal 28 4 7 14" xfId="7497" xr:uid="{00000000-0005-0000-0000-0000F71C0000}"/>
    <cellStyle name="Normal 28 4 7 2" xfId="7498" xr:uid="{00000000-0005-0000-0000-0000F81C0000}"/>
    <cellStyle name="Normal 28 4 7 3" xfId="7499" xr:uid="{00000000-0005-0000-0000-0000F91C0000}"/>
    <cellStyle name="Normal 28 4 7 4" xfId="7500" xr:uid="{00000000-0005-0000-0000-0000FA1C0000}"/>
    <cellStyle name="Normal 28 4 7 5" xfId="7501" xr:uid="{00000000-0005-0000-0000-0000FB1C0000}"/>
    <cellStyle name="Normal 28 4 7 6" xfId="7502" xr:uid="{00000000-0005-0000-0000-0000FC1C0000}"/>
    <cellStyle name="Normal 28 4 7 7" xfId="7503" xr:uid="{00000000-0005-0000-0000-0000FD1C0000}"/>
    <cellStyle name="Normal 28 4 7 8" xfId="7504" xr:uid="{00000000-0005-0000-0000-0000FE1C0000}"/>
    <cellStyle name="Normal 28 4 7 9" xfId="7505" xr:uid="{00000000-0005-0000-0000-0000FF1C0000}"/>
    <cellStyle name="Normal 28 4 8" xfId="7506" xr:uid="{00000000-0005-0000-0000-0000001D0000}"/>
    <cellStyle name="Normal 28 4 8 10" xfId="7507" xr:uid="{00000000-0005-0000-0000-0000011D0000}"/>
    <cellStyle name="Normal 28 4 8 11" xfId="7508" xr:uid="{00000000-0005-0000-0000-0000021D0000}"/>
    <cellStyle name="Normal 28 4 8 12" xfId="7509" xr:uid="{00000000-0005-0000-0000-0000031D0000}"/>
    <cellStyle name="Normal 28 4 8 13" xfId="7510" xr:uid="{00000000-0005-0000-0000-0000041D0000}"/>
    <cellStyle name="Normal 28 4 8 14" xfId="7511" xr:uid="{00000000-0005-0000-0000-0000051D0000}"/>
    <cellStyle name="Normal 28 4 8 2" xfId="7512" xr:uid="{00000000-0005-0000-0000-0000061D0000}"/>
    <cellStyle name="Normal 28 4 8 3" xfId="7513" xr:uid="{00000000-0005-0000-0000-0000071D0000}"/>
    <cellStyle name="Normal 28 4 8 4" xfId="7514" xr:uid="{00000000-0005-0000-0000-0000081D0000}"/>
    <cellStyle name="Normal 28 4 8 5" xfId="7515" xr:uid="{00000000-0005-0000-0000-0000091D0000}"/>
    <cellStyle name="Normal 28 4 8 6" xfId="7516" xr:uid="{00000000-0005-0000-0000-00000A1D0000}"/>
    <cellStyle name="Normal 28 4 8 7" xfId="7517" xr:uid="{00000000-0005-0000-0000-00000B1D0000}"/>
    <cellStyle name="Normal 28 4 8 8" xfId="7518" xr:uid="{00000000-0005-0000-0000-00000C1D0000}"/>
    <cellStyle name="Normal 28 4 8 9" xfId="7519" xr:uid="{00000000-0005-0000-0000-00000D1D0000}"/>
    <cellStyle name="Normal 28 4 9" xfId="7520" xr:uid="{00000000-0005-0000-0000-00000E1D0000}"/>
    <cellStyle name="Normal 28 4 9 10" xfId="7521" xr:uid="{00000000-0005-0000-0000-00000F1D0000}"/>
    <cellStyle name="Normal 28 4 9 11" xfId="7522" xr:uid="{00000000-0005-0000-0000-0000101D0000}"/>
    <cellStyle name="Normal 28 4 9 12" xfId="7523" xr:uid="{00000000-0005-0000-0000-0000111D0000}"/>
    <cellStyle name="Normal 28 4 9 13" xfId="7524" xr:uid="{00000000-0005-0000-0000-0000121D0000}"/>
    <cellStyle name="Normal 28 4 9 14" xfId="7525" xr:uid="{00000000-0005-0000-0000-0000131D0000}"/>
    <cellStyle name="Normal 28 4 9 2" xfId="7526" xr:uid="{00000000-0005-0000-0000-0000141D0000}"/>
    <cellStyle name="Normal 28 4 9 3" xfId="7527" xr:uid="{00000000-0005-0000-0000-0000151D0000}"/>
    <cellStyle name="Normal 28 4 9 4" xfId="7528" xr:uid="{00000000-0005-0000-0000-0000161D0000}"/>
    <cellStyle name="Normal 28 4 9 5" xfId="7529" xr:uid="{00000000-0005-0000-0000-0000171D0000}"/>
    <cellStyle name="Normal 28 4 9 6" xfId="7530" xr:uid="{00000000-0005-0000-0000-0000181D0000}"/>
    <cellStyle name="Normal 28 4 9 7" xfId="7531" xr:uid="{00000000-0005-0000-0000-0000191D0000}"/>
    <cellStyle name="Normal 28 4 9 8" xfId="7532" xr:uid="{00000000-0005-0000-0000-00001A1D0000}"/>
    <cellStyle name="Normal 28 4 9 9" xfId="7533" xr:uid="{00000000-0005-0000-0000-00001B1D0000}"/>
    <cellStyle name="Normal 28 5" xfId="7534" xr:uid="{00000000-0005-0000-0000-00001C1D0000}"/>
    <cellStyle name="Normal 28 6" xfId="7535" xr:uid="{00000000-0005-0000-0000-00001D1D0000}"/>
    <cellStyle name="Normal 28 7" xfId="7536" xr:uid="{00000000-0005-0000-0000-00001E1D0000}"/>
    <cellStyle name="Normal 29" xfId="7537" xr:uid="{00000000-0005-0000-0000-00001F1D0000}"/>
    <cellStyle name="Normal 29 2" xfId="7538" xr:uid="{00000000-0005-0000-0000-0000201D0000}"/>
    <cellStyle name="Normal 29 3" xfId="7539" xr:uid="{00000000-0005-0000-0000-0000211D0000}"/>
    <cellStyle name="Normal 3" xfId="61" xr:uid="{00000000-0005-0000-0000-0000221D0000}"/>
    <cellStyle name="Normal 3 10" xfId="7540" xr:uid="{00000000-0005-0000-0000-0000231D0000}"/>
    <cellStyle name="Normal 3 10 10" xfId="7541" xr:uid="{00000000-0005-0000-0000-0000241D0000}"/>
    <cellStyle name="Normal 3 10 11" xfId="7542" xr:uid="{00000000-0005-0000-0000-0000251D0000}"/>
    <cellStyle name="Normal 3 10 11 10" xfId="7543" xr:uid="{00000000-0005-0000-0000-0000261D0000}"/>
    <cellStyle name="Normal 3 10 11 11" xfId="7544" xr:uid="{00000000-0005-0000-0000-0000271D0000}"/>
    <cellStyle name="Normal 3 10 11 12" xfId="7545" xr:uid="{00000000-0005-0000-0000-0000281D0000}"/>
    <cellStyle name="Normal 3 10 11 13" xfId="7546" xr:uid="{00000000-0005-0000-0000-0000291D0000}"/>
    <cellStyle name="Normal 3 10 11 14" xfId="7547" xr:uid="{00000000-0005-0000-0000-00002A1D0000}"/>
    <cellStyle name="Normal 3 10 11 15" xfId="7548" xr:uid="{00000000-0005-0000-0000-00002B1D0000}"/>
    <cellStyle name="Normal 3 10 11 16" xfId="7549" xr:uid="{00000000-0005-0000-0000-00002C1D0000}"/>
    <cellStyle name="Normal 3 10 11 17" xfId="7550" xr:uid="{00000000-0005-0000-0000-00002D1D0000}"/>
    <cellStyle name="Normal 3 10 11 2" xfId="7551" xr:uid="{00000000-0005-0000-0000-00002E1D0000}"/>
    <cellStyle name="Normal 3 10 11 3" xfId="7552" xr:uid="{00000000-0005-0000-0000-00002F1D0000}"/>
    <cellStyle name="Normal 3 10 11 4" xfId="7553" xr:uid="{00000000-0005-0000-0000-0000301D0000}"/>
    <cellStyle name="Normal 3 10 11 5" xfId="7554" xr:uid="{00000000-0005-0000-0000-0000311D0000}"/>
    <cellStyle name="Normal 3 10 11 6" xfId="7555" xr:uid="{00000000-0005-0000-0000-0000321D0000}"/>
    <cellStyle name="Normal 3 10 11 7" xfId="7556" xr:uid="{00000000-0005-0000-0000-0000331D0000}"/>
    <cellStyle name="Normal 3 10 11 8" xfId="7557" xr:uid="{00000000-0005-0000-0000-0000341D0000}"/>
    <cellStyle name="Normal 3 10 11 9" xfId="7558" xr:uid="{00000000-0005-0000-0000-0000351D0000}"/>
    <cellStyle name="Normal 3 10 12" xfId="7559" xr:uid="{00000000-0005-0000-0000-0000361D0000}"/>
    <cellStyle name="Normal 3 10 13" xfId="7560" xr:uid="{00000000-0005-0000-0000-0000371D0000}"/>
    <cellStyle name="Normal 3 10 14" xfId="7561" xr:uid="{00000000-0005-0000-0000-0000381D0000}"/>
    <cellStyle name="Normal 3 10 14 10" xfId="7562" xr:uid="{00000000-0005-0000-0000-0000391D0000}"/>
    <cellStyle name="Normal 3 10 14 11" xfId="7563" xr:uid="{00000000-0005-0000-0000-00003A1D0000}"/>
    <cellStyle name="Normal 3 10 14 12" xfId="7564" xr:uid="{00000000-0005-0000-0000-00003B1D0000}"/>
    <cellStyle name="Normal 3 10 14 13" xfId="7565" xr:uid="{00000000-0005-0000-0000-00003C1D0000}"/>
    <cellStyle name="Normal 3 10 14 14" xfId="7566" xr:uid="{00000000-0005-0000-0000-00003D1D0000}"/>
    <cellStyle name="Normal 3 10 14 15" xfId="7567" xr:uid="{00000000-0005-0000-0000-00003E1D0000}"/>
    <cellStyle name="Normal 3 10 14 2" xfId="7568" xr:uid="{00000000-0005-0000-0000-00003F1D0000}"/>
    <cellStyle name="Normal 3 10 14 2 10" xfId="7569" xr:uid="{00000000-0005-0000-0000-0000401D0000}"/>
    <cellStyle name="Normal 3 10 14 2 11" xfId="7570" xr:uid="{00000000-0005-0000-0000-0000411D0000}"/>
    <cellStyle name="Normal 3 10 14 2 12" xfId="7571" xr:uid="{00000000-0005-0000-0000-0000421D0000}"/>
    <cellStyle name="Normal 3 10 14 2 13" xfId="7572" xr:uid="{00000000-0005-0000-0000-0000431D0000}"/>
    <cellStyle name="Normal 3 10 14 2 14" xfId="7573" xr:uid="{00000000-0005-0000-0000-0000441D0000}"/>
    <cellStyle name="Normal 3 10 14 2 2" xfId="7574" xr:uid="{00000000-0005-0000-0000-0000451D0000}"/>
    <cellStyle name="Normal 3 10 14 2 3" xfId="7575" xr:uid="{00000000-0005-0000-0000-0000461D0000}"/>
    <cellStyle name="Normal 3 10 14 2 4" xfId="7576" xr:uid="{00000000-0005-0000-0000-0000471D0000}"/>
    <cellStyle name="Normal 3 10 14 2 5" xfId="7577" xr:uid="{00000000-0005-0000-0000-0000481D0000}"/>
    <cellStyle name="Normal 3 10 14 2 6" xfId="7578" xr:uid="{00000000-0005-0000-0000-0000491D0000}"/>
    <cellStyle name="Normal 3 10 14 2 7" xfId="7579" xr:uid="{00000000-0005-0000-0000-00004A1D0000}"/>
    <cellStyle name="Normal 3 10 14 2 8" xfId="7580" xr:uid="{00000000-0005-0000-0000-00004B1D0000}"/>
    <cellStyle name="Normal 3 10 14 2 9" xfId="7581" xr:uid="{00000000-0005-0000-0000-00004C1D0000}"/>
    <cellStyle name="Normal 3 10 14 3" xfId="7582" xr:uid="{00000000-0005-0000-0000-00004D1D0000}"/>
    <cellStyle name="Normal 3 10 14 4" xfId="7583" xr:uid="{00000000-0005-0000-0000-00004E1D0000}"/>
    <cellStyle name="Normal 3 10 14 5" xfId="7584" xr:uid="{00000000-0005-0000-0000-00004F1D0000}"/>
    <cellStyle name="Normal 3 10 14 6" xfId="7585" xr:uid="{00000000-0005-0000-0000-0000501D0000}"/>
    <cellStyle name="Normal 3 10 14 7" xfId="7586" xr:uid="{00000000-0005-0000-0000-0000511D0000}"/>
    <cellStyle name="Normal 3 10 14 8" xfId="7587" xr:uid="{00000000-0005-0000-0000-0000521D0000}"/>
    <cellStyle name="Normal 3 10 14 9" xfId="7588" xr:uid="{00000000-0005-0000-0000-0000531D0000}"/>
    <cellStyle name="Normal 3 10 15" xfId="7589" xr:uid="{00000000-0005-0000-0000-0000541D0000}"/>
    <cellStyle name="Normal 3 10 15 10" xfId="7590" xr:uid="{00000000-0005-0000-0000-0000551D0000}"/>
    <cellStyle name="Normal 3 10 15 11" xfId="7591" xr:uid="{00000000-0005-0000-0000-0000561D0000}"/>
    <cellStyle name="Normal 3 10 15 12" xfId="7592" xr:uid="{00000000-0005-0000-0000-0000571D0000}"/>
    <cellStyle name="Normal 3 10 15 13" xfId="7593" xr:uid="{00000000-0005-0000-0000-0000581D0000}"/>
    <cellStyle name="Normal 3 10 15 14" xfId="7594" xr:uid="{00000000-0005-0000-0000-0000591D0000}"/>
    <cellStyle name="Normal 3 10 15 15" xfId="7595" xr:uid="{00000000-0005-0000-0000-00005A1D0000}"/>
    <cellStyle name="Normal 3 10 15 2" xfId="7596" xr:uid="{00000000-0005-0000-0000-00005B1D0000}"/>
    <cellStyle name="Normal 3 10 15 2 10" xfId="7597" xr:uid="{00000000-0005-0000-0000-00005C1D0000}"/>
    <cellStyle name="Normal 3 10 15 2 11" xfId="7598" xr:uid="{00000000-0005-0000-0000-00005D1D0000}"/>
    <cellStyle name="Normal 3 10 15 2 12" xfId="7599" xr:uid="{00000000-0005-0000-0000-00005E1D0000}"/>
    <cellStyle name="Normal 3 10 15 2 13" xfId="7600" xr:uid="{00000000-0005-0000-0000-00005F1D0000}"/>
    <cellStyle name="Normal 3 10 15 2 14" xfId="7601" xr:uid="{00000000-0005-0000-0000-0000601D0000}"/>
    <cellStyle name="Normal 3 10 15 2 2" xfId="7602" xr:uid="{00000000-0005-0000-0000-0000611D0000}"/>
    <cellStyle name="Normal 3 10 15 2 3" xfId="7603" xr:uid="{00000000-0005-0000-0000-0000621D0000}"/>
    <cellStyle name="Normal 3 10 15 2 4" xfId="7604" xr:uid="{00000000-0005-0000-0000-0000631D0000}"/>
    <cellStyle name="Normal 3 10 15 2 5" xfId="7605" xr:uid="{00000000-0005-0000-0000-0000641D0000}"/>
    <cellStyle name="Normal 3 10 15 2 6" xfId="7606" xr:uid="{00000000-0005-0000-0000-0000651D0000}"/>
    <cellStyle name="Normal 3 10 15 2 7" xfId="7607" xr:uid="{00000000-0005-0000-0000-0000661D0000}"/>
    <cellStyle name="Normal 3 10 15 2 8" xfId="7608" xr:uid="{00000000-0005-0000-0000-0000671D0000}"/>
    <cellStyle name="Normal 3 10 15 2 9" xfId="7609" xr:uid="{00000000-0005-0000-0000-0000681D0000}"/>
    <cellStyle name="Normal 3 10 15 3" xfId="7610" xr:uid="{00000000-0005-0000-0000-0000691D0000}"/>
    <cellStyle name="Normal 3 10 15 4" xfId="7611" xr:uid="{00000000-0005-0000-0000-00006A1D0000}"/>
    <cellStyle name="Normal 3 10 15 5" xfId="7612" xr:uid="{00000000-0005-0000-0000-00006B1D0000}"/>
    <cellStyle name="Normal 3 10 15 6" xfId="7613" xr:uid="{00000000-0005-0000-0000-00006C1D0000}"/>
    <cellStyle name="Normal 3 10 15 7" xfId="7614" xr:uid="{00000000-0005-0000-0000-00006D1D0000}"/>
    <cellStyle name="Normal 3 10 15 8" xfId="7615" xr:uid="{00000000-0005-0000-0000-00006E1D0000}"/>
    <cellStyle name="Normal 3 10 15 9" xfId="7616" xr:uid="{00000000-0005-0000-0000-00006F1D0000}"/>
    <cellStyle name="Normal 3 10 16" xfId="7617" xr:uid="{00000000-0005-0000-0000-0000701D0000}"/>
    <cellStyle name="Normal 3 10 16 10" xfId="7618" xr:uid="{00000000-0005-0000-0000-0000711D0000}"/>
    <cellStyle name="Normal 3 10 16 11" xfId="7619" xr:uid="{00000000-0005-0000-0000-0000721D0000}"/>
    <cellStyle name="Normal 3 10 16 12" xfId="7620" xr:uid="{00000000-0005-0000-0000-0000731D0000}"/>
    <cellStyle name="Normal 3 10 16 13" xfId="7621" xr:uid="{00000000-0005-0000-0000-0000741D0000}"/>
    <cellStyle name="Normal 3 10 16 14" xfId="7622" xr:uid="{00000000-0005-0000-0000-0000751D0000}"/>
    <cellStyle name="Normal 3 10 16 15" xfId="7623" xr:uid="{00000000-0005-0000-0000-0000761D0000}"/>
    <cellStyle name="Normal 3 10 16 2" xfId="7624" xr:uid="{00000000-0005-0000-0000-0000771D0000}"/>
    <cellStyle name="Normal 3 10 16 2 10" xfId="7625" xr:uid="{00000000-0005-0000-0000-0000781D0000}"/>
    <cellStyle name="Normal 3 10 16 2 11" xfId="7626" xr:uid="{00000000-0005-0000-0000-0000791D0000}"/>
    <cellStyle name="Normal 3 10 16 2 12" xfId="7627" xr:uid="{00000000-0005-0000-0000-00007A1D0000}"/>
    <cellStyle name="Normal 3 10 16 2 13" xfId="7628" xr:uid="{00000000-0005-0000-0000-00007B1D0000}"/>
    <cellStyle name="Normal 3 10 16 2 14" xfId="7629" xr:uid="{00000000-0005-0000-0000-00007C1D0000}"/>
    <cellStyle name="Normal 3 10 16 2 2" xfId="7630" xr:uid="{00000000-0005-0000-0000-00007D1D0000}"/>
    <cellStyle name="Normal 3 10 16 2 3" xfId="7631" xr:uid="{00000000-0005-0000-0000-00007E1D0000}"/>
    <cellStyle name="Normal 3 10 16 2 4" xfId="7632" xr:uid="{00000000-0005-0000-0000-00007F1D0000}"/>
    <cellStyle name="Normal 3 10 16 2 5" xfId="7633" xr:uid="{00000000-0005-0000-0000-0000801D0000}"/>
    <cellStyle name="Normal 3 10 16 2 6" xfId="7634" xr:uid="{00000000-0005-0000-0000-0000811D0000}"/>
    <cellStyle name="Normal 3 10 16 2 7" xfId="7635" xr:uid="{00000000-0005-0000-0000-0000821D0000}"/>
    <cellStyle name="Normal 3 10 16 2 8" xfId="7636" xr:uid="{00000000-0005-0000-0000-0000831D0000}"/>
    <cellStyle name="Normal 3 10 16 2 9" xfId="7637" xr:uid="{00000000-0005-0000-0000-0000841D0000}"/>
    <cellStyle name="Normal 3 10 16 3" xfId="7638" xr:uid="{00000000-0005-0000-0000-0000851D0000}"/>
    <cellStyle name="Normal 3 10 16 4" xfId="7639" xr:uid="{00000000-0005-0000-0000-0000861D0000}"/>
    <cellStyle name="Normal 3 10 16 5" xfId="7640" xr:uid="{00000000-0005-0000-0000-0000871D0000}"/>
    <cellStyle name="Normal 3 10 16 6" xfId="7641" xr:uid="{00000000-0005-0000-0000-0000881D0000}"/>
    <cellStyle name="Normal 3 10 16 7" xfId="7642" xr:uid="{00000000-0005-0000-0000-0000891D0000}"/>
    <cellStyle name="Normal 3 10 16 8" xfId="7643" xr:uid="{00000000-0005-0000-0000-00008A1D0000}"/>
    <cellStyle name="Normal 3 10 16 9" xfId="7644" xr:uid="{00000000-0005-0000-0000-00008B1D0000}"/>
    <cellStyle name="Normal 3 10 17" xfId="7645" xr:uid="{00000000-0005-0000-0000-00008C1D0000}"/>
    <cellStyle name="Normal 3 10 17 10" xfId="7646" xr:uid="{00000000-0005-0000-0000-00008D1D0000}"/>
    <cellStyle name="Normal 3 10 17 11" xfId="7647" xr:uid="{00000000-0005-0000-0000-00008E1D0000}"/>
    <cellStyle name="Normal 3 10 17 12" xfId="7648" xr:uid="{00000000-0005-0000-0000-00008F1D0000}"/>
    <cellStyle name="Normal 3 10 17 13" xfId="7649" xr:uid="{00000000-0005-0000-0000-0000901D0000}"/>
    <cellStyle name="Normal 3 10 17 14" xfId="7650" xr:uid="{00000000-0005-0000-0000-0000911D0000}"/>
    <cellStyle name="Normal 3 10 17 2" xfId="7651" xr:uid="{00000000-0005-0000-0000-0000921D0000}"/>
    <cellStyle name="Normal 3 10 17 3" xfId="7652" xr:uid="{00000000-0005-0000-0000-0000931D0000}"/>
    <cellStyle name="Normal 3 10 17 4" xfId="7653" xr:uid="{00000000-0005-0000-0000-0000941D0000}"/>
    <cellStyle name="Normal 3 10 17 5" xfId="7654" xr:uid="{00000000-0005-0000-0000-0000951D0000}"/>
    <cellStyle name="Normal 3 10 17 6" xfId="7655" xr:uid="{00000000-0005-0000-0000-0000961D0000}"/>
    <cellStyle name="Normal 3 10 17 7" xfId="7656" xr:uid="{00000000-0005-0000-0000-0000971D0000}"/>
    <cellStyle name="Normal 3 10 17 8" xfId="7657" xr:uid="{00000000-0005-0000-0000-0000981D0000}"/>
    <cellStyle name="Normal 3 10 17 9" xfId="7658" xr:uid="{00000000-0005-0000-0000-0000991D0000}"/>
    <cellStyle name="Normal 3 10 18" xfId="7659" xr:uid="{00000000-0005-0000-0000-00009A1D0000}"/>
    <cellStyle name="Normal 3 10 18 10" xfId="7660" xr:uid="{00000000-0005-0000-0000-00009B1D0000}"/>
    <cellStyle name="Normal 3 10 18 11" xfId="7661" xr:uid="{00000000-0005-0000-0000-00009C1D0000}"/>
    <cellStyle name="Normal 3 10 18 12" xfId="7662" xr:uid="{00000000-0005-0000-0000-00009D1D0000}"/>
    <cellStyle name="Normal 3 10 18 13" xfId="7663" xr:uid="{00000000-0005-0000-0000-00009E1D0000}"/>
    <cellStyle name="Normal 3 10 18 14" xfId="7664" xr:uid="{00000000-0005-0000-0000-00009F1D0000}"/>
    <cellStyle name="Normal 3 10 18 2" xfId="7665" xr:uid="{00000000-0005-0000-0000-0000A01D0000}"/>
    <cellStyle name="Normal 3 10 18 3" xfId="7666" xr:uid="{00000000-0005-0000-0000-0000A11D0000}"/>
    <cellStyle name="Normal 3 10 18 4" xfId="7667" xr:uid="{00000000-0005-0000-0000-0000A21D0000}"/>
    <cellStyle name="Normal 3 10 18 5" xfId="7668" xr:uid="{00000000-0005-0000-0000-0000A31D0000}"/>
    <cellStyle name="Normal 3 10 18 6" xfId="7669" xr:uid="{00000000-0005-0000-0000-0000A41D0000}"/>
    <cellStyle name="Normal 3 10 18 7" xfId="7670" xr:uid="{00000000-0005-0000-0000-0000A51D0000}"/>
    <cellStyle name="Normal 3 10 18 8" xfId="7671" xr:uid="{00000000-0005-0000-0000-0000A61D0000}"/>
    <cellStyle name="Normal 3 10 18 9" xfId="7672" xr:uid="{00000000-0005-0000-0000-0000A71D0000}"/>
    <cellStyle name="Normal 3 10 19" xfId="7673" xr:uid="{00000000-0005-0000-0000-0000A81D0000}"/>
    <cellStyle name="Normal 3 10 19 10" xfId="7674" xr:uid="{00000000-0005-0000-0000-0000A91D0000}"/>
    <cellStyle name="Normal 3 10 19 11" xfId="7675" xr:uid="{00000000-0005-0000-0000-0000AA1D0000}"/>
    <cellStyle name="Normal 3 10 19 12" xfId="7676" xr:uid="{00000000-0005-0000-0000-0000AB1D0000}"/>
    <cellStyle name="Normal 3 10 19 13" xfId="7677" xr:uid="{00000000-0005-0000-0000-0000AC1D0000}"/>
    <cellStyle name="Normal 3 10 19 14" xfId="7678" xr:uid="{00000000-0005-0000-0000-0000AD1D0000}"/>
    <cellStyle name="Normal 3 10 19 2" xfId="7679" xr:uid="{00000000-0005-0000-0000-0000AE1D0000}"/>
    <cellStyle name="Normal 3 10 19 3" xfId="7680" xr:uid="{00000000-0005-0000-0000-0000AF1D0000}"/>
    <cellStyle name="Normal 3 10 19 4" xfId="7681" xr:uid="{00000000-0005-0000-0000-0000B01D0000}"/>
    <cellStyle name="Normal 3 10 19 5" xfId="7682" xr:uid="{00000000-0005-0000-0000-0000B11D0000}"/>
    <cellStyle name="Normal 3 10 19 6" xfId="7683" xr:uid="{00000000-0005-0000-0000-0000B21D0000}"/>
    <cellStyle name="Normal 3 10 19 7" xfId="7684" xr:uid="{00000000-0005-0000-0000-0000B31D0000}"/>
    <cellStyle name="Normal 3 10 19 8" xfId="7685" xr:uid="{00000000-0005-0000-0000-0000B41D0000}"/>
    <cellStyle name="Normal 3 10 19 9" xfId="7686" xr:uid="{00000000-0005-0000-0000-0000B51D0000}"/>
    <cellStyle name="Normal 3 10 2" xfId="7687" xr:uid="{00000000-0005-0000-0000-0000B61D0000}"/>
    <cellStyle name="Normal 3 10 20" xfId="7688" xr:uid="{00000000-0005-0000-0000-0000B71D0000}"/>
    <cellStyle name="Normal 3 10 20 10" xfId="7689" xr:uid="{00000000-0005-0000-0000-0000B81D0000}"/>
    <cellStyle name="Normal 3 10 20 11" xfId="7690" xr:uid="{00000000-0005-0000-0000-0000B91D0000}"/>
    <cellStyle name="Normal 3 10 20 12" xfId="7691" xr:uid="{00000000-0005-0000-0000-0000BA1D0000}"/>
    <cellStyle name="Normal 3 10 20 13" xfId="7692" xr:uid="{00000000-0005-0000-0000-0000BB1D0000}"/>
    <cellStyle name="Normal 3 10 20 14" xfId="7693" xr:uid="{00000000-0005-0000-0000-0000BC1D0000}"/>
    <cellStyle name="Normal 3 10 20 2" xfId="7694" xr:uid="{00000000-0005-0000-0000-0000BD1D0000}"/>
    <cellStyle name="Normal 3 10 20 3" xfId="7695" xr:uid="{00000000-0005-0000-0000-0000BE1D0000}"/>
    <cellStyle name="Normal 3 10 20 4" xfId="7696" xr:uid="{00000000-0005-0000-0000-0000BF1D0000}"/>
    <cellStyle name="Normal 3 10 20 5" xfId="7697" xr:uid="{00000000-0005-0000-0000-0000C01D0000}"/>
    <cellStyle name="Normal 3 10 20 6" xfId="7698" xr:uid="{00000000-0005-0000-0000-0000C11D0000}"/>
    <cellStyle name="Normal 3 10 20 7" xfId="7699" xr:uid="{00000000-0005-0000-0000-0000C21D0000}"/>
    <cellStyle name="Normal 3 10 20 8" xfId="7700" xr:uid="{00000000-0005-0000-0000-0000C31D0000}"/>
    <cellStyle name="Normal 3 10 20 9" xfId="7701" xr:uid="{00000000-0005-0000-0000-0000C41D0000}"/>
    <cellStyle name="Normal 3 10 21" xfId="7702" xr:uid="{00000000-0005-0000-0000-0000C51D0000}"/>
    <cellStyle name="Normal 3 10 21 10" xfId="7703" xr:uid="{00000000-0005-0000-0000-0000C61D0000}"/>
    <cellStyle name="Normal 3 10 21 11" xfId="7704" xr:uid="{00000000-0005-0000-0000-0000C71D0000}"/>
    <cellStyle name="Normal 3 10 21 12" xfId="7705" xr:uid="{00000000-0005-0000-0000-0000C81D0000}"/>
    <cellStyle name="Normal 3 10 21 13" xfId="7706" xr:uid="{00000000-0005-0000-0000-0000C91D0000}"/>
    <cellStyle name="Normal 3 10 21 14" xfId="7707" xr:uid="{00000000-0005-0000-0000-0000CA1D0000}"/>
    <cellStyle name="Normal 3 10 21 2" xfId="7708" xr:uid="{00000000-0005-0000-0000-0000CB1D0000}"/>
    <cellStyle name="Normal 3 10 21 3" xfId="7709" xr:uid="{00000000-0005-0000-0000-0000CC1D0000}"/>
    <cellStyle name="Normal 3 10 21 4" xfId="7710" xr:uid="{00000000-0005-0000-0000-0000CD1D0000}"/>
    <cellStyle name="Normal 3 10 21 5" xfId="7711" xr:uid="{00000000-0005-0000-0000-0000CE1D0000}"/>
    <cellStyle name="Normal 3 10 21 6" xfId="7712" xr:uid="{00000000-0005-0000-0000-0000CF1D0000}"/>
    <cellStyle name="Normal 3 10 21 7" xfId="7713" xr:uid="{00000000-0005-0000-0000-0000D01D0000}"/>
    <cellStyle name="Normal 3 10 21 8" xfId="7714" xr:uid="{00000000-0005-0000-0000-0000D11D0000}"/>
    <cellStyle name="Normal 3 10 21 9" xfId="7715" xr:uid="{00000000-0005-0000-0000-0000D21D0000}"/>
    <cellStyle name="Normal 3 10 22" xfId="7716" xr:uid="{00000000-0005-0000-0000-0000D31D0000}"/>
    <cellStyle name="Normal 3 10 22 10" xfId="7717" xr:uid="{00000000-0005-0000-0000-0000D41D0000}"/>
    <cellStyle name="Normal 3 10 22 11" xfId="7718" xr:uid="{00000000-0005-0000-0000-0000D51D0000}"/>
    <cellStyle name="Normal 3 10 22 12" xfId="7719" xr:uid="{00000000-0005-0000-0000-0000D61D0000}"/>
    <cellStyle name="Normal 3 10 22 13" xfId="7720" xr:uid="{00000000-0005-0000-0000-0000D71D0000}"/>
    <cellStyle name="Normal 3 10 22 14" xfId="7721" xr:uid="{00000000-0005-0000-0000-0000D81D0000}"/>
    <cellStyle name="Normal 3 10 22 2" xfId="7722" xr:uid="{00000000-0005-0000-0000-0000D91D0000}"/>
    <cellStyle name="Normal 3 10 22 3" xfId="7723" xr:uid="{00000000-0005-0000-0000-0000DA1D0000}"/>
    <cellStyle name="Normal 3 10 22 4" xfId="7724" xr:uid="{00000000-0005-0000-0000-0000DB1D0000}"/>
    <cellStyle name="Normal 3 10 22 5" xfId="7725" xr:uid="{00000000-0005-0000-0000-0000DC1D0000}"/>
    <cellStyle name="Normal 3 10 22 6" xfId="7726" xr:uid="{00000000-0005-0000-0000-0000DD1D0000}"/>
    <cellStyle name="Normal 3 10 22 7" xfId="7727" xr:uid="{00000000-0005-0000-0000-0000DE1D0000}"/>
    <cellStyle name="Normal 3 10 22 8" xfId="7728" xr:uid="{00000000-0005-0000-0000-0000DF1D0000}"/>
    <cellStyle name="Normal 3 10 22 9" xfId="7729" xr:uid="{00000000-0005-0000-0000-0000E01D0000}"/>
    <cellStyle name="Normal 3 10 23" xfId="7730" xr:uid="{00000000-0005-0000-0000-0000E11D0000}"/>
    <cellStyle name="Normal 3 10 24" xfId="7731" xr:uid="{00000000-0005-0000-0000-0000E21D0000}"/>
    <cellStyle name="Normal 3 10 25" xfId="7732" xr:uid="{00000000-0005-0000-0000-0000E31D0000}"/>
    <cellStyle name="Normal 3 10 25 10" xfId="7733" xr:uid="{00000000-0005-0000-0000-0000E41D0000}"/>
    <cellStyle name="Normal 3 10 25 11" xfId="7734" xr:uid="{00000000-0005-0000-0000-0000E51D0000}"/>
    <cellStyle name="Normal 3 10 25 12" xfId="7735" xr:uid="{00000000-0005-0000-0000-0000E61D0000}"/>
    <cellStyle name="Normal 3 10 25 13" xfId="7736" xr:uid="{00000000-0005-0000-0000-0000E71D0000}"/>
    <cellStyle name="Normal 3 10 25 14" xfId="7737" xr:uid="{00000000-0005-0000-0000-0000E81D0000}"/>
    <cellStyle name="Normal 3 10 25 2" xfId="7738" xr:uid="{00000000-0005-0000-0000-0000E91D0000}"/>
    <cellStyle name="Normal 3 10 25 3" xfId="7739" xr:uid="{00000000-0005-0000-0000-0000EA1D0000}"/>
    <cellStyle name="Normal 3 10 25 4" xfId="7740" xr:uid="{00000000-0005-0000-0000-0000EB1D0000}"/>
    <cellStyle name="Normal 3 10 25 5" xfId="7741" xr:uid="{00000000-0005-0000-0000-0000EC1D0000}"/>
    <cellStyle name="Normal 3 10 25 6" xfId="7742" xr:uid="{00000000-0005-0000-0000-0000ED1D0000}"/>
    <cellStyle name="Normal 3 10 25 7" xfId="7743" xr:uid="{00000000-0005-0000-0000-0000EE1D0000}"/>
    <cellStyle name="Normal 3 10 25 8" xfId="7744" xr:uid="{00000000-0005-0000-0000-0000EF1D0000}"/>
    <cellStyle name="Normal 3 10 25 9" xfId="7745" xr:uid="{00000000-0005-0000-0000-0000F01D0000}"/>
    <cellStyle name="Normal 3 10 26" xfId="7746" xr:uid="{00000000-0005-0000-0000-0000F11D0000}"/>
    <cellStyle name="Normal 3 10 26 10" xfId="7747" xr:uid="{00000000-0005-0000-0000-0000F21D0000}"/>
    <cellStyle name="Normal 3 10 26 11" xfId="7748" xr:uid="{00000000-0005-0000-0000-0000F31D0000}"/>
    <cellStyle name="Normal 3 10 26 12" xfId="7749" xr:uid="{00000000-0005-0000-0000-0000F41D0000}"/>
    <cellStyle name="Normal 3 10 26 13" xfId="7750" xr:uid="{00000000-0005-0000-0000-0000F51D0000}"/>
    <cellStyle name="Normal 3 10 26 14" xfId="7751" xr:uid="{00000000-0005-0000-0000-0000F61D0000}"/>
    <cellStyle name="Normal 3 10 26 2" xfId="7752" xr:uid="{00000000-0005-0000-0000-0000F71D0000}"/>
    <cellStyle name="Normal 3 10 26 3" xfId="7753" xr:uid="{00000000-0005-0000-0000-0000F81D0000}"/>
    <cellStyle name="Normal 3 10 26 4" xfId="7754" xr:uid="{00000000-0005-0000-0000-0000F91D0000}"/>
    <cellStyle name="Normal 3 10 26 5" xfId="7755" xr:uid="{00000000-0005-0000-0000-0000FA1D0000}"/>
    <cellStyle name="Normal 3 10 26 6" xfId="7756" xr:uid="{00000000-0005-0000-0000-0000FB1D0000}"/>
    <cellStyle name="Normal 3 10 26 7" xfId="7757" xr:uid="{00000000-0005-0000-0000-0000FC1D0000}"/>
    <cellStyle name="Normal 3 10 26 8" xfId="7758" xr:uid="{00000000-0005-0000-0000-0000FD1D0000}"/>
    <cellStyle name="Normal 3 10 26 9" xfId="7759" xr:uid="{00000000-0005-0000-0000-0000FE1D0000}"/>
    <cellStyle name="Normal 3 10 3" xfId="7760" xr:uid="{00000000-0005-0000-0000-0000FF1D0000}"/>
    <cellStyle name="Normal 3 10 4" xfId="7761" xr:uid="{00000000-0005-0000-0000-0000001E0000}"/>
    <cellStyle name="Normal 3 10 5" xfId="7762" xr:uid="{00000000-0005-0000-0000-0000011E0000}"/>
    <cellStyle name="Normal 3 10 6" xfId="7763" xr:uid="{00000000-0005-0000-0000-0000021E0000}"/>
    <cellStyle name="Normal 3 10 7" xfId="7764" xr:uid="{00000000-0005-0000-0000-0000031E0000}"/>
    <cellStyle name="Normal 3 10 8" xfId="7765" xr:uid="{00000000-0005-0000-0000-0000041E0000}"/>
    <cellStyle name="Normal 3 10 9" xfId="7766" xr:uid="{00000000-0005-0000-0000-0000051E0000}"/>
    <cellStyle name="Normal 3 11" xfId="7767" xr:uid="{00000000-0005-0000-0000-0000061E0000}"/>
    <cellStyle name="Normal 3 11 10" xfId="7768" xr:uid="{00000000-0005-0000-0000-0000071E0000}"/>
    <cellStyle name="Normal 3 11 11" xfId="7769" xr:uid="{00000000-0005-0000-0000-0000081E0000}"/>
    <cellStyle name="Normal 3 11 11 10" xfId="7770" xr:uid="{00000000-0005-0000-0000-0000091E0000}"/>
    <cellStyle name="Normal 3 11 11 11" xfId="7771" xr:uid="{00000000-0005-0000-0000-00000A1E0000}"/>
    <cellStyle name="Normal 3 11 11 12" xfId="7772" xr:uid="{00000000-0005-0000-0000-00000B1E0000}"/>
    <cellStyle name="Normal 3 11 11 13" xfId="7773" xr:uid="{00000000-0005-0000-0000-00000C1E0000}"/>
    <cellStyle name="Normal 3 11 11 14" xfId="7774" xr:uid="{00000000-0005-0000-0000-00000D1E0000}"/>
    <cellStyle name="Normal 3 11 11 15" xfId="7775" xr:uid="{00000000-0005-0000-0000-00000E1E0000}"/>
    <cellStyle name="Normal 3 11 11 16" xfId="7776" xr:uid="{00000000-0005-0000-0000-00000F1E0000}"/>
    <cellStyle name="Normal 3 11 11 17" xfId="7777" xr:uid="{00000000-0005-0000-0000-0000101E0000}"/>
    <cellStyle name="Normal 3 11 11 2" xfId="7778" xr:uid="{00000000-0005-0000-0000-0000111E0000}"/>
    <cellStyle name="Normal 3 11 11 3" xfId="7779" xr:uid="{00000000-0005-0000-0000-0000121E0000}"/>
    <cellStyle name="Normal 3 11 11 4" xfId="7780" xr:uid="{00000000-0005-0000-0000-0000131E0000}"/>
    <cellStyle name="Normal 3 11 11 5" xfId="7781" xr:uid="{00000000-0005-0000-0000-0000141E0000}"/>
    <cellStyle name="Normal 3 11 11 6" xfId="7782" xr:uid="{00000000-0005-0000-0000-0000151E0000}"/>
    <cellStyle name="Normal 3 11 11 7" xfId="7783" xr:uid="{00000000-0005-0000-0000-0000161E0000}"/>
    <cellStyle name="Normal 3 11 11 8" xfId="7784" xr:uid="{00000000-0005-0000-0000-0000171E0000}"/>
    <cellStyle name="Normal 3 11 11 9" xfId="7785" xr:uid="{00000000-0005-0000-0000-0000181E0000}"/>
    <cellStyle name="Normal 3 11 12" xfId="7786" xr:uid="{00000000-0005-0000-0000-0000191E0000}"/>
    <cellStyle name="Normal 3 11 13" xfId="7787" xr:uid="{00000000-0005-0000-0000-00001A1E0000}"/>
    <cellStyle name="Normal 3 11 14" xfId="7788" xr:uid="{00000000-0005-0000-0000-00001B1E0000}"/>
    <cellStyle name="Normal 3 11 14 10" xfId="7789" xr:uid="{00000000-0005-0000-0000-00001C1E0000}"/>
    <cellStyle name="Normal 3 11 14 11" xfId="7790" xr:uid="{00000000-0005-0000-0000-00001D1E0000}"/>
    <cellStyle name="Normal 3 11 14 12" xfId="7791" xr:uid="{00000000-0005-0000-0000-00001E1E0000}"/>
    <cellStyle name="Normal 3 11 14 13" xfId="7792" xr:uid="{00000000-0005-0000-0000-00001F1E0000}"/>
    <cellStyle name="Normal 3 11 14 14" xfId="7793" xr:uid="{00000000-0005-0000-0000-0000201E0000}"/>
    <cellStyle name="Normal 3 11 14 15" xfId="7794" xr:uid="{00000000-0005-0000-0000-0000211E0000}"/>
    <cellStyle name="Normal 3 11 14 2" xfId="7795" xr:uid="{00000000-0005-0000-0000-0000221E0000}"/>
    <cellStyle name="Normal 3 11 14 2 10" xfId="7796" xr:uid="{00000000-0005-0000-0000-0000231E0000}"/>
    <cellStyle name="Normal 3 11 14 2 11" xfId="7797" xr:uid="{00000000-0005-0000-0000-0000241E0000}"/>
    <cellStyle name="Normal 3 11 14 2 12" xfId="7798" xr:uid="{00000000-0005-0000-0000-0000251E0000}"/>
    <cellStyle name="Normal 3 11 14 2 13" xfId="7799" xr:uid="{00000000-0005-0000-0000-0000261E0000}"/>
    <cellStyle name="Normal 3 11 14 2 14" xfId="7800" xr:uid="{00000000-0005-0000-0000-0000271E0000}"/>
    <cellStyle name="Normal 3 11 14 2 2" xfId="7801" xr:uid="{00000000-0005-0000-0000-0000281E0000}"/>
    <cellStyle name="Normal 3 11 14 2 3" xfId="7802" xr:uid="{00000000-0005-0000-0000-0000291E0000}"/>
    <cellStyle name="Normal 3 11 14 2 4" xfId="7803" xr:uid="{00000000-0005-0000-0000-00002A1E0000}"/>
    <cellStyle name="Normal 3 11 14 2 5" xfId="7804" xr:uid="{00000000-0005-0000-0000-00002B1E0000}"/>
    <cellStyle name="Normal 3 11 14 2 6" xfId="7805" xr:uid="{00000000-0005-0000-0000-00002C1E0000}"/>
    <cellStyle name="Normal 3 11 14 2 7" xfId="7806" xr:uid="{00000000-0005-0000-0000-00002D1E0000}"/>
    <cellStyle name="Normal 3 11 14 2 8" xfId="7807" xr:uid="{00000000-0005-0000-0000-00002E1E0000}"/>
    <cellStyle name="Normal 3 11 14 2 9" xfId="7808" xr:uid="{00000000-0005-0000-0000-00002F1E0000}"/>
    <cellStyle name="Normal 3 11 14 3" xfId="7809" xr:uid="{00000000-0005-0000-0000-0000301E0000}"/>
    <cellStyle name="Normal 3 11 14 4" xfId="7810" xr:uid="{00000000-0005-0000-0000-0000311E0000}"/>
    <cellStyle name="Normal 3 11 14 5" xfId="7811" xr:uid="{00000000-0005-0000-0000-0000321E0000}"/>
    <cellStyle name="Normal 3 11 14 6" xfId="7812" xr:uid="{00000000-0005-0000-0000-0000331E0000}"/>
    <cellStyle name="Normal 3 11 14 7" xfId="7813" xr:uid="{00000000-0005-0000-0000-0000341E0000}"/>
    <cellStyle name="Normal 3 11 14 8" xfId="7814" xr:uid="{00000000-0005-0000-0000-0000351E0000}"/>
    <cellStyle name="Normal 3 11 14 9" xfId="7815" xr:uid="{00000000-0005-0000-0000-0000361E0000}"/>
    <cellStyle name="Normal 3 11 15" xfId="7816" xr:uid="{00000000-0005-0000-0000-0000371E0000}"/>
    <cellStyle name="Normal 3 11 15 10" xfId="7817" xr:uid="{00000000-0005-0000-0000-0000381E0000}"/>
    <cellStyle name="Normal 3 11 15 11" xfId="7818" xr:uid="{00000000-0005-0000-0000-0000391E0000}"/>
    <cellStyle name="Normal 3 11 15 12" xfId="7819" xr:uid="{00000000-0005-0000-0000-00003A1E0000}"/>
    <cellStyle name="Normal 3 11 15 13" xfId="7820" xr:uid="{00000000-0005-0000-0000-00003B1E0000}"/>
    <cellStyle name="Normal 3 11 15 14" xfId="7821" xr:uid="{00000000-0005-0000-0000-00003C1E0000}"/>
    <cellStyle name="Normal 3 11 15 15" xfId="7822" xr:uid="{00000000-0005-0000-0000-00003D1E0000}"/>
    <cellStyle name="Normal 3 11 15 2" xfId="7823" xr:uid="{00000000-0005-0000-0000-00003E1E0000}"/>
    <cellStyle name="Normal 3 11 15 2 10" xfId="7824" xr:uid="{00000000-0005-0000-0000-00003F1E0000}"/>
    <cellStyle name="Normal 3 11 15 2 11" xfId="7825" xr:uid="{00000000-0005-0000-0000-0000401E0000}"/>
    <cellStyle name="Normal 3 11 15 2 12" xfId="7826" xr:uid="{00000000-0005-0000-0000-0000411E0000}"/>
    <cellStyle name="Normal 3 11 15 2 13" xfId="7827" xr:uid="{00000000-0005-0000-0000-0000421E0000}"/>
    <cellStyle name="Normal 3 11 15 2 14" xfId="7828" xr:uid="{00000000-0005-0000-0000-0000431E0000}"/>
    <cellStyle name="Normal 3 11 15 2 2" xfId="7829" xr:uid="{00000000-0005-0000-0000-0000441E0000}"/>
    <cellStyle name="Normal 3 11 15 2 3" xfId="7830" xr:uid="{00000000-0005-0000-0000-0000451E0000}"/>
    <cellStyle name="Normal 3 11 15 2 4" xfId="7831" xr:uid="{00000000-0005-0000-0000-0000461E0000}"/>
    <cellStyle name="Normal 3 11 15 2 5" xfId="7832" xr:uid="{00000000-0005-0000-0000-0000471E0000}"/>
    <cellStyle name="Normal 3 11 15 2 6" xfId="7833" xr:uid="{00000000-0005-0000-0000-0000481E0000}"/>
    <cellStyle name="Normal 3 11 15 2 7" xfId="7834" xr:uid="{00000000-0005-0000-0000-0000491E0000}"/>
    <cellStyle name="Normal 3 11 15 2 8" xfId="7835" xr:uid="{00000000-0005-0000-0000-00004A1E0000}"/>
    <cellStyle name="Normal 3 11 15 2 9" xfId="7836" xr:uid="{00000000-0005-0000-0000-00004B1E0000}"/>
    <cellStyle name="Normal 3 11 15 3" xfId="7837" xr:uid="{00000000-0005-0000-0000-00004C1E0000}"/>
    <cellStyle name="Normal 3 11 15 4" xfId="7838" xr:uid="{00000000-0005-0000-0000-00004D1E0000}"/>
    <cellStyle name="Normal 3 11 15 5" xfId="7839" xr:uid="{00000000-0005-0000-0000-00004E1E0000}"/>
    <cellStyle name="Normal 3 11 15 6" xfId="7840" xr:uid="{00000000-0005-0000-0000-00004F1E0000}"/>
    <cellStyle name="Normal 3 11 15 7" xfId="7841" xr:uid="{00000000-0005-0000-0000-0000501E0000}"/>
    <cellStyle name="Normal 3 11 15 8" xfId="7842" xr:uid="{00000000-0005-0000-0000-0000511E0000}"/>
    <cellStyle name="Normal 3 11 15 9" xfId="7843" xr:uid="{00000000-0005-0000-0000-0000521E0000}"/>
    <cellStyle name="Normal 3 11 16" xfId="7844" xr:uid="{00000000-0005-0000-0000-0000531E0000}"/>
    <cellStyle name="Normal 3 11 16 10" xfId="7845" xr:uid="{00000000-0005-0000-0000-0000541E0000}"/>
    <cellStyle name="Normal 3 11 16 11" xfId="7846" xr:uid="{00000000-0005-0000-0000-0000551E0000}"/>
    <cellStyle name="Normal 3 11 16 12" xfId="7847" xr:uid="{00000000-0005-0000-0000-0000561E0000}"/>
    <cellStyle name="Normal 3 11 16 13" xfId="7848" xr:uid="{00000000-0005-0000-0000-0000571E0000}"/>
    <cellStyle name="Normal 3 11 16 14" xfId="7849" xr:uid="{00000000-0005-0000-0000-0000581E0000}"/>
    <cellStyle name="Normal 3 11 16 15" xfId="7850" xr:uid="{00000000-0005-0000-0000-0000591E0000}"/>
    <cellStyle name="Normal 3 11 16 2" xfId="7851" xr:uid="{00000000-0005-0000-0000-00005A1E0000}"/>
    <cellStyle name="Normal 3 11 16 2 10" xfId="7852" xr:uid="{00000000-0005-0000-0000-00005B1E0000}"/>
    <cellStyle name="Normal 3 11 16 2 11" xfId="7853" xr:uid="{00000000-0005-0000-0000-00005C1E0000}"/>
    <cellStyle name="Normal 3 11 16 2 12" xfId="7854" xr:uid="{00000000-0005-0000-0000-00005D1E0000}"/>
    <cellStyle name="Normal 3 11 16 2 13" xfId="7855" xr:uid="{00000000-0005-0000-0000-00005E1E0000}"/>
    <cellStyle name="Normal 3 11 16 2 14" xfId="7856" xr:uid="{00000000-0005-0000-0000-00005F1E0000}"/>
    <cellStyle name="Normal 3 11 16 2 2" xfId="7857" xr:uid="{00000000-0005-0000-0000-0000601E0000}"/>
    <cellStyle name="Normal 3 11 16 2 3" xfId="7858" xr:uid="{00000000-0005-0000-0000-0000611E0000}"/>
    <cellStyle name="Normal 3 11 16 2 4" xfId="7859" xr:uid="{00000000-0005-0000-0000-0000621E0000}"/>
    <cellStyle name="Normal 3 11 16 2 5" xfId="7860" xr:uid="{00000000-0005-0000-0000-0000631E0000}"/>
    <cellStyle name="Normal 3 11 16 2 6" xfId="7861" xr:uid="{00000000-0005-0000-0000-0000641E0000}"/>
    <cellStyle name="Normal 3 11 16 2 7" xfId="7862" xr:uid="{00000000-0005-0000-0000-0000651E0000}"/>
    <cellStyle name="Normal 3 11 16 2 8" xfId="7863" xr:uid="{00000000-0005-0000-0000-0000661E0000}"/>
    <cellStyle name="Normal 3 11 16 2 9" xfId="7864" xr:uid="{00000000-0005-0000-0000-0000671E0000}"/>
    <cellStyle name="Normal 3 11 16 3" xfId="7865" xr:uid="{00000000-0005-0000-0000-0000681E0000}"/>
    <cellStyle name="Normal 3 11 16 4" xfId="7866" xr:uid="{00000000-0005-0000-0000-0000691E0000}"/>
    <cellStyle name="Normal 3 11 16 5" xfId="7867" xr:uid="{00000000-0005-0000-0000-00006A1E0000}"/>
    <cellStyle name="Normal 3 11 16 6" xfId="7868" xr:uid="{00000000-0005-0000-0000-00006B1E0000}"/>
    <cellStyle name="Normal 3 11 16 7" xfId="7869" xr:uid="{00000000-0005-0000-0000-00006C1E0000}"/>
    <cellStyle name="Normal 3 11 16 8" xfId="7870" xr:uid="{00000000-0005-0000-0000-00006D1E0000}"/>
    <cellStyle name="Normal 3 11 16 9" xfId="7871" xr:uid="{00000000-0005-0000-0000-00006E1E0000}"/>
    <cellStyle name="Normal 3 11 17" xfId="7872" xr:uid="{00000000-0005-0000-0000-00006F1E0000}"/>
    <cellStyle name="Normal 3 11 17 10" xfId="7873" xr:uid="{00000000-0005-0000-0000-0000701E0000}"/>
    <cellStyle name="Normal 3 11 17 11" xfId="7874" xr:uid="{00000000-0005-0000-0000-0000711E0000}"/>
    <cellStyle name="Normal 3 11 17 12" xfId="7875" xr:uid="{00000000-0005-0000-0000-0000721E0000}"/>
    <cellStyle name="Normal 3 11 17 13" xfId="7876" xr:uid="{00000000-0005-0000-0000-0000731E0000}"/>
    <cellStyle name="Normal 3 11 17 14" xfId="7877" xr:uid="{00000000-0005-0000-0000-0000741E0000}"/>
    <cellStyle name="Normal 3 11 17 2" xfId="7878" xr:uid="{00000000-0005-0000-0000-0000751E0000}"/>
    <cellStyle name="Normal 3 11 17 3" xfId="7879" xr:uid="{00000000-0005-0000-0000-0000761E0000}"/>
    <cellStyle name="Normal 3 11 17 4" xfId="7880" xr:uid="{00000000-0005-0000-0000-0000771E0000}"/>
    <cellStyle name="Normal 3 11 17 5" xfId="7881" xr:uid="{00000000-0005-0000-0000-0000781E0000}"/>
    <cellStyle name="Normal 3 11 17 6" xfId="7882" xr:uid="{00000000-0005-0000-0000-0000791E0000}"/>
    <cellStyle name="Normal 3 11 17 7" xfId="7883" xr:uid="{00000000-0005-0000-0000-00007A1E0000}"/>
    <cellStyle name="Normal 3 11 17 8" xfId="7884" xr:uid="{00000000-0005-0000-0000-00007B1E0000}"/>
    <cellStyle name="Normal 3 11 17 9" xfId="7885" xr:uid="{00000000-0005-0000-0000-00007C1E0000}"/>
    <cellStyle name="Normal 3 11 18" xfId="7886" xr:uid="{00000000-0005-0000-0000-00007D1E0000}"/>
    <cellStyle name="Normal 3 11 18 10" xfId="7887" xr:uid="{00000000-0005-0000-0000-00007E1E0000}"/>
    <cellStyle name="Normal 3 11 18 11" xfId="7888" xr:uid="{00000000-0005-0000-0000-00007F1E0000}"/>
    <cellStyle name="Normal 3 11 18 12" xfId="7889" xr:uid="{00000000-0005-0000-0000-0000801E0000}"/>
    <cellStyle name="Normal 3 11 18 13" xfId="7890" xr:uid="{00000000-0005-0000-0000-0000811E0000}"/>
    <cellStyle name="Normal 3 11 18 14" xfId="7891" xr:uid="{00000000-0005-0000-0000-0000821E0000}"/>
    <cellStyle name="Normal 3 11 18 2" xfId="7892" xr:uid="{00000000-0005-0000-0000-0000831E0000}"/>
    <cellStyle name="Normal 3 11 18 3" xfId="7893" xr:uid="{00000000-0005-0000-0000-0000841E0000}"/>
    <cellStyle name="Normal 3 11 18 4" xfId="7894" xr:uid="{00000000-0005-0000-0000-0000851E0000}"/>
    <cellStyle name="Normal 3 11 18 5" xfId="7895" xr:uid="{00000000-0005-0000-0000-0000861E0000}"/>
    <cellStyle name="Normal 3 11 18 6" xfId="7896" xr:uid="{00000000-0005-0000-0000-0000871E0000}"/>
    <cellStyle name="Normal 3 11 18 7" xfId="7897" xr:uid="{00000000-0005-0000-0000-0000881E0000}"/>
    <cellStyle name="Normal 3 11 18 8" xfId="7898" xr:uid="{00000000-0005-0000-0000-0000891E0000}"/>
    <cellStyle name="Normal 3 11 18 9" xfId="7899" xr:uid="{00000000-0005-0000-0000-00008A1E0000}"/>
    <cellStyle name="Normal 3 11 19" xfId="7900" xr:uid="{00000000-0005-0000-0000-00008B1E0000}"/>
    <cellStyle name="Normal 3 11 19 10" xfId="7901" xr:uid="{00000000-0005-0000-0000-00008C1E0000}"/>
    <cellStyle name="Normal 3 11 19 11" xfId="7902" xr:uid="{00000000-0005-0000-0000-00008D1E0000}"/>
    <cellStyle name="Normal 3 11 19 12" xfId="7903" xr:uid="{00000000-0005-0000-0000-00008E1E0000}"/>
    <cellStyle name="Normal 3 11 19 13" xfId="7904" xr:uid="{00000000-0005-0000-0000-00008F1E0000}"/>
    <cellStyle name="Normal 3 11 19 14" xfId="7905" xr:uid="{00000000-0005-0000-0000-0000901E0000}"/>
    <cellStyle name="Normal 3 11 19 2" xfId="7906" xr:uid="{00000000-0005-0000-0000-0000911E0000}"/>
    <cellStyle name="Normal 3 11 19 3" xfId="7907" xr:uid="{00000000-0005-0000-0000-0000921E0000}"/>
    <cellStyle name="Normal 3 11 19 4" xfId="7908" xr:uid="{00000000-0005-0000-0000-0000931E0000}"/>
    <cellStyle name="Normal 3 11 19 5" xfId="7909" xr:uid="{00000000-0005-0000-0000-0000941E0000}"/>
    <cellStyle name="Normal 3 11 19 6" xfId="7910" xr:uid="{00000000-0005-0000-0000-0000951E0000}"/>
    <cellStyle name="Normal 3 11 19 7" xfId="7911" xr:uid="{00000000-0005-0000-0000-0000961E0000}"/>
    <cellStyle name="Normal 3 11 19 8" xfId="7912" xr:uid="{00000000-0005-0000-0000-0000971E0000}"/>
    <cellStyle name="Normal 3 11 19 9" xfId="7913" xr:uid="{00000000-0005-0000-0000-0000981E0000}"/>
    <cellStyle name="Normal 3 11 2" xfId="7914" xr:uid="{00000000-0005-0000-0000-0000991E0000}"/>
    <cellStyle name="Normal 3 11 20" xfId="7915" xr:uid="{00000000-0005-0000-0000-00009A1E0000}"/>
    <cellStyle name="Normal 3 11 20 10" xfId="7916" xr:uid="{00000000-0005-0000-0000-00009B1E0000}"/>
    <cellStyle name="Normal 3 11 20 11" xfId="7917" xr:uid="{00000000-0005-0000-0000-00009C1E0000}"/>
    <cellStyle name="Normal 3 11 20 12" xfId="7918" xr:uid="{00000000-0005-0000-0000-00009D1E0000}"/>
    <cellStyle name="Normal 3 11 20 13" xfId="7919" xr:uid="{00000000-0005-0000-0000-00009E1E0000}"/>
    <cellStyle name="Normal 3 11 20 14" xfId="7920" xr:uid="{00000000-0005-0000-0000-00009F1E0000}"/>
    <cellStyle name="Normal 3 11 20 2" xfId="7921" xr:uid="{00000000-0005-0000-0000-0000A01E0000}"/>
    <cellStyle name="Normal 3 11 20 3" xfId="7922" xr:uid="{00000000-0005-0000-0000-0000A11E0000}"/>
    <cellStyle name="Normal 3 11 20 4" xfId="7923" xr:uid="{00000000-0005-0000-0000-0000A21E0000}"/>
    <cellStyle name="Normal 3 11 20 5" xfId="7924" xr:uid="{00000000-0005-0000-0000-0000A31E0000}"/>
    <cellStyle name="Normal 3 11 20 6" xfId="7925" xr:uid="{00000000-0005-0000-0000-0000A41E0000}"/>
    <cellStyle name="Normal 3 11 20 7" xfId="7926" xr:uid="{00000000-0005-0000-0000-0000A51E0000}"/>
    <cellStyle name="Normal 3 11 20 8" xfId="7927" xr:uid="{00000000-0005-0000-0000-0000A61E0000}"/>
    <cellStyle name="Normal 3 11 20 9" xfId="7928" xr:uid="{00000000-0005-0000-0000-0000A71E0000}"/>
    <cellStyle name="Normal 3 11 21" xfId="7929" xr:uid="{00000000-0005-0000-0000-0000A81E0000}"/>
    <cellStyle name="Normal 3 11 21 10" xfId="7930" xr:uid="{00000000-0005-0000-0000-0000A91E0000}"/>
    <cellStyle name="Normal 3 11 21 11" xfId="7931" xr:uid="{00000000-0005-0000-0000-0000AA1E0000}"/>
    <cellStyle name="Normal 3 11 21 12" xfId="7932" xr:uid="{00000000-0005-0000-0000-0000AB1E0000}"/>
    <cellStyle name="Normal 3 11 21 13" xfId="7933" xr:uid="{00000000-0005-0000-0000-0000AC1E0000}"/>
    <cellStyle name="Normal 3 11 21 14" xfId="7934" xr:uid="{00000000-0005-0000-0000-0000AD1E0000}"/>
    <cellStyle name="Normal 3 11 21 2" xfId="7935" xr:uid="{00000000-0005-0000-0000-0000AE1E0000}"/>
    <cellStyle name="Normal 3 11 21 3" xfId="7936" xr:uid="{00000000-0005-0000-0000-0000AF1E0000}"/>
    <cellStyle name="Normal 3 11 21 4" xfId="7937" xr:uid="{00000000-0005-0000-0000-0000B01E0000}"/>
    <cellStyle name="Normal 3 11 21 5" xfId="7938" xr:uid="{00000000-0005-0000-0000-0000B11E0000}"/>
    <cellStyle name="Normal 3 11 21 6" xfId="7939" xr:uid="{00000000-0005-0000-0000-0000B21E0000}"/>
    <cellStyle name="Normal 3 11 21 7" xfId="7940" xr:uid="{00000000-0005-0000-0000-0000B31E0000}"/>
    <cellStyle name="Normal 3 11 21 8" xfId="7941" xr:uid="{00000000-0005-0000-0000-0000B41E0000}"/>
    <cellStyle name="Normal 3 11 21 9" xfId="7942" xr:uid="{00000000-0005-0000-0000-0000B51E0000}"/>
    <cellStyle name="Normal 3 11 22" xfId="7943" xr:uid="{00000000-0005-0000-0000-0000B61E0000}"/>
    <cellStyle name="Normal 3 11 22 10" xfId="7944" xr:uid="{00000000-0005-0000-0000-0000B71E0000}"/>
    <cellStyle name="Normal 3 11 22 11" xfId="7945" xr:uid="{00000000-0005-0000-0000-0000B81E0000}"/>
    <cellStyle name="Normal 3 11 22 12" xfId="7946" xr:uid="{00000000-0005-0000-0000-0000B91E0000}"/>
    <cellStyle name="Normal 3 11 22 13" xfId="7947" xr:uid="{00000000-0005-0000-0000-0000BA1E0000}"/>
    <cellStyle name="Normal 3 11 22 14" xfId="7948" xr:uid="{00000000-0005-0000-0000-0000BB1E0000}"/>
    <cellStyle name="Normal 3 11 22 2" xfId="7949" xr:uid="{00000000-0005-0000-0000-0000BC1E0000}"/>
    <cellStyle name="Normal 3 11 22 3" xfId="7950" xr:uid="{00000000-0005-0000-0000-0000BD1E0000}"/>
    <cellStyle name="Normal 3 11 22 4" xfId="7951" xr:uid="{00000000-0005-0000-0000-0000BE1E0000}"/>
    <cellStyle name="Normal 3 11 22 5" xfId="7952" xr:uid="{00000000-0005-0000-0000-0000BF1E0000}"/>
    <cellStyle name="Normal 3 11 22 6" xfId="7953" xr:uid="{00000000-0005-0000-0000-0000C01E0000}"/>
    <cellStyle name="Normal 3 11 22 7" xfId="7954" xr:uid="{00000000-0005-0000-0000-0000C11E0000}"/>
    <cellStyle name="Normal 3 11 22 8" xfId="7955" xr:uid="{00000000-0005-0000-0000-0000C21E0000}"/>
    <cellStyle name="Normal 3 11 22 9" xfId="7956" xr:uid="{00000000-0005-0000-0000-0000C31E0000}"/>
    <cellStyle name="Normal 3 11 23" xfId="7957" xr:uid="{00000000-0005-0000-0000-0000C41E0000}"/>
    <cellStyle name="Normal 3 11 24" xfId="7958" xr:uid="{00000000-0005-0000-0000-0000C51E0000}"/>
    <cellStyle name="Normal 3 11 25" xfId="7959" xr:uid="{00000000-0005-0000-0000-0000C61E0000}"/>
    <cellStyle name="Normal 3 11 25 10" xfId="7960" xr:uid="{00000000-0005-0000-0000-0000C71E0000}"/>
    <cellStyle name="Normal 3 11 25 11" xfId="7961" xr:uid="{00000000-0005-0000-0000-0000C81E0000}"/>
    <cellStyle name="Normal 3 11 25 12" xfId="7962" xr:uid="{00000000-0005-0000-0000-0000C91E0000}"/>
    <cellStyle name="Normal 3 11 25 13" xfId="7963" xr:uid="{00000000-0005-0000-0000-0000CA1E0000}"/>
    <cellStyle name="Normal 3 11 25 14" xfId="7964" xr:uid="{00000000-0005-0000-0000-0000CB1E0000}"/>
    <cellStyle name="Normal 3 11 25 2" xfId="7965" xr:uid="{00000000-0005-0000-0000-0000CC1E0000}"/>
    <cellStyle name="Normal 3 11 25 3" xfId="7966" xr:uid="{00000000-0005-0000-0000-0000CD1E0000}"/>
    <cellStyle name="Normal 3 11 25 4" xfId="7967" xr:uid="{00000000-0005-0000-0000-0000CE1E0000}"/>
    <cellStyle name="Normal 3 11 25 5" xfId="7968" xr:uid="{00000000-0005-0000-0000-0000CF1E0000}"/>
    <cellStyle name="Normal 3 11 25 6" xfId="7969" xr:uid="{00000000-0005-0000-0000-0000D01E0000}"/>
    <cellStyle name="Normal 3 11 25 7" xfId="7970" xr:uid="{00000000-0005-0000-0000-0000D11E0000}"/>
    <cellStyle name="Normal 3 11 25 8" xfId="7971" xr:uid="{00000000-0005-0000-0000-0000D21E0000}"/>
    <cellStyle name="Normal 3 11 25 9" xfId="7972" xr:uid="{00000000-0005-0000-0000-0000D31E0000}"/>
    <cellStyle name="Normal 3 11 26" xfId="7973" xr:uid="{00000000-0005-0000-0000-0000D41E0000}"/>
    <cellStyle name="Normal 3 11 26 10" xfId="7974" xr:uid="{00000000-0005-0000-0000-0000D51E0000}"/>
    <cellStyle name="Normal 3 11 26 11" xfId="7975" xr:uid="{00000000-0005-0000-0000-0000D61E0000}"/>
    <cellStyle name="Normal 3 11 26 12" xfId="7976" xr:uid="{00000000-0005-0000-0000-0000D71E0000}"/>
    <cellStyle name="Normal 3 11 26 13" xfId="7977" xr:uid="{00000000-0005-0000-0000-0000D81E0000}"/>
    <cellStyle name="Normal 3 11 26 14" xfId="7978" xr:uid="{00000000-0005-0000-0000-0000D91E0000}"/>
    <cellStyle name="Normal 3 11 26 2" xfId="7979" xr:uid="{00000000-0005-0000-0000-0000DA1E0000}"/>
    <cellStyle name="Normal 3 11 26 3" xfId="7980" xr:uid="{00000000-0005-0000-0000-0000DB1E0000}"/>
    <cellStyle name="Normal 3 11 26 4" xfId="7981" xr:uid="{00000000-0005-0000-0000-0000DC1E0000}"/>
    <cellStyle name="Normal 3 11 26 5" xfId="7982" xr:uid="{00000000-0005-0000-0000-0000DD1E0000}"/>
    <cellStyle name="Normal 3 11 26 6" xfId="7983" xr:uid="{00000000-0005-0000-0000-0000DE1E0000}"/>
    <cellStyle name="Normal 3 11 26 7" xfId="7984" xr:uid="{00000000-0005-0000-0000-0000DF1E0000}"/>
    <cellStyle name="Normal 3 11 26 8" xfId="7985" xr:uid="{00000000-0005-0000-0000-0000E01E0000}"/>
    <cellStyle name="Normal 3 11 26 9" xfId="7986" xr:uid="{00000000-0005-0000-0000-0000E11E0000}"/>
    <cellStyle name="Normal 3 11 3" xfId="7987" xr:uid="{00000000-0005-0000-0000-0000E21E0000}"/>
    <cellStyle name="Normal 3 11 4" xfId="7988" xr:uid="{00000000-0005-0000-0000-0000E31E0000}"/>
    <cellStyle name="Normal 3 11 5" xfId="7989" xr:uid="{00000000-0005-0000-0000-0000E41E0000}"/>
    <cellStyle name="Normal 3 11 6" xfId="7990" xr:uid="{00000000-0005-0000-0000-0000E51E0000}"/>
    <cellStyle name="Normal 3 11 7" xfId="7991" xr:uid="{00000000-0005-0000-0000-0000E61E0000}"/>
    <cellStyle name="Normal 3 11 8" xfId="7992" xr:uid="{00000000-0005-0000-0000-0000E71E0000}"/>
    <cellStyle name="Normal 3 11 9" xfId="7993" xr:uid="{00000000-0005-0000-0000-0000E81E0000}"/>
    <cellStyle name="Normal 3 12" xfId="7994" xr:uid="{00000000-0005-0000-0000-0000E91E0000}"/>
    <cellStyle name="Normal 3 12 10" xfId="7995" xr:uid="{00000000-0005-0000-0000-0000EA1E0000}"/>
    <cellStyle name="Normal 3 12 10 10" xfId="7996" xr:uid="{00000000-0005-0000-0000-0000EB1E0000}"/>
    <cellStyle name="Normal 3 12 10 11" xfId="7997" xr:uid="{00000000-0005-0000-0000-0000EC1E0000}"/>
    <cellStyle name="Normal 3 12 10 12" xfId="7998" xr:uid="{00000000-0005-0000-0000-0000ED1E0000}"/>
    <cellStyle name="Normal 3 12 10 13" xfId="7999" xr:uid="{00000000-0005-0000-0000-0000EE1E0000}"/>
    <cellStyle name="Normal 3 12 10 14" xfId="8000" xr:uid="{00000000-0005-0000-0000-0000EF1E0000}"/>
    <cellStyle name="Normal 3 12 10 2" xfId="8001" xr:uid="{00000000-0005-0000-0000-0000F01E0000}"/>
    <cellStyle name="Normal 3 12 10 3" xfId="8002" xr:uid="{00000000-0005-0000-0000-0000F11E0000}"/>
    <cellStyle name="Normal 3 12 10 4" xfId="8003" xr:uid="{00000000-0005-0000-0000-0000F21E0000}"/>
    <cellStyle name="Normal 3 12 10 5" xfId="8004" xr:uid="{00000000-0005-0000-0000-0000F31E0000}"/>
    <cellStyle name="Normal 3 12 10 6" xfId="8005" xr:uid="{00000000-0005-0000-0000-0000F41E0000}"/>
    <cellStyle name="Normal 3 12 10 7" xfId="8006" xr:uid="{00000000-0005-0000-0000-0000F51E0000}"/>
    <cellStyle name="Normal 3 12 10 8" xfId="8007" xr:uid="{00000000-0005-0000-0000-0000F61E0000}"/>
    <cellStyle name="Normal 3 12 10 9" xfId="8008" xr:uid="{00000000-0005-0000-0000-0000F71E0000}"/>
    <cellStyle name="Normal 3 12 11" xfId="8009" xr:uid="{00000000-0005-0000-0000-0000F81E0000}"/>
    <cellStyle name="Normal 3 12 11 10" xfId="8010" xr:uid="{00000000-0005-0000-0000-0000F91E0000}"/>
    <cellStyle name="Normal 3 12 11 11" xfId="8011" xr:uid="{00000000-0005-0000-0000-0000FA1E0000}"/>
    <cellStyle name="Normal 3 12 11 12" xfId="8012" xr:uid="{00000000-0005-0000-0000-0000FB1E0000}"/>
    <cellStyle name="Normal 3 12 11 13" xfId="8013" xr:uid="{00000000-0005-0000-0000-0000FC1E0000}"/>
    <cellStyle name="Normal 3 12 11 14" xfId="8014" xr:uid="{00000000-0005-0000-0000-0000FD1E0000}"/>
    <cellStyle name="Normal 3 12 11 2" xfId="8015" xr:uid="{00000000-0005-0000-0000-0000FE1E0000}"/>
    <cellStyle name="Normal 3 12 11 3" xfId="8016" xr:uid="{00000000-0005-0000-0000-0000FF1E0000}"/>
    <cellStyle name="Normal 3 12 11 4" xfId="8017" xr:uid="{00000000-0005-0000-0000-0000001F0000}"/>
    <cellStyle name="Normal 3 12 11 5" xfId="8018" xr:uid="{00000000-0005-0000-0000-0000011F0000}"/>
    <cellStyle name="Normal 3 12 11 6" xfId="8019" xr:uid="{00000000-0005-0000-0000-0000021F0000}"/>
    <cellStyle name="Normal 3 12 11 7" xfId="8020" xr:uid="{00000000-0005-0000-0000-0000031F0000}"/>
    <cellStyle name="Normal 3 12 11 8" xfId="8021" xr:uid="{00000000-0005-0000-0000-0000041F0000}"/>
    <cellStyle name="Normal 3 12 11 9" xfId="8022" xr:uid="{00000000-0005-0000-0000-0000051F0000}"/>
    <cellStyle name="Normal 3 12 12" xfId="8023" xr:uid="{00000000-0005-0000-0000-0000061F0000}"/>
    <cellStyle name="Normal 3 12 12 10" xfId="8024" xr:uid="{00000000-0005-0000-0000-0000071F0000}"/>
    <cellStyle name="Normal 3 12 12 11" xfId="8025" xr:uid="{00000000-0005-0000-0000-0000081F0000}"/>
    <cellStyle name="Normal 3 12 12 12" xfId="8026" xr:uid="{00000000-0005-0000-0000-0000091F0000}"/>
    <cellStyle name="Normal 3 12 12 13" xfId="8027" xr:uid="{00000000-0005-0000-0000-00000A1F0000}"/>
    <cellStyle name="Normal 3 12 12 14" xfId="8028" xr:uid="{00000000-0005-0000-0000-00000B1F0000}"/>
    <cellStyle name="Normal 3 12 12 2" xfId="8029" xr:uid="{00000000-0005-0000-0000-00000C1F0000}"/>
    <cellStyle name="Normal 3 12 12 3" xfId="8030" xr:uid="{00000000-0005-0000-0000-00000D1F0000}"/>
    <cellStyle name="Normal 3 12 12 4" xfId="8031" xr:uid="{00000000-0005-0000-0000-00000E1F0000}"/>
    <cellStyle name="Normal 3 12 12 5" xfId="8032" xr:uid="{00000000-0005-0000-0000-00000F1F0000}"/>
    <cellStyle name="Normal 3 12 12 6" xfId="8033" xr:uid="{00000000-0005-0000-0000-0000101F0000}"/>
    <cellStyle name="Normal 3 12 12 7" xfId="8034" xr:uid="{00000000-0005-0000-0000-0000111F0000}"/>
    <cellStyle name="Normal 3 12 12 8" xfId="8035" xr:uid="{00000000-0005-0000-0000-0000121F0000}"/>
    <cellStyle name="Normal 3 12 12 9" xfId="8036" xr:uid="{00000000-0005-0000-0000-0000131F0000}"/>
    <cellStyle name="Normal 3 12 13" xfId="8037" xr:uid="{00000000-0005-0000-0000-0000141F0000}"/>
    <cellStyle name="Normal 3 12 13 10" xfId="8038" xr:uid="{00000000-0005-0000-0000-0000151F0000}"/>
    <cellStyle name="Normal 3 12 13 11" xfId="8039" xr:uid="{00000000-0005-0000-0000-0000161F0000}"/>
    <cellStyle name="Normal 3 12 13 12" xfId="8040" xr:uid="{00000000-0005-0000-0000-0000171F0000}"/>
    <cellStyle name="Normal 3 12 13 13" xfId="8041" xr:uid="{00000000-0005-0000-0000-0000181F0000}"/>
    <cellStyle name="Normal 3 12 13 14" xfId="8042" xr:uid="{00000000-0005-0000-0000-0000191F0000}"/>
    <cellStyle name="Normal 3 12 13 2" xfId="8043" xr:uid="{00000000-0005-0000-0000-00001A1F0000}"/>
    <cellStyle name="Normal 3 12 13 3" xfId="8044" xr:uid="{00000000-0005-0000-0000-00001B1F0000}"/>
    <cellStyle name="Normal 3 12 13 4" xfId="8045" xr:uid="{00000000-0005-0000-0000-00001C1F0000}"/>
    <cellStyle name="Normal 3 12 13 5" xfId="8046" xr:uid="{00000000-0005-0000-0000-00001D1F0000}"/>
    <cellStyle name="Normal 3 12 13 6" xfId="8047" xr:uid="{00000000-0005-0000-0000-00001E1F0000}"/>
    <cellStyle name="Normal 3 12 13 7" xfId="8048" xr:uid="{00000000-0005-0000-0000-00001F1F0000}"/>
    <cellStyle name="Normal 3 12 13 8" xfId="8049" xr:uid="{00000000-0005-0000-0000-0000201F0000}"/>
    <cellStyle name="Normal 3 12 13 9" xfId="8050" xr:uid="{00000000-0005-0000-0000-0000211F0000}"/>
    <cellStyle name="Normal 3 12 14" xfId="8051" xr:uid="{00000000-0005-0000-0000-0000221F0000}"/>
    <cellStyle name="Normal 3 12 14 10" xfId="8052" xr:uid="{00000000-0005-0000-0000-0000231F0000}"/>
    <cellStyle name="Normal 3 12 14 11" xfId="8053" xr:uid="{00000000-0005-0000-0000-0000241F0000}"/>
    <cellStyle name="Normal 3 12 14 12" xfId="8054" xr:uid="{00000000-0005-0000-0000-0000251F0000}"/>
    <cellStyle name="Normal 3 12 14 13" xfId="8055" xr:uid="{00000000-0005-0000-0000-0000261F0000}"/>
    <cellStyle name="Normal 3 12 14 14" xfId="8056" xr:uid="{00000000-0005-0000-0000-0000271F0000}"/>
    <cellStyle name="Normal 3 12 14 2" xfId="8057" xr:uid="{00000000-0005-0000-0000-0000281F0000}"/>
    <cellStyle name="Normal 3 12 14 3" xfId="8058" xr:uid="{00000000-0005-0000-0000-0000291F0000}"/>
    <cellStyle name="Normal 3 12 14 4" xfId="8059" xr:uid="{00000000-0005-0000-0000-00002A1F0000}"/>
    <cellStyle name="Normal 3 12 14 5" xfId="8060" xr:uid="{00000000-0005-0000-0000-00002B1F0000}"/>
    <cellStyle name="Normal 3 12 14 6" xfId="8061" xr:uid="{00000000-0005-0000-0000-00002C1F0000}"/>
    <cellStyle name="Normal 3 12 14 7" xfId="8062" xr:uid="{00000000-0005-0000-0000-00002D1F0000}"/>
    <cellStyle name="Normal 3 12 14 8" xfId="8063" xr:uid="{00000000-0005-0000-0000-00002E1F0000}"/>
    <cellStyle name="Normal 3 12 14 9" xfId="8064" xr:uid="{00000000-0005-0000-0000-00002F1F0000}"/>
    <cellStyle name="Normal 3 12 15" xfId="8065" xr:uid="{00000000-0005-0000-0000-0000301F0000}"/>
    <cellStyle name="Normal 3 12 16" xfId="8066" xr:uid="{00000000-0005-0000-0000-0000311F0000}"/>
    <cellStyle name="Normal 3 12 17" xfId="8067" xr:uid="{00000000-0005-0000-0000-0000321F0000}"/>
    <cellStyle name="Normal 3 12 17 10" xfId="8068" xr:uid="{00000000-0005-0000-0000-0000331F0000}"/>
    <cellStyle name="Normal 3 12 17 11" xfId="8069" xr:uid="{00000000-0005-0000-0000-0000341F0000}"/>
    <cellStyle name="Normal 3 12 17 12" xfId="8070" xr:uid="{00000000-0005-0000-0000-0000351F0000}"/>
    <cellStyle name="Normal 3 12 17 13" xfId="8071" xr:uid="{00000000-0005-0000-0000-0000361F0000}"/>
    <cellStyle name="Normal 3 12 17 14" xfId="8072" xr:uid="{00000000-0005-0000-0000-0000371F0000}"/>
    <cellStyle name="Normal 3 12 17 2" xfId="8073" xr:uid="{00000000-0005-0000-0000-0000381F0000}"/>
    <cellStyle name="Normal 3 12 17 3" xfId="8074" xr:uid="{00000000-0005-0000-0000-0000391F0000}"/>
    <cellStyle name="Normal 3 12 17 4" xfId="8075" xr:uid="{00000000-0005-0000-0000-00003A1F0000}"/>
    <cellStyle name="Normal 3 12 17 5" xfId="8076" xr:uid="{00000000-0005-0000-0000-00003B1F0000}"/>
    <cellStyle name="Normal 3 12 17 6" xfId="8077" xr:uid="{00000000-0005-0000-0000-00003C1F0000}"/>
    <cellStyle name="Normal 3 12 17 7" xfId="8078" xr:uid="{00000000-0005-0000-0000-00003D1F0000}"/>
    <cellStyle name="Normal 3 12 17 8" xfId="8079" xr:uid="{00000000-0005-0000-0000-00003E1F0000}"/>
    <cellStyle name="Normal 3 12 17 9" xfId="8080" xr:uid="{00000000-0005-0000-0000-00003F1F0000}"/>
    <cellStyle name="Normal 3 12 18" xfId="8081" xr:uid="{00000000-0005-0000-0000-0000401F0000}"/>
    <cellStyle name="Normal 3 12 18 10" xfId="8082" xr:uid="{00000000-0005-0000-0000-0000411F0000}"/>
    <cellStyle name="Normal 3 12 18 11" xfId="8083" xr:uid="{00000000-0005-0000-0000-0000421F0000}"/>
    <cellStyle name="Normal 3 12 18 12" xfId="8084" xr:uid="{00000000-0005-0000-0000-0000431F0000}"/>
    <cellStyle name="Normal 3 12 18 13" xfId="8085" xr:uid="{00000000-0005-0000-0000-0000441F0000}"/>
    <cellStyle name="Normal 3 12 18 14" xfId="8086" xr:uid="{00000000-0005-0000-0000-0000451F0000}"/>
    <cellStyle name="Normal 3 12 18 2" xfId="8087" xr:uid="{00000000-0005-0000-0000-0000461F0000}"/>
    <cellStyle name="Normal 3 12 18 3" xfId="8088" xr:uid="{00000000-0005-0000-0000-0000471F0000}"/>
    <cellStyle name="Normal 3 12 18 4" xfId="8089" xr:uid="{00000000-0005-0000-0000-0000481F0000}"/>
    <cellStyle name="Normal 3 12 18 5" xfId="8090" xr:uid="{00000000-0005-0000-0000-0000491F0000}"/>
    <cellStyle name="Normal 3 12 18 6" xfId="8091" xr:uid="{00000000-0005-0000-0000-00004A1F0000}"/>
    <cellStyle name="Normal 3 12 18 7" xfId="8092" xr:uid="{00000000-0005-0000-0000-00004B1F0000}"/>
    <cellStyle name="Normal 3 12 18 8" xfId="8093" xr:uid="{00000000-0005-0000-0000-00004C1F0000}"/>
    <cellStyle name="Normal 3 12 18 9" xfId="8094" xr:uid="{00000000-0005-0000-0000-00004D1F0000}"/>
    <cellStyle name="Normal 3 12 2" xfId="8095" xr:uid="{00000000-0005-0000-0000-00004E1F0000}"/>
    <cellStyle name="Normal 3 12 2 10" xfId="8096" xr:uid="{00000000-0005-0000-0000-00004F1F0000}"/>
    <cellStyle name="Normal 3 12 2 11" xfId="8097" xr:uid="{00000000-0005-0000-0000-0000501F0000}"/>
    <cellStyle name="Normal 3 12 2 12" xfId="8098" xr:uid="{00000000-0005-0000-0000-0000511F0000}"/>
    <cellStyle name="Normal 3 12 2 13" xfId="8099" xr:uid="{00000000-0005-0000-0000-0000521F0000}"/>
    <cellStyle name="Normal 3 12 2 14" xfId="8100" xr:uid="{00000000-0005-0000-0000-0000531F0000}"/>
    <cellStyle name="Normal 3 12 2 15" xfId="8101" xr:uid="{00000000-0005-0000-0000-0000541F0000}"/>
    <cellStyle name="Normal 3 12 2 16" xfId="8102" xr:uid="{00000000-0005-0000-0000-0000551F0000}"/>
    <cellStyle name="Normal 3 12 2 17" xfId="8103" xr:uid="{00000000-0005-0000-0000-0000561F0000}"/>
    <cellStyle name="Normal 3 12 2 2" xfId="8104" xr:uid="{00000000-0005-0000-0000-0000571F0000}"/>
    <cellStyle name="Normal 3 12 2 3" xfId="8105" xr:uid="{00000000-0005-0000-0000-0000581F0000}"/>
    <cellStyle name="Normal 3 12 2 4" xfId="8106" xr:uid="{00000000-0005-0000-0000-0000591F0000}"/>
    <cellStyle name="Normal 3 12 2 5" xfId="8107" xr:uid="{00000000-0005-0000-0000-00005A1F0000}"/>
    <cellStyle name="Normal 3 12 2 6" xfId="8108" xr:uid="{00000000-0005-0000-0000-00005B1F0000}"/>
    <cellStyle name="Normal 3 12 2 7" xfId="8109" xr:uid="{00000000-0005-0000-0000-00005C1F0000}"/>
    <cellStyle name="Normal 3 12 2 8" xfId="8110" xr:uid="{00000000-0005-0000-0000-00005D1F0000}"/>
    <cellStyle name="Normal 3 12 2 9" xfId="8111" xr:uid="{00000000-0005-0000-0000-00005E1F0000}"/>
    <cellStyle name="Normal 3 12 3" xfId="8112" xr:uid="{00000000-0005-0000-0000-00005F1F0000}"/>
    <cellStyle name="Normal 3 12 4" xfId="8113" xr:uid="{00000000-0005-0000-0000-0000601F0000}"/>
    <cellStyle name="Normal 3 12 5" xfId="8114" xr:uid="{00000000-0005-0000-0000-0000611F0000}"/>
    <cellStyle name="Normal 3 12 6" xfId="8115" xr:uid="{00000000-0005-0000-0000-0000621F0000}"/>
    <cellStyle name="Normal 3 12 6 10" xfId="8116" xr:uid="{00000000-0005-0000-0000-0000631F0000}"/>
    <cellStyle name="Normal 3 12 6 11" xfId="8117" xr:uid="{00000000-0005-0000-0000-0000641F0000}"/>
    <cellStyle name="Normal 3 12 6 12" xfId="8118" xr:uid="{00000000-0005-0000-0000-0000651F0000}"/>
    <cellStyle name="Normal 3 12 6 13" xfId="8119" xr:uid="{00000000-0005-0000-0000-0000661F0000}"/>
    <cellStyle name="Normal 3 12 6 14" xfId="8120" xr:uid="{00000000-0005-0000-0000-0000671F0000}"/>
    <cellStyle name="Normal 3 12 6 15" xfId="8121" xr:uid="{00000000-0005-0000-0000-0000681F0000}"/>
    <cellStyle name="Normal 3 12 6 2" xfId="8122" xr:uid="{00000000-0005-0000-0000-0000691F0000}"/>
    <cellStyle name="Normal 3 12 6 2 10" xfId="8123" xr:uid="{00000000-0005-0000-0000-00006A1F0000}"/>
    <cellStyle name="Normal 3 12 6 2 11" xfId="8124" xr:uid="{00000000-0005-0000-0000-00006B1F0000}"/>
    <cellStyle name="Normal 3 12 6 2 12" xfId="8125" xr:uid="{00000000-0005-0000-0000-00006C1F0000}"/>
    <cellStyle name="Normal 3 12 6 2 13" xfId="8126" xr:uid="{00000000-0005-0000-0000-00006D1F0000}"/>
    <cellStyle name="Normal 3 12 6 2 14" xfId="8127" xr:uid="{00000000-0005-0000-0000-00006E1F0000}"/>
    <cellStyle name="Normal 3 12 6 2 2" xfId="8128" xr:uid="{00000000-0005-0000-0000-00006F1F0000}"/>
    <cellStyle name="Normal 3 12 6 2 3" xfId="8129" xr:uid="{00000000-0005-0000-0000-0000701F0000}"/>
    <cellStyle name="Normal 3 12 6 2 4" xfId="8130" xr:uid="{00000000-0005-0000-0000-0000711F0000}"/>
    <cellStyle name="Normal 3 12 6 2 5" xfId="8131" xr:uid="{00000000-0005-0000-0000-0000721F0000}"/>
    <cellStyle name="Normal 3 12 6 2 6" xfId="8132" xr:uid="{00000000-0005-0000-0000-0000731F0000}"/>
    <cellStyle name="Normal 3 12 6 2 7" xfId="8133" xr:uid="{00000000-0005-0000-0000-0000741F0000}"/>
    <cellStyle name="Normal 3 12 6 2 8" xfId="8134" xr:uid="{00000000-0005-0000-0000-0000751F0000}"/>
    <cellStyle name="Normal 3 12 6 2 9" xfId="8135" xr:uid="{00000000-0005-0000-0000-0000761F0000}"/>
    <cellStyle name="Normal 3 12 6 3" xfId="8136" xr:uid="{00000000-0005-0000-0000-0000771F0000}"/>
    <cellStyle name="Normal 3 12 6 4" xfId="8137" xr:uid="{00000000-0005-0000-0000-0000781F0000}"/>
    <cellStyle name="Normal 3 12 6 5" xfId="8138" xr:uid="{00000000-0005-0000-0000-0000791F0000}"/>
    <cellStyle name="Normal 3 12 6 6" xfId="8139" xr:uid="{00000000-0005-0000-0000-00007A1F0000}"/>
    <cellStyle name="Normal 3 12 6 7" xfId="8140" xr:uid="{00000000-0005-0000-0000-00007B1F0000}"/>
    <cellStyle name="Normal 3 12 6 8" xfId="8141" xr:uid="{00000000-0005-0000-0000-00007C1F0000}"/>
    <cellStyle name="Normal 3 12 6 9" xfId="8142" xr:uid="{00000000-0005-0000-0000-00007D1F0000}"/>
    <cellStyle name="Normal 3 12 7" xfId="8143" xr:uid="{00000000-0005-0000-0000-00007E1F0000}"/>
    <cellStyle name="Normal 3 12 7 10" xfId="8144" xr:uid="{00000000-0005-0000-0000-00007F1F0000}"/>
    <cellStyle name="Normal 3 12 7 11" xfId="8145" xr:uid="{00000000-0005-0000-0000-0000801F0000}"/>
    <cellStyle name="Normal 3 12 7 12" xfId="8146" xr:uid="{00000000-0005-0000-0000-0000811F0000}"/>
    <cellStyle name="Normal 3 12 7 13" xfId="8147" xr:uid="{00000000-0005-0000-0000-0000821F0000}"/>
    <cellStyle name="Normal 3 12 7 14" xfId="8148" xr:uid="{00000000-0005-0000-0000-0000831F0000}"/>
    <cellStyle name="Normal 3 12 7 15" xfId="8149" xr:uid="{00000000-0005-0000-0000-0000841F0000}"/>
    <cellStyle name="Normal 3 12 7 2" xfId="8150" xr:uid="{00000000-0005-0000-0000-0000851F0000}"/>
    <cellStyle name="Normal 3 12 7 2 10" xfId="8151" xr:uid="{00000000-0005-0000-0000-0000861F0000}"/>
    <cellStyle name="Normal 3 12 7 2 11" xfId="8152" xr:uid="{00000000-0005-0000-0000-0000871F0000}"/>
    <cellStyle name="Normal 3 12 7 2 12" xfId="8153" xr:uid="{00000000-0005-0000-0000-0000881F0000}"/>
    <cellStyle name="Normal 3 12 7 2 13" xfId="8154" xr:uid="{00000000-0005-0000-0000-0000891F0000}"/>
    <cellStyle name="Normal 3 12 7 2 14" xfId="8155" xr:uid="{00000000-0005-0000-0000-00008A1F0000}"/>
    <cellStyle name="Normal 3 12 7 2 2" xfId="8156" xr:uid="{00000000-0005-0000-0000-00008B1F0000}"/>
    <cellStyle name="Normal 3 12 7 2 3" xfId="8157" xr:uid="{00000000-0005-0000-0000-00008C1F0000}"/>
    <cellStyle name="Normal 3 12 7 2 4" xfId="8158" xr:uid="{00000000-0005-0000-0000-00008D1F0000}"/>
    <cellStyle name="Normal 3 12 7 2 5" xfId="8159" xr:uid="{00000000-0005-0000-0000-00008E1F0000}"/>
    <cellStyle name="Normal 3 12 7 2 6" xfId="8160" xr:uid="{00000000-0005-0000-0000-00008F1F0000}"/>
    <cellStyle name="Normal 3 12 7 2 7" xfId="8161" xr:uid="{00000000-0005-0000-0000-0000901F0000}"/>
    <cellStyle name="Normal 3 12 7 2 8" xfId="8162" xr:uid="{00000000-0005-0000-0000-0000911F0000}"/>
    <cellStyle name="Normal 3 12 7 2 9" xfId="8163" xr:uid="{00000000-0005-0000-0000-0000921F0000}"/>
    <cellStyle name="Normal 3 12 7 3" xfId="8164" xr:uid="{00000000-0005-0000-0000-0000931F0000}"/>
    <cellStyle name="Normal 3 12 7 4" xfId="8165" xr:uid="{00000000-0005-0000-0000-0000941F0000}"/>
    <cellStyle name="Normal 3 12 7 5" xfId="8166" xr:uid="{00000000-0005-0000-0000-0000951F0000}"/>
    <cellStyle name="Normal 3 12 7 6" xfId="8167" xr:uid="{00000000-0005-0000-0000-0000961F0000}"/>
    <cellStyle name="Normal 3 12 7 7" xfId="8168" xr:uid="{00000000-0005-0000-0000-0000971F0000}"/>
    <cellStyle name="Normal 3 12 7 8" xfId="8169" xr:uid="{00000000-0005-0000-0000-0000981F0000}"/>
    <cellStyle name="Normal 3 12 7 9" xfId="8170" xr:uid="{00000000-0005-0000-0000-0000991F0000}"/>
    <cellStyle name="Normal 3 12 8" xfId="8171" xr:uid="{00000000-0005-0000-0000-00009A1F0000}"/>
    <cellStyle name="Normal 3 12 8 10" xfId="8172" xr:uid="{00000000-0005-0000-0000-00009B1F0000}"/>
    <cellStyle name="Normal 3 12 8 11" xfId="8173" xr:uid="{00000000-0005-0000-0000-00009C1F0000}"/>
    <cellStyle name="Normal 3 12 8 12" xfId="8174" xr:uid="{00000000-0005-0000-0000-00009D1F0000}"/>
    <cellStyle name="Normal 3 12 8 13" xfId="8175" xr:uid="{00000000-0005-0000-0000-00009E1F0000}"/>
    <cellStyle name="Normal 3 12 8 14" xfId="8176" xr:uid="{00000000-0005-0000-0000-00009F1F0000}"/>
    <cellStyle name="Normal 3 12 8 15" xfId="8177" xr:uid="{00000000-0005-0000-0000-0000A01F0000}"/>
    <cellStyle name="Normal 3 12 8 2" xfId="8178" xr:uid="{00000000-0005-0000-0000-0000A11F0000}"/>
    <cellStyle name="Normal 3 12 8 2 10" xfId="8179" xr:uid="{00000000-0005-0000-0000-0000A21F0000}"/>
    <cellStyle name="Normal 3 12 8 2 11" xfId="8180" xr:uid="{00000000-0005-0000-0000-0000A31F0000}"/>
    <cellStyle name="Normal 3 12 8 2 12" xfId="8181" xr:uid="{00000000-0005-0000-0000-0000A41F0000}"/>
    <cellStyle name="Normal 3 12 8 2 13" xfId="8182" xr:uid="{00000000-0005-0000-0000-0000A51F0000}"/>
    <cellStyle name="Normal 3 12 8 2 14" xfId="8183" xr:uid="{00000000-0005-0000-0000-0000A61F0000}"/>
    <cellStyle name="Normal 3 12 8 2 2" xfId="8184" xr:uid="{00000000-0005-0000-0000-0000A71F0000}"/>
    <cellStyle name="Normal 3 12 8 2 3" xfId="8185" xr:uid="{00000000-0005-0000-0000-0000A81F0000}"/>
    <cellStyle name="Normal 3 12 8 2 4" xfId="8186" xr:uid="{00000000-0005-0000-0000-0000A91F0000}"/>
    <cellStyle name="Normal 3 12 8 2 5" xfId="8187" xr:uid="{00000000-0005-0000-0000-0000AA1F0000}"/>
    <cellStyle name="Normal 3 12 8 2 6" xfId="8188" xr:uid="{00000000-0005-0000-0000-0000AB1F0000}"/>
    <cellStyle name="Normal 3 12 8 2 7" xfId="8189" xr:uid="{00000000-0005-0000-0000-0000AC1F0000}"/>
    <cellStyle name="Normal 3 12 8 2 8" xfId="8190" xr:uid="{00000000-0005-0000-0000-0000AD1F0000}"/>
    <cellStyle name="Normal 3 12 8 2 9" xfId="8191" xr:uid="{00000000-0005-0000-0000-0000AE1F0000}"/>
    <cellStyle name="Normal 3 12 8 3" xfId="8192" xr:uid="{00000000-0005-0000-0000-0000AF1F0000}"/>
    <cellStyle name="Normal 3 12 8 4" xfId="8193" xr:uid="{00000000-0005-0000-0000-0000B01F0000}"/>
    <cellStyle name="Normal 3 12 8 5" xfId="8194" xr:uid="{00000000-0005-0000-0000-0000B11F0000}"/>
    <cellStyle name="Normal 3 12 8 6" xfId="8195" xr:uid="{00000000-0005-0000-0000-0000B21F0000}"/>
    <cellStyle name="Normal 3 12 8 7" xfId="8196" xr:uid="{00000000-0005-0000-0000-0000B31F0000}"/>
    <cellStyle name="Normal 3 12 8 8" xfId="8197" xr:uid="{00000000-0005-0000-0000-0000B41F0000}"/>
    <cellStyle name="Normal 3 12 8 9" xfId="8198" xr:uid="{00000000-0005-0000-0000-0000B51F0000}"/>
    <cellStyle name="Normal 3 12 9" xfId="8199" xr:uid="{00000000-0005-0000-0000-0000B61F0000}"/>
    <cellStyle name="Normal 3 12 9 10" xfId="8200" xr:uid="{00000000-0005-0000-0000-0000B71F0000}"/>
    <cellStyle name="Normal 3 12 9 11" xfId="8201" xr:uid="{00000000-0005-0000-0000-0000B81F0000}"/>
    <cellStyle name="Normal 3 12 9 12" xfId="8202" xr:uid="{00000000-0005-0000-0000-0000B91F0000}"/>
    <cellStyle name="Normal 3 12 9 13" xfId="8203" xr:uid="{00000000-0005-0000-0000-0000BA1F0000}"/>
    <cellStyle name="Normal 3 12 9 14" xfId="8204" xr:uid="{00000000-0005-0000-0000-0000BB1F0000}"/>
    <cellStyle name="Normal 3 12 9 2" xfId="8205" xr:uid="{00000000-0005-0000-0000-0000BC1F0000}"/>
    <cellStyle name="Normal 3 12 9 3" xfId="8206" xr:uid="{00000000-0005-0000-0000-0000BD1F0000}"/>
    <cellStyle name="Normal 3 12 9 4" xfId="8207" xr:uid="{00000000-0005-0000-0000-0000BE1F0000}"/>
    <cellStyle name="Normal 3 12 9 5" xfId="8208" xr:uid="{00000000-0005-0000-0000-0000BF1F0000}"/>
    <cellStyle name="Normal 3 12 9 6" xfId="8209" xr:uid="{00000000-0005-0000-0000-0000C01F0000}"/>
    <cellStyle name="Normal 3 12 9 7" xfId="8210" xr:uid="{00000000-0005-0000-0000-0000C11F0000}"/>
    <cellStyle name="Normal 3 12 9 8" xfId="8211" xr:uid="{00000000-0005-0000-0000-0000C21F0000}"/>
    <cellStyle name="Normal 3 12 9 9" xfId="8212" xr:uid="{00000000-0005-0000-0000-0000C31F0000}"/>
    <cellStyle name="Normal 3 13" xfId="8213" xr:uid="{00000000-0005-0000-0000-0000C41F0000}"/>
    <cellStyle name="Normal 3 13 10" xfId="8214" xr:uid="{00000000-0005-0000-0000-0000C51F0000}"/>
    <cellStyle name="Normal 3 13 10 10" xfId="8215" xr:uid="{00000000-0005-0000-0000-0000C61F0000}"/>
    <cellStyle name="Normal 3 13 10 11" xfId="8216" xr:uid="{00000000-0005-0000-0000-0000C71F0000}"/>
    <cellStyle name="Normal 3 13 10 12" xfId="8217" xr:uid="{00000000-0005-0000-0000-0000C81F0000}"/>
    <cellStyle name="Normal 3 13 10 13" xfId="8218" xr:uid="{00000000-0005-0000-0000-0000C91F0000}"/>
    <cellStyle name="Normal 3 13 10 14" xfId="8219" xr:uid="{00000000-0005-0000-0000-0000CA1F0000}"/>
    <cellStyle name="Normal 3 13 10 2" xfId="8220" xr:uid="{00000000-0005-0000-0000-0000CB1F0000}"/>
    <cellStyle name="Normal 3 13 10 3" xfId="8221" xr:uid="{00000000-0005-0000-0000-0000CC1F0000}"/>
    <cellStyle name="Normal 3 13 10 4" xfId="8222" xr:uid="{00000000-0005-0000-0000-0000CD1F0000}"/>
    <cellStyle name="Normal 3 13 10 5" xfId="8223" xr:uid="{00000000-0005-0000-0000-0000CE1F0000}"/>
    <cellStyle name="Normal 3 13 10 6" xfId="8224" xr:uid="{00000000-0005-0000-0000-0000CF1F0000}"/>
    <cellStyle name="Normal 3 13 10 7" xfId="8225" xr:uid="{00000000-0005-0000-0000-0000D01F0000}"/>
    <cellStyle name="Normal 3 13 10 8" xfId="8226" xr:uid="{00000000-0005-0000-0000-0000D11F0000}"/>
    <cellStyle name="Normal 3 13 10 9" xfId="8227" xr:uid="{00000000-0005-0000-0000-0000D21F0000}"/>
    <cellStyle name="Normal 3 13 11" xfId="8228" xr:uid="{00000000-0005-0000-0000-0000D31F0000}"/>
    <cellStyle name="Normal 3 13 11 10" xfId="8229" xr:uid="{00000000-0005-0000-0000-0000D41F0000}"/>
    <cellStyle name="Normal 3 13 11 11" xfId="8230" xr:uid="{00000000-0005-0000-0000-0000D51F0000}"/>
    <cellStyle name="Normal 3 13 11 12" xfId="8231" xr:uid="{00000000-0005-0000-0000-0000D61F0000}"/>
    <cellStyle name="Normal 3 13 11 13" xfId="8232" xr:uid="{00000000-0005-0000-0000-0000D71F0000}"/>
    <cellStyle name="Normal 3 13 11 14" xfId="8233" xr:uid="{00000000-0005-0000-0000-0000D81F0000}"/>
    <cellStyle name="Normal 3 13 11 2" xfId="8234" xr:uid="{00000000-0005-0000-0000-0000D91F0000}"/>
    <cellStyle name="Normal 3 13 11 3" xfId="8235" xr:uid="{00000000-0005-0000-0000-0000DA1F0000}"/>
    <cellStyle name="Normal 3 13 11 4" xfId="8236" xr:uid="{00000000-0005-0000-0000-0000DB1F0000}"/>
    <cellStyle name="Normal 3 13 11 5" xfId="8237" xr:uid="{00000000-0005-0000-0000-0000DC1F0000}"/>
    <cellStyle name="Normal 3 13 11 6" xfId="8238" xr:uid="{00000000-0005-0000-0000-0000DD1F0000}"/>
    <cellStyle name="Normal 3 13 11 7" xfId="8239" xr:uid="{00000000-0005-0000-0000-0000DE1F0000}"/>
    <cellStyle name="Normal 3 13 11 8" xfId="8240" xr:uid="{00000000-0005-0000-0000-0000DF1F0000}"/>
    <cellStyle name="Normal 3 13 11 9" xfId="8241" xr:uid="{00000000-0005-0000-0000-0000E01F0000}"/>
    <cellStyle name="Normal 3 13 12" xfId="8242" xr:uid="{00000000-0005-0000-0000-0000E11F0000}"/>
    <cellStyle name="Normal 3 13 12 10" xfId="8243" xr:uid="{00000000-0005-0000-0000-0000E21F0000}"/>
    <cellStyle name="Normal 3 13 12 11" xfId="8244" xr:uid="{00000000-0005-0000-0000-0000E31F0000}"/>
    <cellStyle name="Normal 3 13 12 12" xfId="8245" xr:uid="{00000000-0005-0000-0000-0000E41F0000}"/>
    <cellStyle name="Normal 3 13 12 13" xfId="8246" xr:uid="{00000000-0005-0000-0000-0000E51F0000}"/>
    <cellStyle name="Normal 3 13 12 14" xfId="8247" xr:uid="{00000000-0005-0000-0000-0000E61F0000}"/>
    <cellStyle name="Normal 3 13 12 2" xfId="8248" xr:uid="{00000000-0005-0000-0000-0000E71F0000}"/>
    <cellStyle name="Normal 3 13 12 3" xfId="8249" xr:uid="{00000000-0005-0000-0000-0000E81F0000}"/>
    <cellStyle name="Normal 3 13 12 4" xfId="8250" xr:uid="{00000000-0005-0000-0000-0000E91F0000}"/>
    <cellStyle name="Normal 3 13 12 5" xfId="8251" xr:uid="{00000000-0005-0000-0000-0000EA1F0000}"/>
    <cellStyle name="Normal 3 13 12 6" xfId="8252" xr:uid="{00000000-0005-0000-0000-0000EB1F0000}"/>
    <cellStyle name="Normal 3 13 12 7" xfId="8253" xr:uid="{00000000-0005-0000-0000-0000EC1F0000}"/>
    <cellStyle name="Normal 3 13 12 8" xfId="8254" xr:uid="{00000000-0005-0000-0000-0000ED1F0000}"/>
    <cellStyle name="Normal 3 13 12 9" xfId="8255" xr:uid="{00000000-0005-0000-0000-0000EE1F0000}"/>
    <cellStyle name="Normal 3 13 13" xfId="8256" xr:uid="{00000000-0005-0000-0000-0000EF1F0000}"/>
    <cellStyle name="Normal 3 13 13 10" xfId="8257" xr:uid="{00000000-0005-0000-0000-0000F01F0000}"/>
    <cellStyle name="Normal 3 13 13 11" xfId="8258" xr:uid="{00000000-0005-0000-0000-0000F11F0000}"/>
    <cellStyle name="Normal 3 13 13 12" xfId="8259" xr:uid="{00000000-0005-0000-0000-0000F21F0000}"/>
    <cellStyle name="Normal 3 13 13 13" xfId="8260" xr:uid="{00000000-0005-0000-0000-0000F31F0000}"/>
    <cellStyle name="Normal 3 13 13 14" xfId="8261" xr:uid="{00000000-0005-0000-0000-0000F41F0000}"/>
    <cellStyle name="Normal 3 13 13 2" xfId="8262" xr:uid="{00000000-0005-0000-0000-0000F51F0000}"/>
    <cellStyle name="Normal 3 13 13 3" xfId="8263" xr:uid="{00000000-0005-0000-0000-0000F61F0000}"/>
    <cellStyle name="Normal 3 13 13 4" xfId="8264" xr:uid="{00000000-0005-0000-0000-0000F71F0000}"/>
    <cellStyle name="Normal 3 13 13 5" xfId="8265" xr:uid="{00000000-0005-0000-0000-0000F81F0000}"/>
    <cellStyle name="Normal 3 13 13 6" xfId="8266" xr:uid="{00000000-0005-0000-0000-0000F91F0000}"/>
    <cellStyle name="Normal 3 13 13 7" xfId="8267" xr:uid="{00000000-0005-0000-0000-0000FA1F0000}"/>
    <cellStyle name="Normal 3 13 13 8" xfId="8268" xr:uid="{00000000-0005-0000-0000-0000FB1F0000}"/>
    <cellStyle name="Normal 3 13 13 9" xfId="8269" xr:uid="{00000000-0005-0000-0000-0000FC1F0000}"/>
    <cellStyle name="Normal 3 13 14" xfId="8270" xr:uid="{00000000-0005-0000-0000-0000FD1F0000}"/>
    <cellStyle name="Normal 3 13 14 10" xfId="8271" xr:uid="{00000000-0005-0000-0000-0000FE1F0000}"/>
    <cellStyle name="Normal 3 13 14 11" xfId="8272" xr:uid="{00000000-0005-0000-0000-0000FF1F0000}"/>
    <cellStyle name="Normal 3 13 14 12" xfId="8273" xr:uid="{00000000-0005-0000-0000-000000200000}"/>
    <cellStyle name="Normal 3 13 14 13" xfId="8274" xr:uid="{00000000-0005-0000-0000-000001200000}"/>
    <cellStyle name="Normal 3 13 14 14" xfId="8275" xr:uid="{00000000-0005-0000-0000-000002200000}"/>
    <cellStyle name="Normal 3 13 14 2" xfId="8276" xr:uid="{00000000-0005-0000-0000-000003200000}"/>
    <cellStyle name="Normal 3 13 14 3" xfId="8277" xr:uid="{00000000-0005-0000-0000-000004200000}"/>
    <cellStyle name="Normal 3 13 14 4" xfId="8278" xr:uid="{00000000-0005-0000-0000-000005200000}"/>
    <cellStyle name="Normal 3 13 14 5" xfId="8279" xr:uid="{00000000-0005-0000-0000-000006200000}"/>
    <cellStyle name="Normal 3 13 14 6" xfId="8280" xr:uid="{00000000-0005-0000-0000-000007200000}"/>
    <cellStyle name="Normal 3 13 14 7" xfId="8281" xr:uid="{00000000-0005-0000-0000-000008200000}"/>
    <cellStyle name="Normal 3 13 14 8" xfId="8282" xr:uid="{00000000-0005-0000-0000-000009200000}"/>
    <cellStyle name="Normal 3 13 14 9" xfId="8283" xr:uid="{00000000-0005-0000-0000-00000A200000}"/>
    <cellStyle name="Normal 3 13 15" xfId="8284" xr:uid="{00000000-0005-0000-0000-00000B200000}"/>
    <cellStyle name="Normal 3 13 16" xfId="8285" xr:uid="{00000000-0005-0000-0000-00000C200000}"/>
    <cellStyle name="Normal 3 13 17" xfId="8286" xr:uid="{00000000-0005-0000-0000-00000D200000}"/>
    <cellStyle name="Normal 3 13 17 10" xfId="8287" xr:uid="{00000000-0005-0000-0000-00000E200000}"/>
    <cellStyle name="Normal 3 13 17 11" xfId="8288" xr:uid="{00000000-0005-0000-0000-00000F200000}"/>
    <cellStyle name="Normal 3 13 17 12" xfId="8289" xr:uid="{00000000-0005-0000-0000-000010200000}"/>
    <cellStyle name="Normal 3 13 17 13" xfId="8290" xr:uid="{00000000-0005-0000-0000-000011200000}"/>
    <cellStyle name="Normal 3 13 17 14" xfId="8291" xr:uid="{00000000-0005-0000-0000-000012200000}"/>
    <cellStyle name="Normal 3 13 17 2" xfId="8292" xr:uid="{00000000-0005-0000-0000-000013200000}"/>
    <cellStyle name="Normal 3 13 17 3" xfId="8293" xr:uid="{00000000-0005-0000-0000-000014200000}"/>
    <cellStyle name="Normal 3 13 17 4" xfId="8294" xr:uid="{00000000-0005-0000-0000-000015200000}"/>
    <cellStyle name="Normal 3 13 17 5" xfId="8295" xr:uid="{00000000-0005-0000-0000-000016200000}"/>
    <cellStyle name="Normal 3 13 17 6" xfId="8296" xr:uid="{00000000-0005-0000-0000-000017200000}"/>
    <cellStyle name="Normal 3 13 17 7" xfId="8297" xr:uid="{00000000-0005-0000-0000-000018200000}"/>
    <cellStyle name="Normal 3 13 17 8" xfId="8298" xr:uid="{00000000-0005-0000-0000-000019200000}"/>
    <cellStyle name="Normal 3 13 17 9" xfId="8299" xr:uid="{00000000-0005-0000-0000-00001A200000}"/>
    <cellStyle name="Normal 3 13 18" xfId="8300" xr:uid="{00000000-0005-0000-0000-00001B200000}"/>
    <cellStyle name="Normal 3 13 18 10" xfId="8301" xr:uid="{00000000-0005-0000-0000-00001C200000}"/>
    <cellStyle name="Normal 3 13 18 11" xfId="8302" xr:uid="{00000000-0005-0000-0000-00001D200000}"/>
    <cellStyle name="Normal 3 13 18 12" xfId="8303" xr:uid="{00000000-0005-0000-0000-00001E200000}"/>
    <cellStyle name="Normal 3 13 18 13" xfId="8304" xr:uid="{00000000-0005-0000-0000-00001F200000}"/>
    <cellStyle name="Normal 3 13 18 14" xfId="8305" xr:uid="{00000000-0005-0000-0000-000020200000}"/>
    <cellStyle name="Normal 3 13 18 2" xfId="8306" xr:uid="{00000000-0005-0000-0000-000021200000}"/>
    <cellStyle name="Normal 3 13 18 3" xfId="8307" xr:uid="{00000000-0005-0000-0000-000022200000}"/>
    <cellStyle name="Normal 3 13 18 4" xfId="8308" xr:uid="{00000000-0005-0000-0000-000023200000}"/>
    <cellStyle name="Normal 3 13 18 5" xfId="8309" xr:uid="{00000000-0005-0000-0000-000024200000}"/>
    <cellStyle name="Normal 3 13 18 6" xfId="8310" xr:uid="{00000000-0005-0000-0000-000025200000}"/>
    <cellStyle name="Normal 3 13 18 7" xfId="8311" xr:uid="{00000000-0005-0000-0000-000026200000}"/>
    <cellStyle name="Normal 3 13 18 8" xfId="8312" xr:uid="{00000000-0005-0000-0000-000027200000}"/>
    <cellStyle name="Normal 3 13 18 9" xfId="8313" xr:uid="{00000000-0005-0000-0000-000028200000}"/>
    <cellStyle name="Normal 3 13 2" xfId="8314" xr:uid="{00000000-0005-0000-0000-000029200000}"/>
    <cellStyle name="Normal 3 13 2 10" xfId="8315" xr:uid="{00000000-0005-0000-0000-00002A200000}"/>
    <cellStyle name="Normal 3 13 2 11" xfId="8316" xr:uid="{00000000-0005-0000-0000-00002B200000}"/>
    <cellStyle name="Normal 3 13 2 12" xfId="8317" xr:uid="{00000000-0005-0000-0000-00002C200000}"/>
    <cellStyle name="Normal 3 13 2 13" xfId="8318" xr:uid="{00000000-0005-0000-0000-00002D200000}"/>
    <cellStyle name="Normal 3 13 2 14" xfId="8319" xr:uid="{00000000-0005-0000-0000-00002E200000}"/>
    <cellStyle name="Normal 3 13 2 15" xfId="8320" xr:uid="{00000000-0005-0000-0000-00002F200000}"/>
    <cellStyle name="Normal 3 13 2 16" xfId="8321" xr:uid="{00000000-0005-0000-0000-000030200000}"/>
    <cellStyle name="Normal 3 13 2 17" xfId="8322" xr:uid="{00000000-0005-0000-0000-000031200000}"/>
    <cellStyle name="Normal 3 13 2 2" xfId="8323" xr:uid="{00000000-0005-0000-0000-000032200000}"/>
    <cellStyle name="Normal 3 13 2 3" xfId="8324" xr:uid="{00000000-0005-0000-0000-000033200000}"/>
    <cellStyle name="Normal 3 13 2 4" xfId="8325" xr:uid="{00000000-0005-0000-0000-000034200000}"/>
    <cellStyle name="Normal 3 13 2 5" xfId="8326" xr:uid="{00000000-0005-0000-0000-000035200000}"/>
    <cellStyle name="Normal 3 13 2 6" xfId="8327" xr:uid="{00000000-0005-0000-0000-000036200000}"/>
    <cellStyle name="Normal 3 13 2 7" xfId="8328" xr:uid="{00000000-0005-0000-0000-000037200000}"/>
    <cellStyle name="Normal 3 13 2 8" xfId="8329" xr:uid="{00000000-0005-0000-0000-000038200000}"/>
    <cellStyle name="Normal 3 13 2 9" xfId="8330" xr:uid="{00000000-0005-0000-0000-000039200000}"/>
    <cellStyle name="Normal 3 13 3" xfId="8331" xr:uid="{00000000-0005-0000-0000-00003A200000}"/>
    <cellStyle name="Normal 3 13 4" xfId="8332" xr:uid="{00000000-0005-0000-0000-00003B200000}"/>
    <cellStyle name="Normal 3 13 5" xfId="8333" xr:uid="{00000000-0005-0000-0000-00003C200000}"/>
    <cellStyle name="Normal 3 13 6" xfId="8334" xr:uid="{00000000-0005-0000-0000-00003D200000}"/>
    <cellStyle name="Normal 3 13 6 10" xfId="8335" xr:uid="{00000000-0005-0000-0000-00003E200000}"/>
    <cellStyle name="Normal 3 13 6 11" xfId="8336" xr:uid="{00000000-0005-0000-0000-00003F200000}"/>
    <cellStyle name="Normal 3 13 6 12" xfId="8337" xr:uid="{00000000-0005-0000-0000-000040200000}"/>
    <cellStyle name="Normal 3 13 6 13" xfId="8338" xr:uid="{00000000-0005-0000-0000-000041200000}"/>
    <cellStyle name="Normal 3 13 6 14" xfId="8339" xr:uid="{00000000-0005-0000-0000-000042200000}"/>
    <cellStyle name="Normal 3 13 6 15" xfId="8340" xr:uid="{00000000-0005-0000-0000-000043200000}"/>
    <cellStyle name="Normal 3 13 6 2" xfId="8341" xr:uid="{00000000-0005-0000-0000-000044200000}"/>
    <cellStyle name="Normal 3 13 6 2 10" xfId="8342" xr:uid="{00000000-0005-0000-0000-000045200000}"/>
    <cellStyle name="Normal 3 13 6 2 11" xfId="8343" xr:uid="{00000000-0005-0000-0000-000046200000}"/>
    <cellStyle name="Normal 3 13 6 2 12" xfId="8344" xr:uid="{00000000-0005-0000-0000-000047200000}"/>
    <cellStyle name="Normal 3 13 6 2 13" xfId="8345" xr:uid="{00000000-0005-0000-0000-000048200000}"/>
    <cellStyle name="Normal 3 13 6 2 14" xfId="8346" xr:uid="{00000000-0005-0000-0000-000049200000}"/>
    <cellStyle name="Normal 3 13 6 2 2" xfId="8347" xr:uid="{00000000-0005-0000-0000-00004A200000}"/>
    <cellStyle name="Normal 3 13 6 2 3" xfId="8348" xr:uid="{00000000-0005-0000-0000-00004B200000}"/>
    <cellStyle name="Normal 3 13 6 2 4" xfId="8349" xr:uid="{00000000-0005-0000-0000-00004C200000}"/>
    <cellStyle name="Normal 3 13 6 2 5" xfId="8350" xr:uid="{00000000-0005-0000-0000-00004D200000}"/>
    <cellStyle name="Normal 3 13 6 2 6" xfId="8351" xr:uid="{00000000-0005-0000-0000-00004E200000}"/>
    <cellStyle name="Normal 3 13 6 2 7" xfId="8352" xr:uid="{00000000-0005-0000-0000-00004F200000}"/>
    <cellStyle name="Normal 3 13 6 2 8" xfId="8353" xr:uid="{00000000-0005-0000-0000-000050200000}"/>
    <cellStyle name="Normal 3 13 6 2 9" xfId="8354" xr:uid="{00000000-0005-0000-0000-000051200000}"/>
    <cellStyle name="Normal 3 13 6 3" xfId="8355" xr:uid="{00000000-0005-0000-0000-000052200000}"/>
    <cellStyle name="Normal 3 13 6 4" xfId="8356" xr:uid="{00000000-0005-0000-0000-000053200000}"/>
    <cellStyle name="Normal 3 13 6 5" xfId="8357" xr:uid="{00000000-0005-0000-0000-000054200000}"/>
    <cellStyle name="Normal 3 13 6 6" xfId="8358" xr:uid="{00000000-0005-0000-0000-000055200000}"/>
    <cellStyle name="Normal 3 13 6 7" xfId="8359" xr:uid="{00000000-0005-0000-0000-000056200000}"/>
    <cellStyle name="Normal 3 13 6 8" xfId="8360" xr:uid="{00000000-0005-0000-0000-000057200000}"/>
    <cellStyle name="Normal 3 13 6 9" xfId="8361" xr:uid="{00000000-0005-0000-0000-000058200000}"/>
    <cellStyle name="Normal 3 13 7" xfId="8362" xr:uid="{00000000-0005-0000-0000-000059200000}"/>
    <cellStyle name="Normal 3 13 7 10" xfId="8363" xr:uid="{00000000-0005-0000-0000-00005A200000}"/>
    <cellStyle name="Normal 3 13 7 11" xfId="8364" xr:uid="{00000000-0005-0000-0000-00005B200000}"/>
    <cellStyle name="Normal 3 13 7 12" xfId="8365" xr:uid="{00000000-0005-0000-0000-00005C200000}"/>
    <cellStyle name="Normal 3 13 7 13" xfId="8366" xr:uid="{00000000-0005-0000-0000-00005D200000}"/>
    <cellStyle name="Normal 3 13 7 14" xfId="8367" xr:uid="{00000000-0005-0000-0000-00005E200000}"/>
    <cellStyle name="Normal 3 13 7 15" xfId="8368" xr:uid="{00000000-0005-0000-0000-00005F200000}"/>
    <cellStyle name="Normal 3 13 7 2" xfId="8369" xr:uid="{00000000-0005-0000-0000-000060200000}"/>
    <cellStyle name="Normal 3 13 7 2 10" xfId="8370" xr:uid="{00000000-0005-0000-0000-000061200000}"/>
    <cellStyle name="Normal 3 13 7 2 11" xfId="8371" xr:uid="{00000000-0005-0000-0000-000062200000}"/>
    <cellStyle name="Normal 3 13 7 2 12" xfId="8372" xr:uid="{00000000-0005-0000-0000-000063200000}"/>
    <cellStyle name="Normal 3 13 7 2 13" xfId="8373" xr:uid="{00000000-0005-0000-0000-000064200000}"/>
    <cellStyle name="Normal 3 13 7 2 14" xfId="8374" xr:uid="{00000000-0005-0000-0000-000065200000}"/>
    <cellStyle name="Normal 3 13 7 2 2" xfId="8375" xr:uid="{00000000-0005-0000-0000-000066200000}"/>
    <cellStyle name="Normal 3 13 7 2 3" xfId="8376" xr:uid="{00000000-0005-0000-0000-000067200000}"/>
    <cellStyle name="Normal 3 13 7 2 4" xfId="8377" xr:uid="{00000000-0005-0000-0000-000068200000}"/>
    <cellStyle name="Normal 3 13 7 2 5" xfId="8378" xr:uid="{00000000-0005-0000-0000-000069200000}"/>
    <cellStyle name="Normal 3 13 7 2 6" xfId="8379" xr:uid="{00000000-0005-0000-0000-00006A200000}"/>
    <cellStyle name="Normal 3 13 7 2 7" xfId="8380" xr:uid="{00000000-0005-0000-0000-00006B200000}"/>
    <cellStyle name="Normal 3 13 7 2 8" xfId="8381" xr:uid="{00000000-0005-0000-0000-00006C200000}"/>
    <cellStyle name="Normal 3 13 7 2 9" xfId="8382" xr:uid="{00000000-0005-0000-0000-00006D200000}"/>
    <cellStyle name="Normal 3 13 7 3" xfId="8383" xr:uid="{00000000-0005-0000-0000-00006E200000}"/>
    <cellStyle name="Normal 3 13 7 4" xfId="8384" xr:uid="{00000000-0005-0000-0000-00006F200000}"/>
    <cellStyle name="Normal 3 13 7 5" xfId="8385" xr:uid="{00000000-0005-0000-0000-000070200000}"/>
    <cellStyle name="Normal 3 13 7 6" xfId="8386" xr:uid="{00000000-0005-0000-0000-000071200000}"/>
    <cellStyle name="Normal 3 13 7 7" xfId="8387" xr:uid="{00000000-0005-0000-0000-000072200000}"/>
    <cellStyle name="Normal 3 13 7 8" xfId="8388" xr:uid="{00000000-0005-0000-0000-000073200000}"/>
    <cellStyle name="Normal 3 13 7 9" xfId="8389" xr:uid="{00000000-0005-0000-0000-000074200000}"/>
    <cellStyle name="Normal 3 13 8" xfId="8390" xr:uid="{00000000-0005-0000-0000-000075200000}"/>
    <cellStyle name="Normal 3 13 8 10" xfId="8391" xr:uid="{00000000-0005-0000-0000-000076200000}"/>
    <cellStyle name="Normal 3 13 8 11" xfId="8392" xr:uid="{00000000-0005-0000-0000-000077200000}"/>
    <cellStyle name="Normal 3 13 8 12" xfId="8393" xr:uid="{00000000-0005-0000-0000-000078200000}"/>
    <cellStyle name="Normal 3 13 8 13" xfId="8394" xr:uid="{00000000-0005-0000-0000-000079200000}"/>
    <cellStyle name="Normal 3 13 8 14" xfId="8395" xr:uid="{00000000-0005-0000-0000-00007A200000}"/>
    <cellStyle name="Normal 3 13 8 15" xfId="8396" xr:uid="{00000000-0005-0000-0000-00007B200000}"/>
    <cellStyle name="Normal 3 13 8 2" xfId="8397" xr:uid="{00000000-0005-0000-0000-00007C200000}"/>
    <cellStyle name="Normal 3 13 8 2 10" xfId="8398" xr:uid="{00000000-0005-0000-0000-00007D200000}"/>
    <cellStyle name="Normal 3 13 8 2 11" xfId="8399" xr:uid="{00000000-0005-0000-0000-00007E200000}"/>
    <cellStyle name="Normal 3 13 8 2 12" xfId="8400" xr:uid="{00000000-0005-0000-0000-00007F200000}"/>
    <cellStyle name="Normal 3 13 8 2 13" xfId="8401" xr:uid="{00000000-0005-0000-0000-000080200000}"/>
    <cellStyle name="Normal 3 13 8 2 14" xfId="8402" xr:uid="{00000000-0005-0000-0000-000081200000}"/>
    <cellStyle name="Normal 3 13 8 2 2" xfId="8403" xr:uid="{00000000-0005-0000-0000-000082200000}"/>
    <cellStyle name="Normal 3 13 8 2 3" xfId="8404" xr:uid="{00000000-0005-0000-0000-000083200000}"/>
    <cellStyle name="Normal 3 13 8 2 4" xfId="8405" xr:uid="{00000000-0005-0000-0000-000084200000}"/>
    <cellStyle name="Normal 3 13 8 2 5" xfId="8406" xr:uid="{00000000-0005-0000-0000-000085200000}"/>
    <cellStyle name="Normal 3 13 8 2 6" xfId="8407" xr:uid="{00000000-0005-0000-0000-000086200000}"/>
    <cellStyle name="Normal 3 13 8 2 7" xfId="8408" xr:uid="{00000000-0005-0000-0000-000087200000}"/>
    <cellStyle name="Normal 3 13 8 2 8" xfId="8409" xr:uid="{00000000-0005-0000-0000-000088200000}"/>
    <cellStyle name="Normal 3 13 8 2 9" xfId="8410" xr:uid="{00000000-0005-0000-0000-000089200000}"/>
    <cellStyle name="Normal 3 13 8 3" xfId="8411" xr:uid="{00000000-0005-0000-0000-00008A200000}"/>
    <cellStyle name="Normal 3 13 8 4" xfId="8412" xr:uid="{00000000-0005-0000-0000-00008B200000}"/>
    <cellStyle name="Normal 3 13 8 5" xfId="8413" xr:uid="{00000000-0005-0000-0000-00008C200000}"/>
    <cellStyle name="Normal 3 13 8 6" xfId="8414" xr:uid="{00000000-0005-0000-0000-00008D200000}"/>
    <cellStyle name="Normal 3 13 8 7" xfId="8415" xr:uid="{00000000-0005-0000-0000-00008E200000}"/>
    <cellStyle name="Normal 3 13 8 8" xfId="8416" xr:uid="{00000000-0005-0000-0000-00008F200000}"/>
    <cellStyle name="Normal 3 13 8 9" xfId="8417" xr:uid="{00000000-0005-0000-0000-000090200000}"/>
    <cellStyle name="Normal 3 13 9" xfId="8418" xr:uid="{00000000-0005-0000-0000-000091200000}"/>
    <cellStyle name="Normal 3 13 9 10" xfId="8419" xr:uid="{00000000-0005-0000-0000-000092200000}"/>
    <cellStyle name="Normal 3 13 9 11" xfId="8420" xr:uid="{00000000-0005-0000-0000-000093200000}"/>
    <cellStyle name="Normal 3 13 9 12" xfId="8421" xr:uid="{00000000-0005-0000-0000-000094200000}"/>
    <cellStyle name="Normal 3 13 9 13" xfId="8422" xr:uid="{00000000-0005-0000-0000-000095200000}"/>
    <cellStyle name="Normal 3 13 9 14" xfId="8423" xr:uid="{00000000-0005-0000-0000-000096200000}"/>
    <cellStyle name="Normal 3 13 9 2" xfId="8424" xr:uid="{00000000-0005-0000-0000-000097200000}"/>
    <cellStyle name="Normal 3 13 9 3" xfId="8425" xr:uid="{00000000-0005-0000-0000-000098200000}"/>
    <cellStyle name="Normal 3 13 9 4" xfId="8426" xr:uid="{00000000-0005-0000-0000-000099200000}"/>
    <cellStyle name="Normal 3 13 9 5" xfId="8427" xr:uid="{00000000-0005-0000-0000-00009A200000}"/>
    <cellStyle name="Normal 3 13 9 6" xfId="8428" xr:uid="{00000000-0005-0000-0000-00009B200000}"/>
    <cellStyle name="Normal 3 13 9 7" xfId="8429" xr:uid="{00000000-0005-0000-0000-00009C200000}"/>
    <cellStyle name="Normal 3 13 9 8" xfId="8430" xr:uid="{00000000-0005-0000-0000-00009D200000}"/>
    <cellStyle name="Normal 3 13 9 9" xfId="8431" xr:uid="{00000000-0005-0000-0000-00009E200000}"/>
    <cellStyle name="Normal 3 14" xfId="8432" xr:uid="{00000000-0005-0000-0000-00009F200000}"/>
    <cellStyle name="Normal 3 14 10" xfId="8433" xr:uid="{00000000-0005-0000-0000-0000A0200000}"/>
    <cellStyle name="Normal 3 14 10 10" xfId="8434" xr:uid="{00000000-0005-0000-0000-0000A1200000}"/>
    <cellStyle name="Normal 3 14 10 11" xfId="8435" xr:uid="{00000000-0005-0000-0000-0000A2200000}"/>
    <cellStyle name="Normal 3 14 10 12" xfId="8436" xr:uid="{00000000-0005-0000-0000-0000A3200000}"/>
    <cellStyle name="Normal 3 14 10 13" xfId="8437" xr:uid="{00000000-0005-0000-0000-0000A4200000}"/>
    <cellStyle name="Normal 3 14 10 14" xfId="8438" xr:uid="{00000000-0005-0000-0000-0000A5200000}"/>
    <cellStyle name="Normal 3 14 10 2" xfId="8439" xr:uid="{00000000-0005-0000-0000-0000A6200000}"/>
    <cellStyle name="Normal 3 14 10 3" xfId="8440" xr:uid="{00000000-0005-0000-0000-0000A7200000}"/>
    <cellStyle name="Normal 3 14 10 4" xfId="8441" xr:uid="{00000000-0005-0000-0000-0000A8200000}"/>
    <cellStyle name="Normal 3 14 10 5" xfId="8442" xr:uid="{00000000-0005-0000-0000-0000A9200000}"/>
    <cellStyle name="Normal 3 14 10 6" xfId="8443" xr:uid="{00000000-0005-0000-0000-0000AA200000}"/>
    <cellStyle name="Normal 3 14 10 7" xfId="8444" xr:uid="{00000000-0005-0000-0000-0000AB200000}"/>
    <cellStyle name="Normal 3 14 10 8" xfId="8445" xr:uid="{00000000-0005-0000-0000-0000AC200000}"/>
    <cellStyle name="Normal 3 14 10 9" xfId="8446" xr:uid="{00000000-0005-0000-0000-0000AD200000}"/>
    <cellStyle name="Normal 3 14 11" xfId="8447" xr:uid="{00000000-0005-0000-0000-0000AE200000}"/>
    <cellStyle name="Normal 3 14 11 10" xfId="8448" xr:uid="{00000000-0005-0000-0000-0000AF200000}"/>
    <cellStyle name="Normal 3 14 11 11" xfId="8449" xr:uid="{00000000-0005-0000-0000-0000B0200000}"/>
    <cellStyle name="Normal 3 14 11 12" xfId="8450" xr:uid="{00000000-0005-0000-0000-0000B1200000}"/>
    <cellStyle name="Normal 3 14 11 13" xfId="8451" xr:uid="{00000000-0005-0000-0000-0000B2200000}"/>
    <cellStyle name="Normal 3 14 11 14" xfId="8452" xr:uid="{00000000-0005-0000-0000-0000B3200000}"/>
    <cellStyle name="Normal 3 14 11 2" xfId="8453" xr:uid="{00000000-0005-0000-0000-0000B4200000}"/>
    <cellStyle name="Normal 3 14 11 3" xfId="8454" xr:uid="{00000000-0005-0000-0000-0000B5200000}"/>
    <cellStyle name="Normal 3 14 11 4" xfId="8455" xr:uid="{00000000-0005-0000-0000-0000B6200000}"/>
    <cellStyle name="Normal 3 14 11 5" xfId="8456" xr:uid="{00000000-0005-0000-0000-0000B7200000}"/>
    <cellStyle name="Normal 3 14 11 6" xfId="8457" xr:uid="{00000000-0005-0000-0000-0000B8200000}"/>
    <cellStyle name="Normal 3 14 11 7" xfId="8458" xr:uid="{00000000-0005-0000-0000-0000B9200000}"/>
    <cellStyle name="Normal 3 14 11 8" xfId="8459" xr:uid="{00000000-0005-0000-0000-0000BA200000}"/>
    <cellStyle name="Normal 3 14 11 9" xfId="8460" xr:uid="{00000000-0005-0000-0000-0000BB200000}"/>
    <cellStyle name="Normal 3 14 12" xfId="8461" xr:uid="{00000000-0005-0000-0000-0000BC200000}"/>
    <cellStyle name="Normal 3 14 12 10" xfId="8462" xr:uid="{00000000-0005-0000-0000-0000BD200000}"/>
    <cellStyle name="Normal 3 14 12 11" xfId="8463" xr:uid="{00000000-0005-0000-0000-0000BE200000}"/>
    <cellStyle name="Normal 3 14 12 12" xfId="8464" xr:uid="{00000000-0005-0000-0000-0000BF200000}"/>
    <cellStyle name="Normal 3 14 12 13" xfId="8465" xr:uid="{00000000-0005-0000-0000-0000C0200000}"/>
    <cellStyle name="Normal 3 14 12 14" xfId="8466" xr:uid="{00000000-0005-0000-0000-0000C1200000}"/>
    <cellStyle name="Normal 3 14 12 2" xfId="8467" xr:uid="{00000000-0005-0000-0000-0000C2200000}"/>
    <cellStyle name="Normal 3 14 12 3" xfId="8468" xr:uid="{00000000-0005-0000-0000-0000C3200000}"/>
    <cellStyle name="Normal 3 14 12 4" xfId="8469" xr:uid="{00000000-0005-0000-0000-0000C4200000}"/>
    <cellStyle name="Normal 3 14 12 5" xfId="8470" xr:uid="{00000000-0005-0000-0000-0000C5200000}"/>
    <cellStyle name="Normal 3 14 12 6" xfId="8471" xr:uid="{00000000-0005-0000-0000-0000C6200000}"/>
    <cellStyle name="Normal 3 14 12 7" xfId="8472" xr:uid="{00000000-0005-0000-0000-0000C7200000}"/>
    <cellStyle name="Normal 3 14 12 8" xfId="8473" xr:uid="{00000000-0005-0000-0000-0000C8200000}"/>
    <cellStyle name="Normal 3 14 12 9" xfId="8474" xr:uid="{00000000-0005-0000-0000-0000C9200000}"/>
    <cellStyle name="Normal 3 14 13" xfId="8475" xr:uid="{00000000-0005-0000-0000-0000CA200000}"/>
    <cellStyle name="Normal 3 14 13 10" xfId="8476" xr:uid="{00000000-0005-0000-0000-0000CB200000}"/>
    <cellStyle name="Normal 3 14 13 11" xfId="8477" xr:uid="{00000000-0005-0000-0000-0000CC200000}"/>
    <cellStyle name="Normal 3 14 13 12" xfId="8478" xr:uid="{00000000-0005-0000-0000-0000CD200000}"/>
    <cellStyle name="Normal 3 14 13 13" xfId="8479" xr:uid="{00000000-0005-0000-0000-0000CE200000}"/>
    <cellStyle name="Normal 3 14 13 14" xfId="8480" xr:uid="{00000000-0005-0000-0000-0000CF200000}"/>
    <cellStyle name="Normal 3 14 13 2" xfId="8481" xr:uid="{00000000-0005-0000-0000-0000D0200000}"/>
    <cellStyle name="Normal 3 14 13 3" xfId="8482" xr:uid="{00000000-0005-0000-0000-0000D1200000}"/>
    <cellStyle name="Normal 3 14 13 4" xfId="8483" xr:uid="{00000000-0005-0000-0000-0000D2200000}"/>
    <cellStyle name="Normal 3 14 13 5" xfId="8484" xr:uid="{00000000-0005-0000-0000-0000D3200000}"/>
    <cellStyle name="Normal 3 14 13 6" xfId="8485" xr:uid="{00000000-0005-0000-0000-0000D4200000}"/>
    <cellStyle name="Normal 3 14 13 7" xfId="8486" xr:uid="{00000000-0005-0000-0000-0000D5200000}"/>
    <cellStyle name="Normal 3 14 13 8" xfId="8487" xr:uid="{00000000-0005-0000-0000-0000D6200000}"/>
    <cellStyle name="Normal 3 14 13 9" xfId="8488" xr:uid="{00000000-0005-0000-0000-0000D7200000}"/>
    <cellStyle name="Normal 3 14 14" xfId="8489" xr:uid="{00000000-0005-0000-0000-0000D8200000}"/>
    <cellStyle name="Normal 3 14 14 10" xfId="8490" xr:uid="{00000000-0005-0000-0000-0000D9200000}"/>
    <cellStyle name="Normal 3 14 14 11" xfId="8491" xr:uid="{00000000-0005-0000-0000-0000DA200000}"/>
    <cellStyle name="Normal 3 14 14 12" xfId="8492" xr:uid="{00000000-0005-0000-0000-0000DB200000}"/>
    <cellStyle name="Normal 3 14 14 13" xfId="8493" xr:uid="{00000000-0005-0000-0000-0000DC200000}"/>
    <cellStyle name="Normal 3 14 14 14" xfId="8494" xr:uid="{00000000-0005-0000-0000-0000DD200000}"/>
    <cellStyle name="Normal 3 14 14 2" xfId="8495" xr:uid="{00000000-0005-0000-0000-0000DE200000}"/>
    <cellStyle name="Normal 3 14 14 3" xfId="8496" xr:uid="{00000000-0005-0000-0000-0000DF200000}"/>
    <cellStyle name="Normal 3 14 14 4" xfId="8497" xr:uid="{00000000-0005-0000-0000-0000E0200000}"/>
    <cellStyle name="Normal 3 14 14 5" xfId="8498" xr:uid="{00000000-0005-0000-0000-0000E1200000}"/>
    <cellStyle name="Normal 3 14 14 6" xfId="8499" xr:uid="{00000000-0005-0000-0000-0000E2200000}"/>
    <cellStyle name="Normal 3 14 14 7" xfId="8500" xr:uid="{00000000-0005-0000-0000-0000E3200000}"/>
    <cellStyle name="Normal 3 14 14 8" xfId="8501" xr:uid="{00000000-0005-0000-0000-0000E4200000}"/>
    <cellStyle name="Normal 3 14 14 9" xfId="8502" xr:uid="{00000000-0005-0000-0000-0000E5200000}"/>
    <cellStyle name="Normal 3 14 15" xfId="8503" xr:uid="{00000000-0005-0000-0000-0000E6200000}"/>
    <cellStyle name="Normal 3 14 16" xfId="8504" xr:uid="{00000000-0005-0000-0000-0000E7200000}"/>
    <cellStyle name="Normal 3 14 17" xfId="8505" xr:uid="{00000000-0005-0000-0000-0000E8200000}"/>
    <cellStyle name="Normal 3 14 17 10" xfId="8506" xr:uid="{00000000-0005-0000-0000-0000E9200000}"/>
    <cellStyle name="Normal 3 14 17 11" xfId="8507" xr:uid="{00000000-0005-0000-0000-0000EA200000}"/>
    <cellStyle name="Normal 3 14 17 12" xfId="8508" xr:uid="{00000000-0005-0000-0000-0000EB200000}"/>
    <cellStyle name="Normal 3 14 17 13" xfId="8509" xr:uid="{00000000-0005-0000-0000-0000EC200000}"/>
    <cellStyle name="Normal 3 14 17 14" xfId="8510" xr:uid="{00000000-0005-0000-0000-0000ED200000}"/>
    <cellStyle name="Normal 3 14 17 2" xfId="8511" xr:uid="{00000000-0005-0000-0000-0000EE200000}"/>
    <cellStyle name="Normal 3 14 17 3" xfId="8512" xr:uid="{00000000-0005-0000-0000-0000EF200000}"/>
    <cellStyle name="Normal 3 14 17 4" xfId="8513" xr:uid="{00000000-0005-0000-0000-0000F0200000}"/>
    <cellStyle name="Normal 3 14 17 5" xfId="8514" xr:uid="{00000000-0005-0000-0000-0000F1200000}"/>
    <cellStyle name="Normal 3 14 17 6" xfId="8515" xr:uid="{00000000-0005-0000-0000-0000F2200000}"/>
    <cellStyle name="Normal 3 14 17 7" xfId="8516" xr:uid="{00000000-0005-0000-0000-0000F3200000}"/>
    <cellStyle name="Normal 3 14 17 8" xfId="8517" xr:uid="{00000000-0005-0000-0000-0000F4200000}"/>
    <cellStyle name="Normal 3 14 17 9" xfId="8518" xr:uid="{00000000-0005-0000-0000-0000F5200000}"/>
    <cellStyle name="Normal 3 14 18" xfId="8519" xr:uid="{00000000-0005-0000-0000-0000F6200000}"/>
    <cellStyle name="Normal 3 14 18 10" xfId="8520" xr:uid="{00000000-0005-0000-0000-0000F7200000}"/>
    <cellStyle name="Normal 3 14 18 11" xfId="8521" xr:uid="{00000000-0005-0000-0000-0000F8200000}"/>
    <cellStyle name="Normal 3 14 18 12" xfId="8522" xr:uid="{00000000-0005-0000-0000-0000F9200000}"/>
    <cellStyle name="Normal 3 14 18 13" xfId="8523" xr:uid="{00000000-0005-0000-0000-0000FA200000}"/>
    <cellStyle name="Normal 3 14 18 14" xfId="8524" xr:uid="{00000000-0005-0000-0000-0000FB200000}"/>
    <cellStyle name="Normal 3 14 18 2" xfId="8525" xr:uid="{00000000-0005-0000-0000-0000FC200000}"/>
    <cellStyle name="Normal 3 14 18 3" xfId="8526" xr:uid="{00000000-0005-0000-0000-0000FD200000}"/>
    <cellStyle name="Normal 3 14 18 4" xfId="8527" xr:uid="{00000000-0005-0000-0000-0000FE200000}"/>
    <cellStyle name="Normal 3 14 18 5" xfId="8528" xr:uid="{00000000-0005-0000-0000-0000FF200000}"/>
    <cellStyle name="Normal 3 14 18 6" xfId="8529" xr:uid="{00000000-0005-0000-0000-000000210000}"/>
    <cellStyle name="Normal 3 14 18 7" xfId="8530" xr:uid="{00000000-0005-0000-0000-000001210000}"/>
    <cellStyle name="Normal 3 14 18 8" xfId="8531" xr:uid="{00000000-0005-0000-0000-000002210000}"/>
    <cellStyle name="Normal 3 14 18 9" xfId="8532" xr:uid="{00000000-0005-0000-0000-000003210000}"/>
    <cellStyle name="Normal 3 14 2" xfId="8533" xr:uid="{00000000-0005-0000-0000-000004210000}"/>
    <cellStyle name="Normal 3 14 2 10" xfId="8534" xr:uid="{00000000-0005-0000-0000-000005210000}"/>
    <cellStyle name="Normal 3 14 2 11" xfId="8535" xr:uid="{00000000-0005-0000-0000-000006210000}"/>
    <cellStyle name="Normal 3 14 2 12" xfId="8536" xr:uid="{00000000-0005-0000-0000-000007210000}"/>
    <cellStyle name="Normal 3 14 2 13" xfId="8537" xr:uid="{00000000-0005-0000-0000-000008210000}"/>
    <cellStyle name="Normal 3 14 2 14" xfId="8538" xr:uid="{00000000-0005-0000-0000-000009210000}"/>
    <cellStyle name="Normal 3 14 2 15" xfId="8539" xr:uid="{00000000-0005-0000-0000-00000A210000}"/>
    <cellStyle name="Normal 3 14 2 16" xfId="8540" xr:uid="{00000000-0005-0000-0000-00000B210000}"/>
    <cellStyle name="Normal 3 14 2 17" xfId="8541" xr:uid="{00000000-0005-0000-0000-00000C210000}"/>
    <cellStyle name="Normal 3 14 2 2" xfId="8542" xr:uid="{00000000-0005-0000-0000-00000D210000}"/>
    <cellStyle name="Normal 3 14 2 3" xfId="8543" xr:uid="{00000000-0005-0000-0000-00000E210000}"/>
    <cellStyle name="Normal 3 14 2 4" xfId="8544" xr:uid="{00000000-0005-0000-0000-00000F210000}"/>
    <cellStyle name="Normal 3 14 2 5" xfId="8545" xr:uid="{00000000-0005-0000-0000-000010210000}"/>
    <cellStyle name="Normal 3 14 2 6" xfId="8546" xr:uid="{00000000-0005-0000-0000-000011210000}"/>
    <cellStyle name="Normal 3 14 2 7" xfId="8547" xr:uid="{00000000-0005-0000-0000-000012210000}"/>
    <cellStyle name="Normal 3 14 2 8" xfId="8548" xr:uid="{00000000-0005-0000-0000-000013210000}"/>
    <cellStyle name="Normal 3 14 2 9" xfId="8549" xr:uid="{00000000-0005-0000-0000-000014210000}"/>
    <cellStyle name="Normal 3 14 3" xfId="8550" xr:uid="{00000000-0005-0000-0000-000015210000}"/>
    <cellStyle name="Normal 3 14 4" xfId="8551" xr:uid="{00000000-0005-0000-0000-000016210000}"/>
    <cellStyle name="Normal 3 14 5" xfId="8552" xr:uid="{00000000-0005-0000-0000-000017210000}"/>
    <cellStyle name="Normal 3 14 6" xfId="8553" xr:uid="{00000000-0005-0000-0000-000018210000}"/>
    <cellStyle name="Normal 3 14 6 10" xfId="8554" xr:uid="{00000000-0005-0000-0000-000019210000}"/>
    <cellStyle name="Normal 3 14 6 11" xfId="8555" xr:uid="{00000000-0005-0000-0000-00001A210000}"/>
    <cellStyle name="Normal 3 14 6 12" xfId="8556" xr:uid="{00000000-0005-0000-0000-00001B210000}"/>
    <cellStyle name="Normal 3 14 6 13" xfId="8557" xr:uid="{00000000-0005-0000-0000-00001C210000}"/>
    <cellStyle name="Normal 3 14 6 14" xfId="8558" xr:uid="{00000000-0005-0000-0000-00001D210000}"/>
    <cellStyle name="Normal 3 14 6 15" xfId="8559" xr:uid="{00000000-0005-0000-0000-00001E210000}"/>
    <cellStyle name="Normal 3 14 6 2" xfId="8560" xr:uid="{00000000-0005-0000-0000-00001F210000}"/>
    <cellStyle name="Normal 3 14 6 2 10" xfId="8561" xr:uid="{00000000-0005-0000-0000-000020210000}"/>
    <cellStyle name="Normal 3 14 6 2 11" xfId="8562" xr:uid="{00000000-0005-0000-0000-000021210000}"/>
    <cellStyle name="Normal 3 14 6 2 12" xfId="8563" xr:uid="{00000000-0005-0000-0000-000022210000}"/>
    <cellStyle name="Normal 3 14 6 2 13" xfId="8564" xr:uid="{00000000-0005-0000-0000-000023210000}"/>
    <cellStyle name="Normal 3 14 6 2 14" xfId="8565" xr:uid="{00000000-0005-0000-0000-000024210000}"/>
    <cellStyle name="Normal 3 14 6 2 2" xfId="8566" xr:uid="{00000000-0005-0000-0000-000025210000}"/>
    <cellStyle name="Normal 3 14 6 2 3" xfId="8567" xr:uid="{00000000-0005-0000-0000-000026210000}"/>
    <cellStyle name="Normal 3 14 6 2 4" xfId="8568" xr:uid="{00000000-0005-0000-0000-000027210000}"/>
    <cellStyle name="Normal 3 14 6 2 5" xfId="8569" xr:uid="{00000000-0005-0000-0000-000028210000}"/>
    <cellStyle name="Normal 3 14 6 2 6" xfId="8570" xr:uid="{00000000-0005-0000-0000-000029210000}"/>
    <cellStyle name="Normal 3 14 6 2 7" xfId="8571" xr:uid="{00000000-0005-0000-0000-00002A210000}"/>
    <cellStyle name="Normal 3 14 6 2 8" xfId="8572" xr:uid="{00000000-0005-0000-0000-00002B210000}"/>
    <cellStyle name="Normal 3 14 6 2 9" xfId="8573" xr:uid="{00000000-0005-0000-0000-00002C210000}"/>
    <cellStyle name="Normal 3 14 6 3" xfId="8574" xr:uid="{00000000-0005-0000-0000-00002D210000}"/>
    <cellStyle name="Normal 3 14 6 4" xfId="8575" xr:uid="{00000000-0005-0000-0000-00002E210000}"/>
    <cellStyle name="Normal 3 14 6 5" xfId="8576" xr:uid="{00000000-0005-0000-0000-00002F210000}"/>
    <cellStyle name="Normal 3 14 6 6" xfId="8577" xr:uid="{00000000-0005-0000-0000-000030210000}"/>
    <cellStyle name="Normal 3 14 6 7" xfId="8578" xr:uid="{00000000-0005-0000-0000-000031210000}"/>
    <cellStyle name="Normal 3 14 6 8" xfId="8579" xr:uid="{00000000-0005-0000-0000-000032210000}"/>
    <cellStyle name="Normal 3 14 6 9" xfId="8580" xr:uid="{00000000-0005-0000-0000-000033210000}"/>
    <cellStyle name="Normal 3 14 7" xfId="8581" xr:uid="{00000000-0005-0000-0000-000034210000}"/>
    <cellStyle name="Normal 3 14 7 10" xfId="8582" xr:uid="{00000000-0005-0000-0000-000035210000}"/>
    <cellStyle name="Normal 3 14 7 11" xfId="8583" xr:uid="{00000000-0005-0000-0000-000036210000}"/>
    <cellStyle name="Normal 3 14 7 12" xfId="8584" xr:uid="{00000000-0005-0000-0000-000037210000}"/>
    <cellStyle name="Normal 3 14 7 13" xfId="8585" xr:uid="{00000000-0005-0000-0000-000038210000}"/>
    <cellStyle name="Normal 3 14 7 14" xfId="8586" xr:uid="{00000000-0005-0000-0000-000039210000}"/>
    <cellStyle name="Normal 3 14 7 15" xfId="8587" xr:uid="{00000000-0005-0000-0000-00003A210000}"/>
    <cellStyle name="Normal 3 14 7 2" xfId="8588" xr:uid="{00000000-0005-0000-0000-00003B210000}"/>
    <cellStyle name="Normal 3 14 7 2 10" xfId="8589" xr:uid="{00000000-0005-0000-0000-00003C210000}"/>
    <cellStyle name="Normal 3 14 7 2 11" xfId="8590" xr:uid="{00000000-0005-0000-0000-00003D210000}"/>
    <cellStyle name="Normal 3 14 7 2 12" xfId="8591" xr:uid="{00000000-0005-0000-0000-00003E210000}"/>
    <cellStyle name="Normal 3 14 7 2 13" xfId="8592" xr:uid="{00000000-0005-0000-0000-00003F210000}"/>
    <cellStyle name="Normal 3 14 7 2 14" xfId="8593" xr:uid="{00000000-0005-0000-0000-000040210000}"/>
    <cellStyle name="Normal 3 14 7 2 2" xfId="8594" xr:uid="{00000000-0005-0000-0000-000041210000}"/>
    <cellStyle name="Normal 3 14 7 2 3" xfId="8595" xr:uid="{00000000-0005-0000-0000-000042210000}"/>
    <cellStyle name="Normal 3 14 7 2 4" xfId="8596" xr:uid="{00000000-0005-0000-0000-000043210000}"/>
    <cellStyle name="Normal 3 14 7 2 5" xfId="8597" xr:uid="{00000000-0005-0000-0000-000044210000}"/>
    <cellStyle name="Normal 3 14 7 2 6" xfId="8598" xr:uid="{00000000-0005-0000-0000-000045210000}"/>
    <cellStyle name="Normal 3 14 7 2 7" xfId="8599" xr:uid="{00000000-0005-0000-0000-000046210000}"/>
    <cellStyle name="Normal 3 14 7 2 8" xfId="8600" xr:uid="{00000000-0005-0000-0000-000047210000}"/>
    <cellStyle name="Normal 3 14 7 2 9" xfId="8601" xr:uid="{00000000-0005-0000-0000-000048210000}"/>
    <cellStyle name="Normal 3 14 7 3" xfId="8602" xr:uid="{00000000-0005-0000-0000-000049210000}"/>
    <cellStyle name="Normal 3 14 7 4" xfId="8603" xr:uid="{00000000-0005-0000-0000-00004A210000}"/>
    <cellStyle name="Normal 3 14 7 5" xfId="8604" xr:uid="{00000000-0005-0000-0000-00004B210000}"/>
    <cellStyle name="Normal 3 14 7 6" xfId="8605" xr:uid="{00000000-0005-0000-0000-00004C210000}"/>
    <cellStyle name="Normal 3 14 7 7" xfId="8606" xr:uid="{00000000-0005-0000-0000-00004D210000}"/>
    <cellStyle name="Normal 3 14 7 8" xfId="8607" xr:uid="{00000000-0005-0000-0000-00004E210000}"/>
    <cellStyle name="Normal 3 14 7 9" xfId="8608" xr:uid="{00000000-0005-0000-0000-00004F210000}"/>
    <cellStyle name="Normal 3 14 8" xfId="8609" xr:uid="{00000000-0005-0000-0000-000050210000}"/>
    <cellStyle name="Normal 3 14 8 10" xfId="8610" xr:uid="{00000000-0005-0000-0000-000051210000}"/>
    <cellStyle name="Normal 3 14 8 11" xfId="8611" xr:uid="{00000000-0005-0000-0000-000052210000}"/>
    <cellStyle name="Normal 3 14 8 12" xfId="8612" xr:uid="{00000000-0005-0000-0000-000053210000}"/>
    <cellStyle name="Normal 3 14 8 13" xfId="8613" xr:uid="{00000000-0005-0000-0000-000054210000}"/>
    <cellStyle name="Normal 3 14 8 14" xfId="8614" xr:uid="{00000000-0005-0000-0000-000055210000}"/>
    <cellStyle name="Normal 3 14 8 15" xfId="8615" xr:uid="{00000000-0005-0000-0000-000056210000}"/>
    <cellStyle name="Normal 3 14 8 2" xfId="8616" xr:uid="{00000000-0005-0000-0000-000057210000}"/>
    <cellStyle name="Normal 3 14 8 2 10" xfId="8617" xr:uid="{00000000-0005-0000-0000-000058210000}"/>
    <cellStyle name="Normal 3 14 8 2 11" xfId="8618" xr:uid="{00000000-0005-0000-0000-000059210000}"/>
    <cellStyle name="Normal 3 14 8 2 12" xfId="8619" xr:uid="{00000000-0005-0000-0000-00005A210000}"/>
    <cellStyle name="Normal 3 14 8 2 13" xfId="8620" xr:uid="{00000000-0005-0000-0000-00005B210000}"/>
    <cellStyle name="Normal 3 14 8 2 14" xfId="8621" xr:uid="{00000000-0005-0000-0000-00005C210000}"/>
    <cellStyle name="Normal 3 14 8 2 2" xfId="8622" xr:uid="{00000000-0005-0000-0000-00005D210000}"/>
    <cellStyle name="Normal 3 14 8 2 3" xfId="8623" xr:uid="{00000000-0005-0000-0000-00005E210000}"/>
    <cellStyle name="Normal 3 14 8 2 4" xfId="8624" xr:uid="{00000000-0005-0000-0000-00005F210000}"/>
    <cellStyle name="Normal 3 14 8 2 5" xfId="8625" xr:uid="{00000000-0005-0000-0000-000060210000}"/>
    <cellStyle name="Normal 3 14 8 2 6" xfId="8626" xr:uid="{00000000-0005-0000-0000-000061210000}"/>
    <cellStyle name="Normal 3 14 8 2 7" xfId="8627" xr:uid="{00000000-0005-0000-0000-000062210000}"/>
    <cellStyle name="Normal 3 14 8 2 8" xfId="8628" xr:uid="{00000000-0005-0000-0000-000063210000}"/>
    <cellStyle name="Normal 3 14 8 2 9" xfId="8629" xr:uid="{00000000-0005-0000-0000-000064210000}"/>
    <cellStyle name="Normal 3 14 8 3" xfId="8630" xr:uid="{00000000-0005-0000-0000-000065210000}"/>
    <cellStyle name="Normal 3 14 8 4" xfId="8631" xr:uid="{00000000-0005-0000-0000-000066210000}"/>
    <cellStyle name="Normal 3 14 8 5" xfId="8632" xr:uid="{00000000-0005-0000-0000-000067210000}"/>
    <cellStyle name="Normal 3 14 8 6" xfId="8633" xr:uid="{00000000-0005-0000-0000-000068210000}"/>
    <cellStyle name="Normal 3 14 8 7" xfId="8634" xr:uid="{00000000-0005-0000-0000-000069210000}"/>
    <cellStyle name="Normal 3 14 8 8" xfId="8635" xr:uid="{00000000-0005-0000-0000-00006A210000}"/>
    <cellStyle name="Normal 3 14 8 9" xfId="8636" xr:uid="{00000000-0005-0000-0000-00006B210000}"/>
    <cellStyle name="Normal 3 14 9" xfId="8637" xr:uid="{00000000-0005-0000-0000-00006C210000}"/>
    <cellStyle name="Normal 3 14 9 10" xfId="8638" xr:uid="{00000000-0005-0000-0000-00006D210000}"/>
    <cellStyle name="Normal 3 14 9 11" xfId="8639" xr:uid="{00000000-0005-0000-0000-00006E210000}"/>
    <cellStyle name="Normal 3 14 9 12" xfId="8640" xr:uid="{00000000-0005-0000-0000-00006F210000}"/>
    <cellStyle name="Normal 3 14 9 13" xfId="8641" xr:uid="{00000000-0005-0000-0000-000070210000}"/>
    <cellStyle name="Normal 3 14 9 14" xfId="8642" xr:uid="{00000000-0005-0000-0000-000071210000}"/>
    <cellStyle name="Normal 3 14 9 2" xfId="8643" xr:uid="{00000000-0005-0000-0000-000072210000}"/>
    <cellStyle name="Normal 3 14 9 3" xfId="8644" xr:uid="{00000000-0005-0000-0000-000073210000}"/>
    <cellStyle name="Normal 3 14 9 4" xfId="8645" xr:uid="{00000000-0005-0000-0000-000074210000}"/>
    <cellStyle name="Normal 3 14 9 5" xfId="8646" xr:uid="{00000000-0005-0000-0000-000075210000}"/>
    <cellStyle name="Normal 3 14 9 6" xfId="8647" xr:uid="{00000000-0005-0000-0000-000076210000}"/>
    <cellStyle name="Normal 3 14 9 7" xfId="8648" xr:uid="{00000000-0005-0000-0000-000077210000}"/>
    <cellStyle name="Normal 3 14 9 8" xfId="8649" xr:uid="{00000000-0005-0000-0000-000078210000}"/>
    <cellStyle name="Normal 3 14 9 9" xfId="8650" xr:uid="{00000000-0005-0000-0000-000079210000}"/>
    <cellStyle name="Normal 3 15" xfId="8651" xr:uid="{00000000-0005-0000-0000-00007A210000}"/>
    <cellStyle name="Normal 3 15 10" xfId="8652" xr:uid="{00000000-0005-0000-0000-00007B210000}"/>
    <cellStyle name="Normal 3 15 10 10" xfId="8653" xr:uid="{00000000-0005-0000-0000-00007C210000}"/>
    <cellStyle name="Normal 3 15 10 11" xfId="8654" xr:uid="{00000000-0005-0000-0000-00007D210000}"/>
    <cellStyle name="Normal 3 15 10 12" xfId="8655" xr:uid="{00000000-0005-0000-0000-00007E210000}"/>
    <cellStyle name="Normal 3 15 10 13" xfId="8656" xr:uid="{00000000-0005-0000-0000-00007F210000}"/>
    <cellStyle name="Normal 3 15 10 14" xfId="8657" xr:uid="{00000000-0005-0000-0000-000080210000}"/>
    <cellStyle name="Normal 3 15 10 2" xfId="8658" xr:uid="{00000000-0005-0000-0000-000081210000}"/>
    <cellStyle name="Normal 3 15 10 3" xfId="8659" xr:uid="{00000000-0005-0000-0000-000082210000}"/>
    <cellStyle name="Normal 3 15 10 4" xfId="8660" xr:uid="{00000000-0005-0000-0000-000083210000}"/>
    <cellStyle name="Normal 3 15 10 5" xfId="8661" xr:uid="{00000000-0005-0000-0000-000084210000}"/>
    <cellStyle name="Normal 3 15 10 6" xfId="8662" xr:uid="{00000000-0005-0000-0000-000085210000}"/>
    <cellStyle name="Normal 3 15 10 7" xfId="8663" xr:uid="{00000000-0005-0000-0000-000086210000}"/>
    <cellStyle name="Normal 3 15 10 8" xfId="8664" xr:uid="{00000000-0005-0000-0000-000087210000}"/>
    <cellStyle name="Normal 3 15 10 9" xfId="8665" xr:uid="{00000000-0005-0000-0000-000088210000}"/>
    <cellStyle name="Normal 3 15 11" xfId="8666" xr:uid="{00000000-0005-0000-0000-000089210000}"/>
    <cellStyle name="Normal 3 15 11 10" xfId="8667" xr:uid="{00000000-0005-0000-0000-00008A210000}"/>
    <cellStyle name="Normal 3 15 11 11" xfId="8668" xr:uid="{00000000-0005-0000-0000-00008B210000}"/>
    <cellStyle name="Normal 3 15 11 12" xfId="8669" xr:uid="{00000000-0005-0000-0000-00008C210000}"/>
    <cellStyle name="Normal 3 15 11 13" xfId="8670" xr:uid="{00000000-0005-0000-0000-00008D210000}"/>
    <cellStyle name="Normal 3 15 11 14" xfId="8671" xr:uid="{00000000-0005-0000-0000-00008E210000}"/>
    <cellStyle name="Normal 3 15 11 2" xfId="8672" xr:uid="{00000000-0005-0000-0000-00008F210000}"/>
    <cellStyle name="Normal 3 15 11 3" xfId="8673" xr:uid="{00000000-0005-0000-0000-000090210000}"/>
    <cellStyle name="Normal 3 15 11 4" xfId="8674" xr:uid="{00000000-0005-0000-0000-000091210000}"/>
    <cellStyle name="Normal 3 15 11 5" xfId="8675" xr:uid="{00000000-0005-0000-0000-000092210000}"/>
    <cellStyle name="Normal 3 15 11 6" xfId="8676" xr:uid="{00000000-0005-0000-0000-000093210000}"/>
    <cellStyle name="Normal 3 15 11 7" xfId="8677" xr:uid="{00000000-0005-0000-0000-000094210000}"/>
    <cellStyle name="Normal 3 15 11 8" xfId="8678" xr:uid="{00000000-0005-0000-0000-000095210000}"/>
    <cellStyle name="Normal 3 15 11 9" xfId="8679" xr:uid="{00000000-0005-0000-0000-000096210000}"/>
    <cellStyle name="Normal 3 15 12" xfId="8680" xr:uid="{00000000-0005-0000-0000-000097210000}"/>
    <cellStyle name="Normal 3 15 12 10" xfId="8681" xr:uid="{00000000-0005-0000-0000-000098210000}"/>
    <cellStyle name="Normal 3 15 12 11" xfId="8682" xr:uid="{00000000-0005-0000-0000-000099210000}"/>
    <cellStyle name="Normal 3 15 12 12" xfId="8683" xr:uid="{00000000-0005-0000-0000-00009A210000}"/>
    <cellStyle name="Normal 3 15 12 13" xfId="8684" xr:uid="{00000000-0005-0000-0000-00009B210000}"/>
    <cellStyle name="Normal 3 15 12 14" xfId="8685" xr:uid="{00000000-0005-0000-0000-00009C210000}"/>
    <cellStyle name="Normal 3 15 12 2" xfId="8686" xr:uid="{00000000-0005-0000-0000-00009D210000}"/>
    <cellStyle name="Normal 3 15 12 3" xfId="8687" xr:uid="{00000000-0005-0000-0000-00009E210000}"/>
    <cellStyle name="Normal 3 15 12 4" xfId="8688" xr:uid="{00000000-0005-0000-0000-00009F210000}"/>
    <cellStyle name="Normal 3 15 12 5" xfId="8689" xr:uid="{00000000-0005-0000-0000-0000A0210000}"/>
    <cellStyle name="Normal 3 15 12 6" xfId="8690" xr:uid="{00000000-0005-0000-0000-0000A1210000}"/>
    <cellStyle name="Normal 3 15 12 7" xfId="8691" xr:uid="{00000000-0005-0000-0000-0000A2210000}"/>
    <cellStyle name="Normal 3 15 12 8" xfId="8692" xr:uid="{00000000-0005-0000-0000-0000A3210000}"/>
    <cellStyle name="Normal 3 15 12 9" xfId="8693" xr:uid="{00000000-0005-0000-0000-0000A4210000}"/>
    <cellStyle name="Normal 3 15 13" xfId="8694" xr:uid="{00000000-0005-0000-0000-0000A5210000}"/>
    <cellStyle name="Normal 3 15 13 10" xfId="8695" xr:uid="{00000000-0005-0000-0000-0000A6210000}"/>
    <cellStyle name="Normal 3 15 13 11" xfId="8696" xr:uid="{00000000-0005-0000-0000-0000A7210000}"/>
    <cellStyle name="Normal 3 15 13 12" xfId="8697" xr:uid="{00000000-0005-0000-0000-0000A8210000}"/>
    <cellStyle name="Normal 3 15 13 13" xfId="8698" xr:uid="{00000000-0005-0000-0000-0000A9210000}"/>
    <cellStyle name="Normal 3 15 13 14" xfId="8699" xr:uid="{00000000-0005-0000-0000-0000AA210000}"/>
    <cellStyle name="Normal 3 15 13 2" xfId="8700" xr:uid="{00000000-0005-0000-0000-0000AB210000}"/>
    <cellStyle name="Normal 3 15 13 3" xfId="8701" xr:uid="{00000000-0005-0000-0000-0000AC210000}"/>
    <cellStyle name="Normal 3 15 13 4" xfId="8702" xr:uid="{00000000-0005-0000-0000-0000AD210000}"/>
    <cellStyle name="Normal 3 15 13 5" xfId="8703" xr:uid="{00000000-0005-0000-0000-0000AE210000}"/>
    <cellStyle name="Normal 3 15 13 6" xfId="8704" xr:uid="{00000000-0005-0000-0000-0000AF210000}"/>
    <cellStyle name="Normal 3 15 13 7" xfId="8705" xr:uid="{00000000-0005-0000-0000-0000B0210000}"/>
    <cellStyle name="Normal 3 15 13 8" xfId="8706" xr:uid="{00000000-0005-0000-0000-0000B1210000}"/>
    <cellStyle name="Normal 3 15 13 9" xfId="8707" xr:uid="{00000000-0005-0000-0000-0000B2210000}"/>
    <cellStyle name="Normal 3 15 14" xfId="8708" xr:uid="{00000000-0005-0000-0000-0000B3210000}"/>
    <cellStyle name="Normal 3 15 14 10" xfId="8709" xr:uid="{00000000-0005-0000-0000-0000B4210000}"/>
    <cellStyle name="Normal 3 15 14 11" xfId="8710" xr:uid="{00000000-0005-0000-0000-0000B5210000}"/>
    <cellStyle name="Normal 3 15 14 12" xfId="8711" xr:uid="{00000000-0005-0000-0000-0000B6210000}"/>
    <cellStyle name="Normal 3 15 14 13" xfId="8712" xr:uid="{00000000-0005-0000-0000-0000B7210000}"/>
    <cellStyle name="Normal 3 15 14 14" xfId="8713" xr:uid="{00000000-0005-0000-0000-0000B8210000}"/>
    <cellStyle name="Normal 3 15 14 2" xfId="8714" xr:uid="{00000000-0005-0000-0000-0000B9210000}"/>
    <cellStyle name="Normal 3 15 14 3" xfId="8715" xr:uid="{00000000-0005-0000-0000-0000BA210000}"/>
    <cellStyle name="Normal 3 15 14 4" xfId="8716" xr:uid="{00000000-0005-0000-0000-0000BB210000}"/>
    <cellStyle name="Normal 3 15 14 5" xfId="8717" xr:uid="{00000000-0005-0000-0000-0000BC210000}"/>
    <cellStyle name="Normal 3 15 14 6" xfId="8718" xr:uid="{00000000-0005-0000-0000-0000BD210000}"/>
    <cellStyle name="Normal 3 15 14 7" xfId="8719" xr:uid="{00000000-0005-0000-0000-0000BE210000}"/>
    <cellStyle name="Normal 3 15 14 8" xfId="8720" xr:uid="{00000000-0005-0000-0000-0000BF210000}"/>
    <cellStyle name="Normal 3 15 14 9" xfId="8721" xr:uid="{00000000-0005-0000-0000-0000C0210000}"/>
    <cellStyle name="Normal 3 15 15" xfId="8722" xr:uid="{00000000-0005-0000-0000-0000C1210000}"/>
    <cellStyle name="Normal 3 15 16" xfId="8723" xr:uid="{00000000-0005-0000-0000-0000C2210000}"/>
    <cellStyle name="Normal 3 15 17" xfId="8724" xr:uid="{00000000-0005-0000-0000-0000C3210000}"/>
    <cellStyle name="Normal 3 15 17 10" xfId="8725" xr:uid="{00000000-0005-0000-0000-0000C4210000}"/>
    <cellStyle name="Normal 3 15 17 11" xfId="8726" xr:uid="{00000000-0005-0000-0000-0000C5210000}"/>
    <cellStyle name="Normal 3 15 17 12" xfId="8727" xr:uid="{00000000-0005-0000-0000-0000C6210000}"/>
    <cellStyle name="Normal 3 15 17 13" xfId="8728" xr:uid="{00000000-0005-0000-0000-0000C7210000}"/>
    <cellStyle name="Normal 3 15 17 14" xfId="8729" xr:uid="{00000000-0005-0000-0000-0000C8210000}"/>
    <cellStyle name="Normal 3 15 17 2" xfId="8730" xr:uid="{00000000-0005-0000-0000-0000C9210000}"/>
    <cellStyle name="Normal 3 15 17 3" xfId="8731" xr:uid="{00000000-0005-0000-0000-0000CA210000}"/>
    <cellStyle name="Normal 3 15 17 4" xfId="8732" xr:uid="{00000000-0005-0000-0000-0000CB210000}"/>
    <cellStyle name="Normal 3 15 17 5" xfId="8733" xr:uid="{00000000-0005-0000-0000-0000CC210000}"/>
    <cellStyle name="Normal 3 15 17 6" xfId="8734" xr:uid="{00000000-0005-0000-0000-0000CD210000}"/>
    <cellStyle name="Normal 3 15 17 7" xfId="8735" xr:uid="{00000000-0005-0000-0000-0000CE210000}"/>
    <cellStyle name="Normal 3 15 17 8" xfId="8736" xr:uid="{00000000-0005-0000-0000-0000CF210000}"/>
    <cellStyle name="Normal 3 15 17 9" xfId="8737" xr:uid="{00000000-0005-0000-0000-0000D0210000}"/>
    <cellStyle name="Normal 3 15 18" xfId="8738" xr:uid="{00000000-0005-0000-0000-0000D1210000}"/>
    <cellStyle name="Normal 3 15 18 10" xfId="8739" xr:uid="{00000000-0005-0000-0000-0000D2210000}"/>
    <cellStyle name="Normal 3 15 18 11" xfId="8740" xr:uid="{00000000-0005-0000-0000-0000D3210000}"/>
    <cellStyle name="Normal 3 15 18 12" xfId="8741" xr:uid="{00000000-0005-0000-0000-0000D4210000}"/>
    <cellStyle name="Normal 3 15 18 13" xfId="8742" xr:uid="{00000000-0005-0000-0000-0000D5210000}"/>
    <cellStyle name="Normal 3 15 18 14" xfId="8743" xr:uid="{00000000-0005-0000-0000-0000D6210000}"/>
    <cellStyle name="Normal 3 15 18 2" xfId="8744" xr:uid="{00000000-0005-0000-0000-0000D7210000}"/>
    <cellStyle name="Normal 3 15 18 3" xfId="8745" xr:uid="{00000000-0005-0000-0000-0000D8210000}"/>
    <cellStyle name="Normal 3 15 18 4" xfId="8746" xr:uid="{00000000-0005-0000-0000-0000D9210000}"/>
    <cellStyle name="Normal 3 15 18 5" xfId="8747" xr:uid="{00000000-0005-0000-0000-0000DA210000}"/>
    <cellStyle name="Normal 3 15 18 6" xfId="8748" xr:uid="{00000000-0005-0000-0000-0000DB210000}"/>
    <cellStyle name="Normal 3 15 18 7" xfId="8749" xr:uid="{00000000-0005-0000-0000-0000DC210000}"/>
    <cellStyle name="Normal 3 15 18 8" xfId="8750" xr:uid="{00000000-0005-0000-0000-0000DD210000}"/>
    <cellStyle name="Normal 3 15 18 9" xfId="8751" xr:uid="{00000000-0005-0000-0000-0000DE210000}"/>
    <cellStyle name="Normal 3 15 2" xfId="8752" xr:uid="{00000000-0005-0000-0000-0000DF210000}"/>
    <cellStyle name="Normal 3 15 2 10" xfId="8753" xr:uid="{00000000-0005-0000-0000-0000E0210000}"/>
    <cellStyle name="Normal 3 15 2 11" xfId="8754" xr:uid="{00000000-0005-0000-0000-0000E1210000}"/>
    <cellStyle name="Normal 3 15 2 12" xfId="8755" xr:uid="{00000000-0005-0000-0000-0000E2210000}"/>
    <cellStyle name="Normal 3 15 2 13" xfId="8756" xr:uid="{00000000-0005-0000-0000-0000E3210000}"/>
    <cellStyle name="Normal 3 15 2 14" xfId="8757" xr:uid="{00000000-0005-0000-0000-0000E4210000}"/>
    <cellStyle name="Normal 3 15 2 15" xfId="8758" xr:uid="{00000000-0005-0000-0000-0000E5210000}"/>
    <cellStyle name="Normal 3 15 2 16" xfId="8759" xr:uid="{00000000-0005-0000-0000-0000E6210000}"/>
    <cellStyle name="Normal 3 15 2 17" xfId="8760" xr:uid="{00000000-0005-0000-0000-0000E7210000}"/>
    <cellStyle name="Normal 3 15 2 2" xfId="8761" xr:uid="{00000000-0005-0000-0000-0000E8210000}"/>
    <cellStyle name="Normal 3 15 2 3" xfId="8762" xr:uid="{00000000-0005-0000-0000-0000E9210000}"/>
    <cellStyle name="Normal 3 15 2 4" xfId="8763" xr:uid="{00000000-0005-0000-0000-0000EA210000}"/>
    <cellStyle name="Normal 3 15 2 5" xfId="8764" xr:uid="{00000000-0005-0000-0000-0000EB210000}"/>
    <cellStyle name="Normal 3 15 2 6" xfId="8765" xr:uid="{00000000-0005-0000-0000-0000EC210000}"/>
    <cellStyle name="Normal 3 15 2 7" xfId="8766" xr:uid="{00000000-0005-0000-0000-0000ED210000}"/>
    <cellStyle name="Normal 3 15 2 8" xfId="8767" xr:uid="{00000000-0005-0000-0000-0000EE210000}"/>
    <cellStyle name="Normal 3 15 2 9" xfId="8768" xr:uid="{00000000-0005-0000-0000-0000EF210000}"/>
    <cellStyle name="Normal 3 15 3" xfId="8769" xr:uid="{00000000-0005-0000-0000-0000F0210000}"/>
    <cellStyle name="Normal 3 15 4" xfId="8770" xr:uid="{00000000-0005-0000-0000-0000F1210000}"/>
    <cellStyle name="Normal 3 15 5" xfId="8771" xr:uid="{00000000-0005-0000-0000-0000F2210000}"/>
    <cellStyle name="Normal 3 15 6" xfId="8772" xr:uid="{00000000-0005-0000-0000-0000F3210000}"/>
    <cellStyle name="Normal 3 15 6 10" xfId="8773" xr:uid="{00000000-0005-0000-0000-0000F4210000}"/>
    <cellStyle name="Normal 3 15 6 11" xfId="8774" xr:uid="{00000000-0005-0000-0000-0000F5210000}"/>
    <cellStyle name="Normal 3 15 6 12" xfId="8775" xr:uid="{00000000-0005-0000-0000-0000F6210000}"/>
    <cellStyle name="Normal 3 15 6 13" xfId="8776" xr:uid="{00000000-0005-0000-0000-0000F7210000}"/>
    <cellStyle name="Normal 3 15 6 14" xfId="8777" xr:uid="{00000000-0005-0000-0000-0000F8210000}"/>
    <cellStyle name="Normal 3 15 6 15" xfId="8778" xr:uid="{00000000-0005-0000-0000-0000F9210000}"/>
    <cellStyle name="Normal 3 15 6 2" xfId="8779" xr:uid="{00000000-0005-0000-0000-0000FA210000}"/>
    <cellStyle name="Normal 3 15 6 2 10" xfId="8780" xr:uid="{00000000-0005-0000-0000-0000FB210000}"/>
    <cellStyle name="Normal 3 15 6 2 11" xfId="8781" xr:uid="{00000000-0005-0000-0000-0000FC210000}"/>
    <cellStyle name="Normal 3 15 6 2 12" xfId="8782" xr:uid="{00000000-0005-0000-0000-0000FD210000}"/>
    <cellStyle name="Normal 3 15 6 2 13" xfId="8783" xr:uid="{00000000-0005-0000-0000-0000FE210000}"/>
    <cellStyle name="Normal 3 15 6 2 14" xfId="8784" xr:uid="{00000000-0005-0000-0000-0000FF210000}"/>
    <cellStyle name="Normal 3 15 6 2 2" xfId="8785" xr:uid="{00000000-0005-0000-0000-000000220000}"/>
    <cellStyle name="Normal 3 15 6 2 3" xfId="8786" xr:uid="{00000000-0005-0000-0000-000001220000}"/>
    <cellStyle name="Normal 3 15 6 2 4" xfId="8787" xr:uid="{00000000-0005-0000-0000-000002220000}"/>
    <cellStyle name="Normal 3 15 6 2 5" xfId="8788" xr:uid="{00000000-0005-0000-0000-000003220000}"/>
    <cellStyle name="Normal 3 15 6 2 6" xfId="8789" xr:uid="{00000000-0005-0000-0000-000004220000}"/>
    <cellStyle name="Normal 3 15 6 2 7" xfId="8790" xr:uid="{00000000-0005-0000-0000-000005220000}"/>
    <cellStyle name="Normal 3 15 6 2 8" xfId="8791" xr:uid="{00000000-0005-0000-0000-000006220000}"/>
    <cellStyle name="Normal 3 15 6 2 9" xfId="8792" xr:uid="{00000000-0005-0000-0000-000007220000}"/>
    <cellStyle name="Normal 3 15 6 3" xfId="8793" xr:uid="{00000000-0005-0000-0000-000008220000}"/>
    <cellStyle name="Normal 3 15 6 4" xfId="8794" xr:uid="{00000000-0005-0000-0000-000009220000}"/>
    <cellStyle name="Normal 3 15 6 5" xfId="8795" xr:uid="{00000000-0005-0000-0000-00000A220000}"/>
    <cellStyle name="Normal 3 15 6 6" xfId="8796" xr:uid="{00000000-0005-0000-0000-00000B220000}"/>
    <cellStyle name="Normal 3 15 6 7" xfId="8797" xr:uid="{00000000-0005-0000-0000-00000C220000}"/>
    <cellStyle name="Normal 3 15 6 8" xfId="8798" xr:uid="{00000000-0005-0000-0000-00000D220000}"/>
    <cellStyle name="Normal 3 15 6 9" xfId="8799" xr:uid="{00000000-0005-0000-0000-00000E220000}"/>
    <cellStyle name="Normal 3 15 7" xfId="8800" xr:uid="{00000000-0005-0000-0000-00000F220000}"/>
    <cellStyle name="Normal 3 15 7 10" xfId="8801" xr:uid="{00000000-0005-0000-0000-000010220000}"/>
    <cellStyle name="Normal 3 15 7 11" xfId="8802" xr:uid="{00000000-0005-0000-0000-000011220000}"/>
    <cellStyle name="Normal 3 15 7 12" xfId="8803" xr:uid="{00000000-0005-0000-0000-000012220000}"/>
    <cellStyle name="Normal 3 15 7 13" xfId="8804" xr:uid="{00000000-0005-0000-0000-000013220000}"/>
    <cellStyle name="Normal 3 15 7 14" xfId="8805" xr:uid="{00000000-0005-0000-0000-000014220000}"/>
    <cellStyle name="Normal 3 15 7 15" xfId="8806" xr:uid="{00000000-0005-0000-0000-000015220000}"/>
    <cellStyle name="Normal 3 15 7 2" xfId="8807" xr:uid="{00000000-0005-0000-0000-000016220000}"/>
    <cellStyle name="Normal 3 15 7 2 10" xfId="8808" xr:uid="{00000000-0005-0000-0000-000017220000}"/>
    <cellStyle name="Normal 3 15 7 2 11" xfId="8809" xr:uid="{00000000-0005-0000-0000-000018220000}"/>
    <cellStyle name="Normal 3 15 7 2 12" xfId="8810" xr:uid="{00000000-0005-0000-0000-000019220000}"/>
    <cellStyle name="Normal 3 15 7 2 13" xfId="8811" xr:uid="{00000000-0005-0000-0000-00001A220000}"/>
    <cellStyle name="Normal 3 15 7 2 14" xfId="8812" xr:uid="{00000000-0005-0000-0000-00001B220000}"/>
    <cellStyle name="Normal 3 15 7 2 2" xfId="8813" xr:uid="{00000000-0005-0000-0000-00001C220000}"/>
    <cellStyle name="Normal 3 15 7 2 3" xfId="8814" xr:uid="{00000000-0005-0000-0000-00001D220000}"/>
    <cellStyle name="Normal 3 15 7 2 4" xfId="8815" xr:uid="{00000000-0005-0000-0000-00001E220000}"/>
    <cellStyle name="Normal 3 15 7 2 5" xfId="8816" xr:uid="{00000000-0005-0000-0000-00001F220000}"/>
    <cellStyle name="Normal 3 15 7 2 6" xfId="8817" xr:uid="{00000000-0005-0000-0000-000020220000}"/>
    <cellStyle name="Normal 3 15 7 2 7" xfId="8818" xr:uid="{00000000-0005-0000-0000-000021220000}"/>
    <cellStyle name="Normal 3 15 7 2 8" xfId="8819" xr:uid="{00000000-0005-0000-0000-000022220000}"/>
    <cellStyle name="Normal 3 15 7 2 9" xfId="8820" xr:uid="{00000000-0005-0000-0000-000023220000}"/>
    <cellStyle name="Normal 3 15 7 3" xfId="8821" xr:uid="{00000000-0005-0000-0000-000024220000}"/>
    <cellStyle name="Normal 3 15 7 4" xfId="8822" xr:uid="{00000000-0005-0000-0000-000025220000}"/>
    <cellStyle name="Normal 3 15 7 5" xfId="8823" xr:uid="{00000000-0005-0000-0000-000026220000}"/>
    <cellStyle name="Normal 3 15 7 6" xfId="8824" xr:uid="{00000000-0005-0000-0000-000027220000}"/>
    <cellStyle name="Normal 3 15 7 7" xfId="8825" xr:uid="{00000000-0005-0000-0000-000028220000}"/>
    <cellStyle name="Normal 3 15 7 8" xfId="8826" xr:uid="{00000000-0005-0000-0000-000029220000}"/>
    <cellStyle name="Normal 3 15 7 9" xfId="8827" xr:uid="{00000000-0005-0000-0000-00002A220000}"/>
    <cellStyle name="Normal 3 15 8" xfId="8828" xr:uid="{00000000-0005-0000-0000-00002B220000}"/>
    <cellStyle name="Normal 3 15 8 10" xfId="8829" xr:uid="{00000000-0005-0000-0000-00002C220000}"/>
    <cellStyle name="Normal 3 15 8 11" xfId="8830" xr:uid="{00000000-0005-0000-0000-00002D220000}"/>
    <cellStyle name="Normal 3 15 8 12" xfId="8831" xr:uid="{00000000-0005-0000-0000-00002E220000}"/>
    <cellStyle name="Normal 3 15 8 13" xfId="8832" xr:uid="{00000000-0005-0000-0000-00002F220000}"/>
    <cellStyle name="Normal 3 15 8 14" xfId="8833" xr:uid="{00000000-0005-0000-0000-000030220000}"/>
    <cellStyle name="Normal 3 15 8 15" xfId="8834" xr:uid="{00000000-0005-0000-0000-000031220000}"/>
    <cellStyle name="Normal 3 15 8 2" xfId="8835" xr:uid="{00000000-0005-0000-0000-000032220000}"/>
    <cellStyle name="Normal 3 15 8 2 10" xfId="8836" xr:uid="{00000000-0005-0000-0000-000033220000}"/>
    <cellStyle name="Normal 3 15 8 2 11" xfId="8837" xr:uid="{00000000-0005-0000-0000-000034220000}"/>
    <cellStyle name="Normal 3 15 8 2 12" xfId="8838" xr:uid="{00000000-0005-0000-0000-000035220000}"/>
    <cellStyle name="Normal 3 15 8 2 13" xfId="8839" xr:uid="{00000000-0005-0000-0000-000036220000}"/>
    <cellStyle name="Normal 3 15 8 2 14" xfId="8840" xr:uid="{00000000-0005-0000-0000-000037220000}"/>
    <cellStyle name="Normal 3 15 8 2 2" xfId="8841" xr:uid="{00000000-0005-0000-0000-000038220000}"/>
    <cellStyle name="Normal 3 15 8 2 3" xfId="8842" xr:uid="{00000000-0005-0000-0000-000039220000}"/>
    <cellStyle name="Normal 3 15 8 2 4" xfId="8843" xr:uid="{00000000-0005-0000-0000-00003A220000}"/>
    <cellStyle name="Normal 3 15 8 2 5" xfId="8844" xr:uid="{00000000-0005-0000-0000-00003B220000}"/>
    <cellStyle name="Normal 3 15 8 2 6" xfId="8845" xr:uid="{00000000-0005-0000-0000-00003C220000}"/>
    <cellStyle name="Normal 3 15 8 2 7" xfId="8846" xr:uid="{00000000-0005-0000-0000-00003D220000}"/>
    <cellStyle name="Normal 3 15 8 2 8" xfId="8847" xr:uid="{00000000-0005-0000-0000-00003E220000}"/>
    <cellStyle name="Normal 3 15 8 2 9" xfId="8848" xr:uid="{00000000-0005-0000-0000-00003F220000}"/>
    <cellStyle name="Normal 3 15 8 3" xfId="8849" xr:uid="{00000000-0005-0000-0000-000040220000}"/>
    <cellStyle name="Normal 3 15 8 4" xfId="8850" xr:uid="{00000000-0005-0000-0000-000041220000}"/>
    <cellStyle name="Normal 3 15 8 5" xfId="8851" xr:uid="{00000000-0005-0000-0000-000042220000}"/>
    <cellStyle name="Normal 3 15 8 6" xfId="8852" xr:uid="{00000000-0005-0000-0000-000043220000}"/>
    <cellStyle name="Normal 3 15 8 7" xfId="8853" xr:uid="{00000000-0005-0000-0000-000044220000}"/>
    <cellStyle name="Normal 3 15 8 8" xfId="8854" xr:uid="{00000000-0005-0000-0000-000045220000}"/>
    <cellStyle name="Normal 3 15 8 9" xfId="8855" xr:uid="{00000000-0005-0000-0000-000046220000}"/>
    <cellStyle name="Normal 3 15 9" xfId="8856" xr:uid="{00000000-0005-0000-0000-000047220000}"/>
    <cellStyle name="Normal 3 15 9 10" xfId="8857" xr:uid="{00000000-0005-0000-0000-000048220000}"/>
    <cellStyle name="Normal 3 15 9 11" xfId="8858" xr:uid="{00000000-0005-0000-0000-000049220000}"/>
    <cellStyle name="Normal 3 15 9 12" xfId="8859" xr:uid="{00000000-0005-0000-0000-00004A220000}"/>
    <cellStyle name="Normal 3 15 9 13" xfId="8860" xr:uid="{00000000-0005-0000-0000-00004B220000}"/>
    <cellStyle name="Normal 3 15 9 14" xfId="8861" xr:uid="{00000000-0005-0000-0000-00004C220000}"/>
    <cellStyle name="Normal 3 15 9 2" xfId="8862" xr:uid="{00000000-0005-0000-0000-00004D220000}"/>
    <cellStyle name="Normal 3 15 9 3" xfId="8863" xr:uid="{00000000-0005-0000-0000-00004E220000}"/>
    <cellStyle name="Normal 3 15 9 4" xfId="8864" xr:uid="{00000000-0005-0000-0000-00004F220000}"/>
    <cellStyle name="Normal 3 15 9 5" xfId="8865" xr:uid="{00000000-0005-0000-0000-000050220000}"/>
    <cellStyle name="Normal 3 15 9 6" xfId="8866" xr:uid="{00000000-0005-0000-0000-000051220000}"/>
    <cellStyle name="Normal 3 15 9 7" xfId="8867" xr:uid="{00000000-0005-0000-0000-000052220000}"/>
    <cellStyle name="Normal 3 15 9 8" xfId="8868" xr:uid="{00000000-0005-0000-0000-000053220000}"/>
    <cellStyle name="Normal 3 15 9 9" xfId="8869" xr:uid="{00000000-0005-0000-0000-000054220000}"/>
    <cellStyle name="Normal 3 16" xfId="8870" xr:uid="{00000000-0005-0000-0000-000055220000}"/>
    <cellStyle name="Normal 3 16 10" xfId="8871" xr:uid="{00000000-0005-0000-0000-000056220000}"/>
    <cellStyle name="Normal 3 16 10 10" xfId="8872" xr:uid="{00000000-0005-0000-0000-000057220000}"/>
    <cellStyle name="Normal 3 16 10 11" xfId="8873" xr:uid="{00000000-0005-0000-0000-000058220000}"/>
    <cellStyle name="Normal 3 16 10 12" xfId="8874" xr:uid="{00000000-0005-0000-0000-000059220000}"/>
    <cellStyle name="Normal 3 16 10 13" xfId="8875" xr:uid="{00000000-0005-0000-0000-00005A220000}"/>
    <cellStyle name="Normal 3 16 10 14" xfId="8876" xr:uid="{00000000-0005-0000-0000-00005B220000}"/>
    <cellStyle name="Normal 3 16 10 2" xfId="8877" xr:uid="{00000000-0005-0000-0000-00005C220000}"/>
    <cellStyle name="Normal 3 16 10 3" xfId="8878" xr:uid="{00000000-0005-0000-0000-00005D220000}"/>
    <cellStyle name="Normal 3 16 10 4" xfId="8879" xr:uid="{00000000-0005-0000-0000-00005E220000}"/>
    <cellStyle name="Normal 3 16 10 5" xfId="8880" xr:uid="{00000000-0005-0000-0000-00005F220000}"/>
    <cellStyle name="Normal 3 16 10 6" xfId="8881" xr:uid="{00000000-0005-0000-0000-000060220000}"/>
    <cellStyle name="Normal 3 16 10 7" xfId="8882" xr:uid="{00000000-0005-0000-0000-000061220000}"/>
    <cellStyle name="Normal 3 16 10 8" xfId="8883" xr:uid="{00000000-0005-0000-0000-000062220000}"/>
    <cellStyle name="Normal 3 16 10 9" xfId="8884" xr:uid="{00000000-0005-0000-0000-000063220000}"/>
    <cellStyle name="Normal 3 16 11" xfId="8885" xr:uid="{00000000-0005-0000-0000-000064220000}"/>
    <cellStyle name="Normal 3 16 11 10" xfId="8886" xr:uid="{00000000-0005-0000-0000-000065220000}"/>
    <cellStyle name="Normal 3 16 11 11" xfId="8887" xr:uid="{00000000-0005-0000-0000-000066220000}"/>
    <cellStyle name="Normal 3 16 11 12" xfId="8888" xr:uid="{00000000-0005-0000-0000-000067220000}"/>
    <cellStyle name="Normal 3 16 11 13" xfId="8889" xr:uid="{00000000-0005-0000-0000-000068220000}"/>
    <cellStyle name="Normal 3 16 11 14" xfId="8890" xr:uid="{00000000-0005-0000-0000-000069220000}"/>
    <cellStyle name="Normal 3 16 11 2" xfId="8891" xr:uid="{00000000-0005-0000-0000-00006A220000}"/>
    <cellStyle name="Normal 3 16 11 3" xfId="8892" xr:uid="{00000000-0005-0000-0000-00006B220000}"/>
    <cellStyle name="Normal 3 16 11 4" xfId="8893" xr:uid="{00000000-0005-0000-0000-00006C220000}"/>
    <cellStyle name="Normal 3 16 11 5" xfId="8894" xr:uid="{00000000-0005-0000-0000-00006D220000}"/>
    <cellStyle name="Normal 3 16 11 6" xfId="8895" xr:uid="{00000000-0005-0000-0000-00006E220000}"/>
    <cellStyle name="Normal 3 16 11 7" xfId="8896" xr:uid="{00000000-0005-0000-0000-00006F220000}"/>
    <cellStyle name="Normal 3 16 11 8" xfId="8897" xr:uid="{00000000-0005-0000-0000-000070220000}"/>
    <cellStyle name="Normal 3 16 11 9" xfId="8898" xr:uid="{00000000-0005-0000-0000-000071220000}"/>
    <cellStyle name="Normal 3 16 12" xfId="8899" xr:uid="{00000000-0005-0000-0000-000072220000}"/>
    <cellStyle name="Normal 3 16 12 10" xfId="8900" xr:uid="{00000000-0005-0000-0000-000073220000}"/>
    <cellStyle name="Normal 3 16 12 11" xfId="8901" xr:uid="{00000000-0005-0000-0000-000074220000}"/>
    <cellStyle name="Normal 3 16 12 12" xfId="8902" xr:uid="{00000000-0005-0000-0000-000075220000}"/>
    <cellStyle name="Normal 3 16 12 13" xfId="8903" xr:uid="{00000000-0005-0000-0000-000076220000}"/>
    <cellStyle name="Normal 3 16 12 14" xfId="8904" xr:uid="{00000000-0005-0000-0000-000077220000}"/>
    <cellStyle name="Normal 3 16 12 2" xfId="8905" xr:uid="{00000000-0005-0000-0000-000078220000}"/>
    <cellStyle name="Normal 3 16 12 3" xfId="8906" xr:uid="{00000000-0005-0000-0000-000079220000}"/>
    <cellStyle name="Normal 3 16 12 4" xfId="8907" xr:uid="{00000000-0005-0000-0000-00007A220000}"/>
    <cellStyle name="Normal 3 16 12 5" xfId="8908" xr:uid="{00000000-0005-0000-0000-00007B220000}"/>
    <cellStyle name="Normal 3 16 12 6" xfId="8909" xr:uid="{00000000-0005-0000-0000-00007C220000}"/>
    <cellStyle name="Normal 3 16 12 7" xfId="8910" xr:uid="{00000000-0005-0000-0000-00007D220000}"/>
    <cellStyle name="Normal 3 16 12 8" xfId="8911" xr:uid="{00000000-0005-0000-0000-00007E220000}"/>
    <cellStyle name="Normal 3 16 12 9" xfId="8912" xr:uid="{00000000-0005-0000-0000-00007F220000}"/>
    <cellStyle name="Normal 3 16 13" xfId="8913" xr:uid="{00000000-0005-0000-0000-000080220000}"/>
    <cellStyle name="Normal 3 16 13 10" xfId="8914" xr:uid="{00000000-0005-0000-0000-000081220000}"/>
    <cellStyle name="Normal 3 16 13 11" xfId="8915" xr:uid="{00000000-0005-0000-0000-000082220000}"/>
    <cellStyle name="Normal 3 16 13 12" xfId="8916" xr:uid="{00000000-0005-0000-0000-000083220000}"/>
    <cellStyle name="Normal 3 16 13 13" xfId="8917" xr:uid="{00000000-0005-0000-0000-000084220000}"/>
    <cellStyle name="Normal 3 16 13 14" xfId="8918" xr:uid="{00000000-0005-0000-0000-000085220000}"/>
    <cellStyle name="Normal 3 16 13 2" xfId="8919" xr:uid="{00000000-0005-0000-0000-000086220000}"/>
    <cellStyle name="Normal 3 16 13 3" xfId="8920" xr:uid="{00000000-0005-0000-0000-000087220000}"/>
    <cellStyle name="Normal 3 16 13 4" xfId="8921" xr:uid="{00000000-0005-0000-0000-000088220000}"/>
    <cellStyle name="Normal 3 16 13 5" xfId="8922" xr:uid="{00000000-0005-0000-0000-000089220000}"/>
    <cellStyle name="Normal 3 16 13 6" xfId="8923" xr:uid="{00000000-0005-0000-0000-00008A220000}"/>
    <cellStyle name="Normal 3 16 13 7" xfId="8924" xr:uid="{00000000-0005-0000-0000-00008B220000}"/>
    <cellStyle name="Normal 3 16 13 8" xfId="8925" xr:uid="{00000000-0005-0000-0000-00008C220000}"/>
    <cellStyle name="Normal 3 16 13 9" xfId="8926" xr:uid="{00000000-0005-0000-0000-00008D220000}"/>
    <cellStyle name="Normal 3 16 14" xfId="8927" xr:uid="{00000000-0005-0000-0000-00008E220000}"/>
    <cellStyle name="Normal 3 16 14 10" xfId="8928" xr:uid="{00000000-0005-0000-0000-00008F220000}"/>
    <cellStyle name="Normal 3 16 14 11" xfId="8929" xr:uid="{00000000-0005-0000-0000-000090220000}"/>
    <cellStyle name="Normal 3 16 14 12" xfId="8930" xr:uid="{00000000-0005-0000-0000-000091220000}"/>
    <cellStyle name="Normal 3 16 14 13" xfId="8931" xr:uid="{00000000-0005-0000-0000-000092220000}"/>
    <cellStyle name="Normal 3 16 14 14" xfId="8932" xr:uid="{00000000-0005-0000-0000-000093220000}"/>
    <cellStyle name="Normal 3 16 14 2" xfId="8933" xr:uid="{00000000-0005-0000-0000-000094220000}"/>
    <cellStyle name="Normal 3 16 14 3" xfId="8934" xr:uid="{00000000-0005-0000-0000-000095220000}"/>
    <cellStyle name="Normal 3 16 14 4" xfId="8935" xr:uid="{00000000-0005-0000-0000-000096220000}"/>
    <cellStyle name="Normal 3 16 14 5" xfId="8936" xr:uid="{00000000-0005-0000-0000-000097220000}"/>
    <cellStyle name="Normal 3 16 14 6" xfId="8937" xr:uid="{00000000-0005-0000-0000-000098220000}"/>
    <cellStyle name="Normal 3 16 14 7" xfId="8938" xr:uid="{00000000-0005-0000-0000-000099220000}"/>
    <cellStyle name="Normal 3 16 14 8" xfId="8939" xr:uid="{00000000-0005-0000-0000-00009A220000}"/>
    <cellStyle name="Normal 3 16 14 9" xfId="8940" xr:uid="{00000000-0005-0000-0000-00009B220000}"/>
    <cellStyle name="Normal 3 16 15" xfId="8941" xr:uid="{00000000-0005-0000-0000-00009C220000}"/>
    <cellStyle name="Normal 3 16 16" xfId="8942" xr:uid="{00000000-0005-0000-0000-00009D220000}"/>
    <cellStyle name="Normal 3 16 17" xfId="8943" xr:uid="{00000000-0005-0000-0000-00009E220000}"/>
    <cellStyle name="Normal 3 16 17 10" xfId="8944" xr:uid="{00000000-0005-0000-0000-00009F220000}"/>
    <cellStyle name="Normal 3 16 17 11" xfId="8945" xr:uid="{00000000-0005-0000-0000-0000A0220000}"/>
    <cellStyle name="Normal 3 16 17 12" xfId="8946" xr:uid="{00000000-0005-0000-0000-0000A1220000}"/>
    <cellStyle name="Normal 3 16 17 13" xfId="8947" xr:uid="{00000000-0005-0000-0000-0000A2220000}"/>
    <cellStyle name="Normal 3 16 17 14" xfId="8948" xr:uid="{00000000-0005-0000-0000-0000A3220000}"/>
    <cellStyle name="Normal 3 16 17 2" xfId="8949" xr:uid="{00000000-0005-0000-0000-0000A4220000}"/>
    <cellStyle name="Normal 3 16 17 3" xfId="8950" xr:uid="{00000000-0005-0000-0000-0000A5220000}"/>
    <cellStyle name="Normal 3 16 17 4" xfId="8951" xr:uid="{00000000-0005-0000-0000-0000A6220000}"/>
    <cellStyle name="Normal 3 16 17 5" xfId="8952" xr:uid="{00000000-0005-0000-0000-0000A7220000}"/>
    <cellStyle name="Normal 3 16 17 6" xfId="8953" xr:uid="{00000000-0005-0000-0000-0000A8220000}"/>
    <cellStyle name="Normal 3 16 17 7" xfId="8954" xr:uid="{00000000-0005-0000-0000-0000A9220000}"/>
    <cellStyle name="Normal 3 16 17 8" xfId="8955" xr:uid="{00000000-0005-0000-0000-0000AA220000}"/>
    <cellStyle name="Normal 3 16 17 9" xfId="8956" xr:uid="{00000000-0005-0000-0000-0000AB220000}"/>
    <cellStyle name="Normal 3 16 18" xfId="8957" xr:uid="{00000000-0005-0000-0000-0000AC220000}"/>
    <cellStyle name="Normal 3 16 18 10" xfId="8958" xr:uid="{00000000-0005-0000-0000-0000AD220000}"/>
    <cellStyle name="Normal 3 16 18 11" xfId="8959" xr:uid="{00000000-0005-0000-0000-0000AE220000}"/>
    <cellStyle name="Normal 3 16 18 12" xfId="8960" xr:uid="{00000000-0005-0000-0000-0000AF220000}"/>
    <cellStyle name="Normal 3 16 18 13" xfId="8961" xr:uid="{00000000-0005-0000-0000-0000B0220000}"/>
    <cellStyle name="Normal 3 16 18 14" xfId="8962" xr:uid="{00000000-0005-0000-0000-0000B1220000}"/>
    <cellStyle name="Normal 3 16 18 2" xfId="8963" xr:uid="{00000000-0005-0000-0000-0000B2220000}"/>
    <cellStyle name="Normal 3 16 18 3" xfId="8964" xr:uid="{00000000-0005-0000-0000-0000B3220000}"/>
    <cellStyle name="Normal 3 16 18 4" xfId="8965" xr:uid="{00000000-0005-0000-0000-0000B4220000}"/>
    <cellStyle name="Normal 3 16 18 5" xfId="8966" xr:uid="{00000000-0005-0000-0000-0000B5220000}"/>
    <cellStyle name="Normal 3 16 18 6" xfId="8967" xr:uid="{00000000-0005-0000-0000-0000B6220000}"/>
    <cellStyle name="Normal 3 16 18 7" xfId="8968" xr:uid="{00000000-0005-0000-0000-0000B7220000}"/>
    <cellStyle name="Normal 3 16 18 8" xfId="8969" xr:uid="{00000000-0005-0000-0000-0000B8220000}"/>
    <cellStyle name="Normal 3 16 18 9" xfId="8970" xr:uid="{00000000-0005-0000-0000-0000B9220000}"/>
    <cellStyle name="Normal 3 16 2" xfId="8971" xr:uid="{00000000-0005-0000-0000-0000BA220000}"/>
    <cellStyle name="Normal 3 16 2 10" xfId="8972" xr:uid="{00000000-0005-0000-0000-0000BB220000}"/>
    <cellStyle name="Normal 3 16 2 11" xfId="8973" xr:uid="{00000000-0005-0000-0000-0000BC220000}"/>
    <cellStyle name="Normal 3 16 2 12" xfId="8974" xr:uid="{00000000-0005-0000-0000-0000BD220000}"/>
    <cellStyle name="Normal 3 16 2 13" xfId="8975" xr:uid="{00000000-0005-0000-0000-0000BE220000}"/>
    <cellStyle name="Normal 3 16 2 14" xfId="8976" xr:uid="{00000000-0005-0000-0000-0000BF220000}"/>
    <cellStyle name="Normal 3 16 2 15" xfId="8977" xr:uid="{00000000-0005-0000-0000-0000C0220000}"/>
    <cellStyle name="Normal 3 16 2 16" xfId="8978" xr:uid="{00000000-0005-0000-0000-0000C1220000}"/>
    <cellStyle name="Normal 3 16 2 17" xfId="8979" xr:uid="{00000000-0005-0000-0000-0000C2220000}"/>
    <cellStyle name="Normal 3 16 2 2" xfId="8980" xr:uid="{00000000-0005-0000-0000-0000C3220000}"/>
    <cellStyle name="Normal 3 16 2 3" xfId="8981" xr:uid="{00000000-0005-0000-0000-0000C4220000}"/>
    <cellStyle name="Normal 3 16 2 4" xfId="8982" xr:uid="{00000000-0005-0000-0000-0000C5220000}"/>
    <cellStyle name="Normal 3 16 2 5" xfId="8983" xr:uid="{00000000-0005-0000-0000-0000C6220000}"/>
    <cellStyle name="Normal 3 16 2 6" xfId="8984" xr:uid="{00000000-0005-0000-0000-0000C7220000}"/>
    <cellStyle name="Normal 3 16 2 7" xfId="8985" xr:uid="{00000000-0005-0000-0000-0000C8220000}"/>
    <cellStyle name="Normal 3 16 2 8" xfId="8986" xr:uid="{00000000-0005-0000-0000-0000C9220000}"/>
    <cellStyle name="Normal 3 16 2 9" xfId="8987" xr:uid="{00000000-0005-0000-0000-0000CA220000}"/>
    <cellStyle name="Normal 3 16 3" xfId="8988" xr:uid="{00000000-0005-0000-0000-0000CB220000}"/>
    <cellStyle name="Normal 3 16 4" xfId="8989" xr:uid="{00000000-0005-0000-0000-0000CC220000}"/>
    <cellStyle name="Normal 3 16 5" xfId="8990" xr:uid="{00000000-0005-0000-0000-0000CD220000}"/>
    <cellStyle name="Normal 3 16 6" xfId="8991" xr:uid="{00000000-0005-0000-0000-0000CE220000}"/>
    <cellStyle name="Normal 3 16 6 10" xfId="8992" xr:uid="{00000000-0005-0000-0000-0000CF220000}"/>
    <cellStyle name="Normal 3 16 6 11" xfId="8993" xr:uid="{00000000-0005-0000-0000-0000D0220000}"/>
    <cellStyle name="Normal 3 16 6 12" xfId="8994" xr:uid="{00000000-0005-0000-0000-0000D1220000}"/>
    <cellStyle name="Normal 3 16 6 13" xfId="8995" xr:uid="{00000000-0005-0000-0000-0000D2220000}"/>
    <cellStyle name="Normal 3 16 6 14" xfId="8996" xr:uid="{00000000-0005-0000-0000-0000D3220000}"/>
    <cellStyle name="Normal 3 16 6 15" xfId="8997" xr:uid="{00000000-0005-0000-0000-0000D4220000}"/>
    <cellStyle name="Normal 3 16 6 2" xfId="8998" xr:uid="{00000000-0005-0000-0000-0000D5220000}"/>
    <cellStyle name="Normal 3 16 6 2 10" xfId="8999" xr:uid="{00000000-0005-0000-0000-0000D6220000}"/>
    <cellStyle name="Normal 3 16 6 2 11" xfId="9000" xr:uid="{00000000-0005-0000-0000-0000D7220000}"/>
    <cellStyle name="Normal 3 16 6 2 12" xfId="9001" xr:uid="{00000000-0005-0000-0000-0000D8220000}"/>
    <cellStyle name="Normal 3 16 6 2 13" xfId="9002" xr:uid="{00000000-0005-0000-0000-0000D9220000}"/>
    <cellStyle name="Normal 3 16 6 2 14" xfId="9003" xr:uid="{00000000-0005-0000-0000-0000DA220000}"/>
    <cellStyle name="Normal 3 16 6 2 2" xfId="9004" xr:uid="{00000000-0005-0000-0000-0000DB220000}"/>
    <cellStyle name="Normal 3 16 6 2 3" xfId="9005" xr:uid="{00000000-0005-0000-0000-0000DC220000}"/>
    <cellStyle name="Normal 3 16 6 2 4" xfId="9006" xr:uid="{00000000-0005-0000-0000-0000DD220000}"/>
    <cellStyle name="Normal 3 16 6 2 5" xfId="9007" xr:uid="{00000000-0005-0000-0000-0000DE220000}"/>
    <cellStyle name="Normal 3 16 6 2 6" xfId="9008" xr:uid="{00000000-0005-0000-0000-0000DF220000}"/>
    <cellStyle name="Normal 3 16 6 2 7" xfId="9009" xr:uid="{00000000-0005-0000-0000-0000E0220000}"/>
    <cellStyle name="Normal 3 16 6 2 8" xfId="9010" xr:uid="{00000000-0005-0000-0000-0000E1220000}"/>
    <cellStyle name="Normal 3 16 6 2 9" xfId="9011" xr:uid="{00000000-0005-0000-0000-0000E2220000}"/>
    <cellStyle name="Normal 3 16 6 3" xfId="9012" xr:uid="{00000000-0005-0000-0000-0000E3220000}"/>
    <cellStyle name="Normal 3 16 6 4" xfId="9013" xr:uid="{00000000-0005-0000-0000-0000E4220000}"/>
    <cellStyle name="Normal 3 16 6 5" xfId="9014" xr:uid="{00000000-0005-0000-0000-0000E5220000}"/>
    <cellStyle name="Normal 3 16 6 6" xfId="9015" xr:uid="{00000000-0005-0000-0000-0000E6220000}"/>
    <cellStyle name="Normal 3 16 6 7" xfId="9016" xr:uid="{00000000-0005-0000-0000-0000E7220000}"/>
    <cellStyle name="Normal 3 16 6 8" xfId="9017" xr:uid="{00000000-0005-0000-0000-0000E8220000}"/>
    <cellStyle name="Normal 3 16 6 9" xfId="9018" xr:uid="{00000000-0005-0000-0000-0000E9220000}"/>
    <cellStyle name="Normal 3 16 7" xfId="9019" xr:uid="{00000000-0005-0000-0000-0000EA220000}"/>
    <cellStyle name="Normal 3 16 7 10" xfId="9020" xr:uid="{00000000-0005-0000-0000-0000EB220000}"/>
    <cellStyle name="Normal 3 16 7 11" xfId="9021" xr:uid="{00000000-0005-0000-0000-0000EC220000}"/>
    <cellStyle name="Normal 3 16 7 12" xfId="9022" xr:uid="{00000000-0005-0000-0000-0000ED220000}"/>
    <cellStyle name="Normal 3 16 7 13" xfId="9023" xr:uid="{00000000-0005-0000-0000-0000EE220000}"/>
    <cellStyle name="Normal 3 16 7 14" xfId="9024" xr:uid="{00000000-0005-0000-0000-0000EF220000}"/>
    <cellStyle name="Normal 3 16 7 15" xfId="9025" xr:uid="{00000000-0005-0000-0000-0000F0220000}"/>
    <cellStyle name="Normal 3 16 7 2" xfId="9026" xr:uid="{00000000-0005-0000-0000-0000F1220000}"/>
    <cellStyle name="Normal 3 16 7 2 10" xfId="9027" xr:uid="{00000000-0005-0000-0000-0000F2220000}"/>
    <cellStyle name="Normal 3 16 7 2 11" xfId="9028" xr:uid="{00000000-0005-0000-0000-0000F3220000}"/>
    <cellStyle name="Normal 3 16 7 2 12" xfId="9029" xr:uid="{00000000-0005-0000-0000-0000F4220000}"/>
    <cellStyle name="Normal 3 16 7 2 13" xfId="9030" xr:uid="{00000000-0005-0000-0000-0000F5220000}"/>
    <cellStyle name="Normal 3 16 7 2 14" xfId="9031" xr:uid="{00000000-0005-0000-0000-0000F6220000}"/>
    <cellStyle name="Normal 3 16 7 2 2" xfId="9032" xr:uid="{00000000-0005-0000-0000-0000F7220000}"/>
    <cellStyle name="Normal 3 16 7 2 3" xfId="9033" xr:uid="{00000000-0005-0000-0000-0000F8220000}"/>
    <cellStyle name="Normal 3 16 7 2 4" xfId="9034" xr:uid="{00000000-0005-0000-0000-0000F9220000}"/>
    <cellStyle name="Normal 3 16 7 2 5" xfId="9035" xr:uid="{00000000-0005-0000-0000-0000FA220000}"/>
    <cellStyle name="Normal 3 16 7 2 6" xfId="9036" xr:uid="{00000000-0005-0000-0000-0000FB220000}"/>
    <cellStyle name="Normal 3 16 7 2 7" xfId="9037" xr:uid="{00000000-0005-0000-0000-0000FC220000}"/>
    <cellStyle name="Normal 3 16 7 2 8" xfId="9038" xr:uid="{00000000-0005-0000-0000-0000FD220000}"/>
    <cellStyle name="Normal 3 16 7 2 9" xfId="9039" xr:uid="{00000000-0005-0000-0000-0000FE220000}"/>
    <cellStyle name="Normal 3 16 7 3" xfId="9040" xr:uid="{00000000-0005-0000-0000-0000FF220000}"/>
    <cellStyle name="Normal 3 16 7 4" xfId="9041" xr:uid="{00000000-0005-0000-0000-000000230000}"/>
    <cellStyle name="Normal 3 16 7 5" xfId="9042" xr:uid="{00000000-0005-0000-0000-000001230000}"/>
    <cellStyle name="Normal 3 16 7 6" xfId="9043" xr:uid="{00000000-0005-0000-0000-000002230000}"/>
    <cellStyle name="Normal 3 16 7 7" xfId="9044" xr:uid="{00000000-0005-0000-0000-000003230000}"/>
    <cellStyle name="Normal 3 16 7 8" xfId="9045" xr:uid="{00000000-0005-0000-0000-000004230000}"/>
    <cellStyle name="Normal 3 16 7 9" xfId="9046" xr:uid="{00000000-0005-0000-0000-000005230000}"/>
    <cellStyle name="Normal 3 16 8" xfId="9047" xr:uid="{00000000-0005-0000-0000-000006230000}"/>
    <cellStyle name="Normal 3 16 8 10" xfId="9048" xr:uid="{00000000-0005-0000-0000-000007230000}"/>
    <cellStyle name="Normal 3 16 8 11" xfId="9049" xr:uid="{00000000-0005-0000-0000-000008230000}"/>
    <cellStyle name="Normal 3 16 8 12" xfId="9050" xr:uid="{00000000-0005-0000-0000-000009230000}"/>
    <cellStyle name="Normal 3 16 8 13" xfId="9051" xr:uid="{00000000-0005-0000-0000-00000A230000}"/>
    <cellStyle name="Normal 3 16 8 14" xfId="9052" xr:uid="{00000000-0005-0000-0000-00000B230000}"/>
    <cellStyle name="Normal 3 16 8 15" xfId="9053" xr:uid="{00000000-0005-0000-0000-00000C230000}"/>
    <cellStyle name="Normal 3 16 8 2" xfId="9054" xr:uid="{00000000-0005-0000-0000-00000D230000}"/>
    <cellStyle name="Normal 3 16 8 2 10" xfId="9055" xr:uid="{00000000-0005-0000-0000-00000E230000}"/>
    <cellStyle name="Normal 3 16 8 2 11" xfId="9056" xr:uid="{00000000-0005-0000-0000-00000F230000}"/>
    <cellStyle name="Normal 3 16 8 2 12" xfId="9057" xr:uid="{00000000-0005-0000-0000-000010230000}"/>
    <cellStyle name="Normal 3 16 8 2 13" xfId="9058" xr:uid="{00000000-0005-0000-0000-000011230000}"/>
    <cellStyle name="Normal 3 16 8 2 14" xfId="9059" xr:uid="{00000000-0005-0000-0000-000012230000}"/>
    <cellStyle name="Normal 3 16 8 2 2" xfId="9060" xr:uid="{00000000-0005-0000-0000-000013230000}"/>
    <cellStyle name="Normal 3 16 8 2 3" xfId="9061" xr:uid="{00000000-0005-0000-0000-000014230000}"/>
    <cellStyle name="Normal 3 16 8 2 4" xfId="9062" xr:uid="{00000000-0005-0000-0000-000015230000}"/>
    <cellStyle name="Normal 3 16 8 2 5" xfId="9063" xr:uid="{00000000-0005-0000-0000-000016230000}"/>
    <cellStyle name="Normal 3 16 8 2 6" xfId="9064" xr:uid="{00000000-0005-0000-0000-000017230000}"/>
    <cellStyle name="Normal 3 16 8 2 7" xfId="9065" xr:uid="{00000000-0005-0000-0000-000018230000}"/>
    <cellStyle name="Normal 3 16 8 2 8" xfId="9066" xr:uid="{00000000-0005-0000-0000-000019230000}"/>
    <cellStyle name="Normal 3 16 8 2 9" xfId="9067" xr:uid="{00000000-0005-0000-0000-00001A230000}"/>
    <cellStyle name="Normal 3 16 8 3" xfId="9068" xr:uid="{00000000-0005-0000-0000-00001B230000}"/>
    <cellStyle name="Normal 3 16 8 4" xfId="9069" xr:uid="{00000000-0005-0000-0000-00001C230000}"/>
    <cellStyle name="Normal 3 16 8 5" xfId="9070" xr:uid="{00000000-0005-0000-0000-00001D230000}"/>
    <cellStyle name="Normal 3 16 8 6" xfId="9071" xr:uid="{00000000-0005-0000-0000-00001E230000}"/>
    <cellStyle name="Normal 3 16 8 7" xfId="9072" xr:uid="{00000000-0005-0000-0000-00001F230000}"/>
    <cellStyle name="Normal 3 16 8 8" xfId="9073" xr:uid="{00000000-0005-0000-0000-000020230000}"/>
    <cellStyle name="Normal 3 16 8 9" xfId="9074" xr:uid="{00000000-0005-0000-0000-000021230000}"/>
    <cellStyle name="Normal 3 16 9" xfId="9075" xr:uid="{00000000-0005-0000-0000-000022230000}"/>
    <cellStyle name="Normal 3 16 9 10" xfId="9076" xr:uid="{00000000-0005-0000-0000-000023230000}"/>
    <cellStyle name="Normal 3 16 9 11" xfId="9077" xr:uid="{00000000-0005-0000-0000-000024230000}"/>
    <cellStyle name="Normal 3 16 9 12" xfId="9078" xr:uid="{00000000-0005-0000-0000-000025230000}"/>
    <cellStyle name="Normal 3 16 9 13" xfId="9079" xr:uid="{00000000-0005-0000-0000-000026230000}"/>
    <cellStyle name="Normal 3 16 9 14" xfId="9080" xr:uid="{00000000-0005-0000-0000-000027230000}"/>
    <cellStyle name="Normal 3 16 9 2" xfId="9081" xr:uid="{00000000-0005-0000-0000-000028230000}"/>
    <cellStyle name="Normal 3 16 9 3" xfId="9082" xr:uid="{00000000-0005-0000-0000-000029230000}"/>
    <cellStyle name="Normal 3 16 9 4" xfId="9083" xr:uid="{00000000-0005-0000-0000-00002A230000}"/>
    <cellStyle name="Normal 3 16 9 5" xfId="9084" xr:uid="{00000000-0005-0000-0000-00002B230000}"/>
    <cellStyle name="Normal 3 16 9 6" xfId="9085" xr:uid="{00000000-0005-0000-0000-00002C230000}"/>
    <cellStyle name="Normal 3 16 9 7" xfId="9086" xr:uid="{00000000-0005-0000-0000-00002D230000}"/>
    <cellStyle name="Normal 3 16 9 8" xfId="9087" xr:uid="{00000000-0005-0000-0000-00002E230000}"/>
    <cellStyle name="Normal 3 16 9 9" xfId="9088" xr:uid="{00000000-0005-0000-0000-00002F230000}"/>
    <cellStyle name="Normal 3 17" xfId="9089" xr:uid="{00000000-0005-0000-0000-000030230000}"/>
    <cellStyle name="Normal 3 17 10" xfId="9090" xr:uid="{00000000-0005-0000-0000-000031230000}"/>
    <cellStyle name="Normal 3 17 10 10" xfId="9091" xr:uid="{00000000-0005-0000-0000-000032230000}"/>
    <cellStyle name="Normal 3 17 10 11" xfId="9092" xr:uid="{00000000-0005-0000-0000-000033230000}"/>
    <cellStyle name="Normal 3 17 10 12" xfId="9093" xr:uid="{00000000-0005-0000-0000-000034230000}"/>
    <cellStyle name="Normal 3 17 10 13" xfId="9094" xr:uid="{00000000-0005-0000-0000-000035230000}"/>
    <cellStyle name="Normal 3 17 10 14" xfId="9095" xr:uid="{00000000-0005-0000-0000-000036230000}"/>
    <cellStyle name="Normal 3 17 10 2" xfId="9096" xr:uid="{00000000-0005-0000-0000-000037230000}"/>
    <cellStyle name="Normal 3 17 10 3" xfId="9097" xr:uid="{00000000-0005-0000-0000-000038230000}"/>
    <cellStyle name="Normal 3 17 10 4" xfId="9098" xr:uid="{00000000-0005-0000-0000-000039230000}"/>
    <cellStyle name="Normal 3 17 10 5" xfId="9099" xr:uid="{00000000-0005-0000-0000-00003A230000}"/>
    <cellStyle name="Normal 3 17 10 6" xfId="9100" xr:uid="{00000000-0005-0000-0000-00003B230000}"/>
    <cellStyle name="Normal 3 17 10 7" xfId="9101" xr:uid="{00000000-0005-0000-0000-00003C230000}"/>
    <cellStyle name="Normal 3 17 10 8" xfId="9102" xr:uid="{00000000-0005-0000-0000-00003D230000}"/>
    <cellStyle name="Normal 3 17 10 9" xfId="9103" xr:uid="{00000000-0005-0000-0000-00003E230000}"/>
    <cellStyle name="Normal 3 17 11" xfId="9104" xr:uid="{00000000-0005-0000-0000-00003F230000}"/>
    <cellStyle name="Normal 3 17 11 10" xfId="9105" xr:uid="{00000000-0005-0000-0000-000040230000}"/>
    <cellStyle name="Normal 3 17 11 11" xfId="9106" xr:uid="{00000000-0005-0000-0000-000041230000}"/>
    <cellStyle name="Normal 3 17 11 12" xfId="9107" xr:uid="{00000000-0005-0000-0000-000042230000}"/>
    <cellStyle name="Normal 3 17 11 13" xfId="9108" xr:uid="{00000000-0005-0000-0000-000043230000}"/>
    <cellStyle name="Normal 3 17 11 14" xfId="9109" xr:uid="{00000000-0005-0000-0000-000044230000}"/>
    <cellStyle name="Normal 3 17 11 2" xfId="9110" xr:uid="{00000000-0005-0000-0000-000045230000}"/>
    <cellStyle name="Normal 3 17 11 3" xfId="9111" xr:uid="{00000000-0005-0000-0000-000046230000}"/>
    <cellStyle name="Normal 3 17 11 4" xfId="9112" xr:uid="{00000000-0005-0000-0000-000047230000}"/>
    <cellStyle name="Normal 3 17 11 5" xfId="9113" xr:uid="{00000000-0005-0000-0000-000048230000}"/>
    <cellStyle name="Normal 3 17 11 6" xfId="9114" xr:uid="{00000000-0005-0000-0000-000049230000}"/>
    <cellStyle name="Normal 3 17 11 7" xfId="9115" xr:uid="{00000000-0005-0000-0000-00004A230000}"/>
    <cellStyle name="Normal 3 17 11 8" xfId="9116" xr:uid="{00000000-0005-0000-0000-00004B230000}"/>
    <cellStyle name="Normal 3 17 11 9" xfId="9117" xr:uid="{00000000-0005-0000-0000-00004C230000}"/>
    <cellStyle name="Normal 3 17 12" xfId="9118" xr:uid="{00000000-0005-0000-0000-00004D230000}"/>
    <cellStyle name="Normal 3 17 12 10" xfId="9119" xr:uid="{00000000-0005-0000-0000-00004E230000}"/>
    <cellStyle name="Normal 3 17 12 11" xfId="9120" xr:uid="{00000000-0005-0000-0000-00004F230000}"/>
    <cellStyle name="Normal 3 17 12 12" xfId="9121" xr:uid="{00000000-0005-0000-0000-000050230000}"/>
    <cellStyle name="Normal 3 17 12 13" xfId="9122" xr:uid="{00000000-0005-0000-0000-000051230000}"/>
    <cellStyle name="Normal 3 17 12 14" xfId="9123" xr:uid="{00000000-0005-0000-0000-000052230000}"/>
    <cellStyle name="Normal 3 17 12 2" xfId="9124" xr:uid="{00000000-0005-0000-0000-000053230000}"/>
    <cellStyle name="Normal 3 17 12 3" xfId="9125" xr:uid="{00000000-0005-0000-0000-000054230000}"/>
    <cellStyle name="Normal 3 17 12 4" xfId="9126" xr:uid="{00000000-0005-0000-0000-000055230000}"/>
    <cellStyle name="Normal 3 17 12 5" xfId="9127" xr:uid="{00000000-0005-0000-0000-000056230000}"/>
    <cellStyle name="Normal 3 17 12 6" xfId="9128" xr:uid="{00000000-0005-0000-0000-000057230000}"/>
    <cellStyle name="Normal 3 17 12 7" xfId="9129" xr:uid="{00000000-0005-0000-0000-000058230000}"/>
    <cellStyle name="Normal 3 17 12 8" xfId="9130" xr:uid="{00000000-0005-0000-0000-000059230000}"/>
    <cellStyle name="Normal 3 17 12 9" xfId="9131" xr:uid="{00000000-0005-0000-0000-00005A230000}"/>
    <cellStyle name="Normal 3 17 13" xfId="9132" xr:uid="{00000000-0005-0000-0000-00005B230000}"/>
    <cellStyle name="Normal 3 17 13 10" xfId="9133" xr:uid="{00000000-0005-0000-0000-00005C230000}"/>
    <cellStyle name="Normal 3 17 13 11" xfId="9134" xr:uid="{00000000-0005-0000-0000-00005D230000}"/>
    <cellStyle name="Normal 3 17 13 12" xfId="9135" xr:uid="{00000000-0005-0000-0000-00005E230000}"/>
    <cellStyle name="Normal 3 17 13 13" xfId="9136" xr:uid="{00000000-0005-0000-0000-00005F230000}"/>
    <cellStyle name="Normal 3 17 13 14" xfId="9137" xr:uid="{00000000-0005-0000-0000-000060230000}"/>
    <cellStyle name="Normal 3 17 13 2" xfId="9138" xr:uid="{00000000-0005-0000-0000-000061230000}"/>
    <cellStyle name="Normal 3 17 13 3" xfId="9139" xr:uid="{00000000-0005-0000-0000-000062230000}"/>
    <cellStyle name="Normal 3 17 13 4" xfId="9140" xr:uid="{00000000-0005-0000-0000-000063230000}"/>
    <cellStyle name="Normal 3 17 13 5" xfId="9141" xr:uid="{00000000-0005-0000-0000-000064230000}"/>
    <cellStyle name="Normal 3 17 13 6" xfId="9142" xr:uid="{00000000-0005-0000-0000-000065230000}"/>
    <cellStyle name="Normal 3 17 13 7" xfId="9143" xr:uid="{00000000-0005-0000-0000-000066230000}"/>
    <cellStyle name="Normal 3 17 13 8" xfId="9144" xr:uid="{00000000-0005-0000-0000-000067230000}"/>
    <cellStyle name="Normal 3 17 13 9" xfId="9145" xr:uid="{00000000-0005-0000-0000-000068230000}"/>
    <cellStyle name="Normal 3 17 14" xfId="9146" xr:uid="{00000000-0005-0000-0000-000069230000}"/>
    <cellStyle name="Normal 3 17 14 10" xfId="9147" xr:uid="{00000000-0005-0000-0000-00006A230000}"/>
    <cellStyle name="Normal 3 17 14 11" xfId="9148" xr:uid="{00000000-0005-0000-0000-00006B230000}"/>
    <cellStyle name="Normal 3 17 14 12" xfId="9149" xr:uid="{00000000-0005-0000-0000-00006C230000}"/>
    <cellStyle name="Normal 3 17 14 13" xfId="9150" xr:uid="{00000000-0005-0000-0000-00006D230000}"/>
    <cellStyle name="Normal 3 17 14 14" xfId="9151" xr:uid="{00000000-0005-0000-0000-00006E230000}"/>
    <cellStyle name="Normal 3 17 14 2" xfId="9152" xr:uid="{00000000-0005-0000-0000-00006F230000}"/>
    <cellStyle name="Normal 3 17 14 3" xfId="9153" xr:uid="{00000000-0005-0000-0000-000070230000}"/>
    <cellStyle name="Normal 3 17 14 4" xfId="9154" xr:uid="{00000000-0005-0000-0000-000071230000}"/>
    <cellStyle name="Normal 3 17 14 5" xfId="9155" xr:uid="{00000000-0005-0000-0000-000072230000}"/>
    <cellStyle name="Normal 3 17 14 6" xfId="9156" xr:uid="{00000000-0005-0000-0000-000073230000}"/>
    <cellStyle name="Normal 3 17 14 7" xfId="9157" xr:uid="{00000000-0005-0000-0000-000074230000}"/>
    <cellStyle name="Normal 3 17 14 8" xfId="9158" xr:uid="{00000000-0005-0000-0000-000075230000}"/>
    <cellStyle name="Normal 3 17 14 9" xfId="9159" xr:uid="{00000000-0005-0000-0000-000076230000}"/>
    <cellStyle name="Normal 3 17 15" xfId="9160" xr:uid="{00000000-0005-0000-0000-000077230000}"/>
    <cellStyle name="Normal 3 17 16" xfId="9161" xr:uid="{00000000-0005-0000-0000-000078230000}"/>
    <cellStyle name="Normal 3 17 17" xfId="9162" xr:uid="{00000000-0005-0000-0000-000079230000}"/>
    <cellStyle name="Normal 3 17 17 10" xfId="9163" xr:uid="{00000000-0005-0000-0000-00007A230000}"/>
    <cellStyle name="Normal 3 17 17 11" xfId="9164" xr:uid="{00000000-0005-0000-0000-00007B230000}"/>
    <cellStyle name="Normal 3 17 17 12" xfId="9165" xr:uid="{00000000-0005-0000-0000-00007C230000}"/>
    <cellStyle name="Normal 3 17 17 13" xfId="9166" xr:uid="{00000000-0005-0000-0000-00007D230000}"/>
    <cellStyle name="Normal 3 17 17 14" xfId="9167" xr:uid="{00000000-0005-0000-0000-00007E230000}"/>
    <cellStyle name="Normal 3 17 17 2" xfId="9168" xr:uid="{00000000-0005-0000-0000-00007F230000}"/>
    <cellStyle name="Normal 3 17 17 3" xfId="9169" xr:uid="{00000000-0005-0000-0000-000080230000}"/>
    <cellStyle name="Normal 3 17 17 4" xfId="9170" xr:uid="{00000000-0005-0000-0000-000081230000}"/>
    <cellStyle name="Normal 3 17 17 5" xfId="9171" xr:uid="{00000000-0005-0000-0000-000082230000}"/>
    <cellStyle name="Normal 3 17 17 6" xfId="9172" xr:uid="{00000000-0005-0000-0000-000083230000}"/>
    <cellStyle name="Normal 3 17 17 7" xfId="9173" xr:uid="{00000000-0005-0000-0000-000084230000}"/>
    <cellStyle name="Normal 3 17 17 8" xfId="9174" xr:uid="{00000000-0005-0000-0000-000085230000}"/>
    <cellStyle name="Normal 3 17 17 9" xfId="9175" xr:uid="{00000000-0005-0000-0000-000086230000}"/>
    <cellStyle name="Normal 3 17 18" xfId="9176" xr:uid="{00000000-0005-0000-0000-000087230000}"/>
    <cellStyle name="Normal 3 17 18 10" xfId="9177" xr:uid="{00000000-0005-0000-0000-000088230000}"/>
    <cellStyle name="Normal 3 17 18 11" xfId="9178" xr:uid="{00000000-0005-0000-0000-000089230000}"/>
    <cellStyle name="Normal 3 17 18 12" xfId="9179" xr:uid="{00000000-0005-0000-0000-00008A230000}"/>
    <cellStyle name="Normal 3 17 18 13" xfId="9180" xr:uid="{00000000-0005-0000-0000-00008B230000}"/>
    <cellStyle name="Normal 3 17 18 14" xfId="9181" xr:uid="{00000000-0005-0000-0000-00008C230000}"/>
    <cellStyle name="Normal 3 17 18 2" xfId="9182" xr:uid="{00000000-0005-0000-0000-00008D230000}"/>
    <cellStyle name="Normal 3 17 18 3" xfId="9183" xr:uid="{00000000-0005-0000-0000-00008E230000}"/>
    <cellStyle name="Normal 3 17 18 4" xfId="9184" xr:uid="{00000000-0005-0000-0000-00008F230000}"/>
    <cellStyle name="Normal 3 17 18 5" xfId="9185" xr:uid="{00000000-0005-0000-0000-000090230000}"/>
    <cellStyle name="Normal 3 17 18 6" xfId="9186" xr:uid="{00000000-0005-0000-0000-000091230000}"/>
    <cellStyle name="Normal 3 17 18 7" xfId="9187" xr:uid="{00000000-0005-0000-0000-000092230000}"/>
    <cellStyle name="Normal 3 17 18 8" xfId="9188" xr:uid="{00000000-0005-0000-0000-000093230000}"/>
    <cellStyle name="Normal 3 17 18 9" xfId="9189" xr:uid="{00000000-0005-0000-0000-000094230000}"/>
    <cellStyle name="Normal 3 17 2" xfId="9190" xr:uid="{00000000-0005-0000-0000-000095230000}"/>
    <cellStyle name="Normal 3 17 2 10" xfId="9191" xr:uid="{00000000-0005-0000-0000-000096230000}"/>
    <cellStyle name="Normal 3 17 2 11" xfId="9192" xr:uid="{00000000-0005-0000-0000-000097230000}"/>
    <cellStyle name="Normal 3 17 2 12" xfId="9193" xr:uid="{00000000-0005-0000-0000-000098230000}"/>
    <cellStyle name="Normal 3 17 2 13" xfId="9194" xr:uid="{00000000-0005-0000-0000-000099230000}"/>
    <cellStyle name="Normal 3 17 2 14" xfId="9195" xr:uid="{00000000-0005-0000-0000-00009A230000}"/>
    <cellStyle name="Normal 3 17 2 15" xfId="9196" xr:uid="{00000000-0005-0000-0000-00009B230000}"/>
    <cellStyle name="Normal 3 17 2 16" xfId="9197" xr:uid="{00000000-0005-0000-0000-00009C230000}"/>
    <cellStyle name="Normal 3 17 2 17" xfId="9198" xr:uid="{00000000-0005-0000-0000-00009D230000}"/>
    <cellStyle name="Normal 3 17 2 2" xfId="9199" xr:uid="{00000000-0005-0000-0000-00009E230000}"/>
    <cellStyle name="Normal 3 17 2 3" xfId="9200" xr:uid="{00000000-0005-0000-0000-00009F230000}"/>
    <cellStyle name="Normal 3 17 2 4" xfId="9201" xr:uid="{00000000-0005-0000-0000-0000A0230000}"/>
    <cellStyle name="Normal 3 17 2 5" xfId="9202" xr:uid="{00000000-0005-0000-0000-0000A1230000}"/>
    <cellStyle name="Normal 3 17 2 6" xfId="9203" xr:uid="{00000000-0005-0000-0000-0000A2230000}"/>
    <cellStyle name="Normal 3 17 2 7" xfId="9204" xr:uid="{00000000-0005-0000-0000-0000A3230000}"/>
    <cellStyle name="Normal 3 17 2 8" xfId="9205" xr:uid="{00000000-0005-0000-0000-0000A4230000}"/>
    <cellStyle name="Normal 3 17 2 9" xfId="9206" xr:uid="{00000000-0005-0000-0000-0000A5230000}"/>
    <cellStyle name="Normal 3 17 3" xfId="9207" xr:uid="{00000000-0005-0000-0000-0000A6230000}"/>
    <cellStyle name="Normal 3 17 4" xfId="9208" xr:uid="{00000000-0005-0000-0000-0000A7230000}"/>
    <cellStyle name="Normal 3 17 5" xfId="9209" xr:uid="{00000000-0005-0000-0000-0000A8230000}"/>
    <cellStyle name="Normal 3 17 6" xfId="9210" xr:uid="{00000000-0005-0000-0000-0000A9230000}"/>
    <cellStyle name="Normal 3 17 6 10" xfId="9211" xr:uid="{00000000-0005-0000-0000-0000AA230000}"/>
    <cellStyle name="Normal 3 17 6 11" xfId="9212" xr:uid="{00000000-0005-0000-0000-0000AB230000}"/>
    <cellStyle name="Normal 3 17 6 12" xfId="9213" xr:uid="{00000000-0005-0000-0000-0000AC230000}"/>
    <cellStyle name="Normal 3 17 6 13" xfId="9214" xr:uid="{00000000-0005-0000-0000-0000AD230000}"/>
    <cellStyle name="Normal 3 17 6 14" xfId="9215" xr:uid="{00000000-0005-0000-0000-0000AE230000}"/>
    <cellStyle name="Normal 3 17 6 15" xfId="9216" xr:uid="{00000000-0005-0000-0000-0000AF230000}"/>
    <cellStyle name="Normal 3 17 6 2" xfId="9217" xr:uid="{00000000-0005-0000-0000-0000B0230000}"/>
    <cellStyle name="Normal 3 17 6 2 10" xfId="9218" xr:uid="{00000000-0005-0000-0000-0000B1230000}"/>
    <cellStyle name="Normal 3 17 6 2 11" xfId="9219" xr:uid="{00000000-0005-0000-0000-0000B2230000}"/>
    <cellStyle name="Normal 3 17 6 2 12" xfId="9220" xr:uid="{00000000-0005-0000-0000-0000B3230000}"/>
    <cellStyle name="Normal 3 17 6 2 13" xfId="9221" xr:uid="{00000000-0005-0000-0000-0000B4230000}"/>
    <cellStyle name="Normal 3 17 6 2 14" xfId="9222" xr:uid="{00000000-0005-0000-0000-0000B5230000}"/>
    <cellStyle name="Normal 3 17 6 2 2" xfId="9223" xr:uid="{00000000-0005-0000-0000-0000B6230000}"/>
    <cellStyle name="Normal 3 17 6 2 3" xfId="9224" xr:uid="{00000000-0005-0000-0000-0000B7230000}"/>
    <cellStyle name="Normal 3 17 6 2 4" xfId="9225" xr:uid="{00000000-0005-0000-0000-0000B8230000}"/>
    <cellStyle name="Normal 3 17 6 2 5" xfId="9226" xr:uid="{00000000-0005-0000-0000-0000B9230000}"/>
    <cellStyle name="Normal 3 17 6 2 6" xfId="9227" xr:uid="{00000000-0005-0000-0000-0000BA230000}"/>
    <cellStyle name="Normal 3 17 6 2 7" xfId="9228" xr:uid="{00000000-0005-0000-0000-0000BB230000}"/>
    <cellStyle name="Normal 3 17 6 2 8" xfId="9229" xr:uid="{00000000-0005-0000-0000-0000BC230000}"/>
    <cellStyle name="Normal 3 17 6 2 9" xfId="9230" xr:uid="{00000000-0005-0000-0000-0000BD230000}"/>
    <cellStyle name="Normal 3 17 6 3" xfId="9231" xr:uid="{00000000-0005-0000-0000-0000BE230000}"/>
    <cellStyle name="Normal 3 17 6 4" xfId="9232" xr:uid="{00000000-0005-0000-0000-0000BF230000}"/>
    <cellStyle name="Normal 3 17 6 5" xfId="9233" xr:uid="{00000000-0005-0000-0000-0000C0230000}"/>
    <cellStyle name="Normal 3 17 6 6" xfId="9234" xr:uid="{00000000-0005-0000-0000-0000C1230000}"/>
    <cellStyle name="Normal 3 17 6 7" xfId="9235" xr:uid="{00000000-0005-0000-0000-0000C2230000}"/>
    <cellStyle name="Normal 3 17 6 8" xfId="9236" xr:uid="{00000000-0005-0000-0000-0000C3230000}"/>
    <cellStyle name="Normal 3 17 6 9" xfId="9237" xr:uid="{00000000-0005-0000-0000-0000C4230000}"/>
    <cellStyle name="Normal 3 17 7" xfId="9238" xr:uid="{00000000-0005-0000-0000-0000C5230000}"/>
    <cellStyle name="Normal 3 17 7 10" xfId="9239" xr:uid="{00000000-0005-0000-0000-0000C6230000}"/>
    <cellStyle name="Normal 3 17 7 11" xfId="9240" xr:uid="{00000000-0005-0000-0000-0000C7230000}"/>
    <cellStyle name="Normal 3 17 7 12" xfId="9241" xr:uid="{00000000-0005-0000-0000-0000C8230000}"/>
    <cellStyle name="Normal 3 17 7 13" xfId="9242" xr:uid="{00000000-0005-0000-0000-0000C9230000}"/>
    <cellStyle name="Normal 3 17 7 14" xfId="9243" xr:uid="{00000000-0005-0000-0000-0000CA230000}"/>
    <cellStyle name="Normal 3 17 7 15" xfId="9244" xr:uid="{00000000-0005-0000-0000-0000CB230000}"/>
    <cellStyle name="Normal 3 17 7 2" xfId="9245" xr:uid="{00000000-0005-0000-0000-0000CC230000}"/>
    <cellStyle name="Normal 3 17 7 2 10" xfId="9246" xr:uid="{00000000-0005-0000-0000-0000CD230000}"/>
    <cellStyle name="Normal 3 17 7 2 11" xfId="9247" xr:uid="{00000000-0005-0000-0000-0000CE230000}"/>
    <cellStyle name="Normal 3 17 7 2 12" xfId="9248" xr:uid="{00000000-0005-0000-0000-0000CF230000}"/>
    <cellStyle name="Normal 3 17 7 2 13" xfId="9249" xr:uid="{00000000-0005-0000-0000-0000D0230000}"/>
    <cellStyle name="Normal 3 17 7 2 14" xfId="9250" xr:uid="{00000000-0005-0000-0000-0000D1230000}"/>
    <cellStyle name="Normal 3 17 7 2 2" xfId="9251" xr:uid="{00000000-0005-0000-0000-0000D2230000}"/>
    <cellStyle name="Normal 3 17 7 2 3" xfId="9252" xr:uid="{00000000-0005-0000-0000-0000D3230000}"/>
    <cellStyle name="Normal 3 17 7 2 4" xfId="9253" xr:uid="{00000000-0005-0000-0000-0000D4230000}"/>
    <cellStyle name="Normal 3 17 7 2 5" xfId="9254" xr:uid="{00000000-0005-0000-0000-0000D5230000}"/>
    <cellStyle name="Normal 3 17 7 2 6" xfId="9255" xr:uid="{00000000-0005-0000-0000-0000D6230000}"/>
    <cellStyle name="Normal 3 17 7 2 7" xfId="9256" xr:uid="{00000000-0005-0000-0000-0000D7230000}"/>
    <cellStyle name="Normal 3 17 7 2 8" xfId="9257" xr:uid="{00000000-0005-0000-0000-0000D8230000}"/>
    <cellStyle name="Normal 3 17 7 2 9" xfId="9258" xr:uid="{00000000-0005-0000-0000-0000D9230000}"/>
    <cellStyle name="Normal 3 17 7 3" xfId="9259" xr:uid="{00000000-0005-0000-0000-0000DA230000}"/>
    <cellStyle name="Normal 3 17 7 4" xfId="9260" xr:uid="{00000000-0005-0000-0000-0000DB230000}"/>
    <cellStyle name="Normal 3 17 7 5" xfId="9261" xr:uid="{00000000-0005-0000-0000-0000DC230000}"/>
    <cellStyle name="Normal 3 17 7 6" xfId="9262" xr:uid="{00000000-0005-0000-0000-0000DD230000}"/>
    <cellStyle name="Normal 3 17 7 7" xfId="9263" xr:uid="{00000000-0005-0000-0000-0000DE230000}"/>
    <cellStyle name="Normal 3 17 7 8" xfId="9264" xr:uid="{00000000-0005-0000-0000-0000DF230000}"/>
    <cellStyle name="Normal 3 17 7 9" xfId="9265" xr:uid="{00000000-0005-0000-0000-0000E0230000}"/>
    <cellStyle name="Normal 3 17 8" xfId="9266" xr:uid="{00000000-0005-0000-0000-0000E1230000}"/>
    <cellStyle name="Normal 3 17 8 10" xfId="9267" xr:uid="{00000000-0005-0000-0000-0000E2230000}"/>
    <cellStyle name="Normal 3 17 8 11" xfId="9268" xr:uid="{00000000-0005-0000-0000-0000E3230000}"/>
    <cellStyle name="Normal 3 17 8 12" xfId="9269" xr:uid="{00000000-0005-0000-0000-0000E4230000}"/>
    <cellStyle name="Normal 3 17 8 13" xfId="9270" xr:uid="{00000000-0005-0000-0000-0000E5230000}"/>
    <cellStyle name="Normal 3 17 8 14" xfId="9271" xr:uid="{00000000-0005-0000-0000-0000E6230000}"/>
    <cellStyle name="Normal 3 17 8 15" xfId="9272" xr:uid="{00000000-0005-0000-0000-0000E7230000}"/>
    <cellStyle name="Normal 3 17 8 2" xfId="9273" xr:uid="{00000000-0005-0000-0000-0000E8230000}"/>
    <cellStyle name="Normal 3 17 8 2 10" xfId="9274" xr:uid="{00000000-0005-0000-0000-0000E9230000}"/>
    <cellStyle name="Normal 3 17 8 2 11" xfId="9275" xr:uid="{00000000-0005-0000-0000-0000EA230000}"/>
    <cellStyle name="Normal 3 17 8 2 12" xfId="9276" xr:uid="{00000000-0005-0000-0000-0000EB230000}"/>
    <cellStyle name="Normal 3 17 8 2 13" xfId="9277" xr:uid="{00000000-0005-0000-0000-0000EC230000}"/>
    <cellStyle name="Normal 3 17 8 2 14" xfId="9278" xr:uid="{00000000-0005-0000-0000-0000ED230000}"/>
    <cellStyle name="Normal 3 17 8 2 2" xfId="9279" xr:uid="{00000000-0005-0000-0000-0000EE230000}"/>
    <cellStyle name="Normal 3 17 8 2 3" xfId="9280" xr:uid="{00000000-0005-0000-0000-0000EF230000}"/>
    <cellStyle name="Normal 3 17 8 2 4" xfId="9281" xr:uid="{00000000-0005-0000-0000-0000F0230000}"/>
    <cellStyle name="Normal 3 17 8 2 5" xfId="9282" xr:uid="{00000000-0005-0000-0000-0000F1230000}"/>
    <cellStyle name="Normal 3 17 8 2 6" xfId="9283" xr:uid="{00000000-0005-0000-0000-0000F2230000}"/>
    <cellStyle name="Normal 3 17 8 2 7" xfId="9284" xr:uid="{00000000-0005-0000-0000-0000F3230000}"/>
    <cellStyle name="Normal 3 17 8 2 8" xfId="9285" xr:uid="{00000000-0005-0000-0000-0000F4230000}"/>
    <cellStyle name="Normal 3 17 8 2 9" xfId="9286" xr:uid="{00000000-0005-0000-0000-0000F5230000}"/>
    <cellStyle name="Normal 3 17 8 3" xfId="9287" xr:uid="{00000000-0005-0000-0000-0000F6230000}"/>
    <cellStyle name="Normal 3 17 8 4" xfId="9288" xr:uid="{00000000-0005-0000-0000-0000F7230000}"/>
    <cellStyle name="Normal 3 17 8 5" xfId="9289" xr:uid="{00000000-0005-0000-0000-0000F8230000}"/>
    <cellStyle name="Normal 3 17 8 6" xfId="9290" xr:uid="{00000000-0005-0000-0000-0000F9230000}"/>
    <cellStyle name="Normal 3 17 8 7" xfId="9291" xr:uid="{00000000-0005-0000-0000-0000FA230000}"/>
    <cellStyle name="Normal 3 17 8 8" xfId="9292" xr:uid="{00000000-0005-0000-0000-0000FB230000}"/>
    <cellStyle name="Normal 3 17 8 9" xfId="9293" xr:uid="{00000000-0005-0000-0000-0000FC230000}"/>
    <cellStyle name="Normal 3 17 9" xfId="9294" xr:uid="{00000000-0005-0000-0000-0000FD230000}"/>
    <cellStyle name="Normal 3 17 9 10" xfId="9295" xr:uid="{00000000-0005-0000-0000-0000FE230000}"/>
    <cellStyle name="Normal 3 17 9 11" xfId="9296" xr:uid="{00000000-0005-0000-0000-0000FF230000}"/>
    <cellStyle name="Normal 3 17 9 12" xfId="9297" xr:uid="{00000000-0005-0000-0000-000000240000}"/>
    <cellStyle name="Normal 3 17 9 13" xfId="9298" xr:uid="{00000000-0005-0000-0000-000001240000}"/>
    <cellStyle name="Normal 3 17 9 14" xfId="9299" xr:uid="{00000000-0005-0000-0000-000002240000}"/>
    <cellStyle name="Normal 3 17 9 2" xfId="9300" xr:uid="{00000000-0005-0000-0000-000003240000}"/>
    <cellStyle name="Normal 3 17 9 3" xfId="9301" xr:uid="{00000000-0005-0000-0000-000004240000}"/>
    <cellStyle name="Normal 3 17 9 4" xfId="9302" xr:uid="{00000000-0005-0000-0000-000005240000}"/>
    <cellStyle name="Normal 3 17 9 5" xfId="9303" xr:uid="{00000000-0005-0000-0000-000006240000}"/>
    <cellStyle name="Normal 3 17 9 6" xfId="9304" xr:uid="{00000000-0005-0000-0000-000007240000}"/>
    <cellStyle name="Normal 3 17 9 7" xfId="9305" xr:uid="{00000000-0005-0000-0000-000008240000}"/>
    <cellStyle name="Normal 3 17 9 8" xfId="9306" xr:uid="{00000000-0005-0000-0000-000009240000}"/>
    <cellStyle name="Normal 3 17 9 9" xfId="9307" xr:uid="{00000000-0005-0000-0000-00000A240000}"/>
    <cellStyle name="Normal 3 18" xfId="9308" xr:uid="{00000000-0005-0000-0000-00000B240000}"/>
    <cellStyle name="Normal 3 18 10" xfId="9309" xr:uid="{00000000-0005-0000-0000-00000C240000}"/>
    <cellStyle name="Normal 3 18 10 10" xfId="9310" xr:uid="{00000000-0005-0000-0000-00000D240000}"/>
    <cellStyle name="Normal 3 18 10 11" xfId="9311" xr:uid="{00000000-0005-0000-0000-00000E240000}"/>
    <cellStyle name="Normal 3 18 10 12" xfId="9312" xr:uid="{00000000-0005-0000-0000-00000F240000}"/>
    <cellStyle name="Normal 3 18 10 13" xfId="9313" xr:uid="{00000000-0005-0000-0000-000010240000}"/>
    <cellStyle name="Normal 3 18 10 14" xfId="9314" xr:uid="{00000000-0005-0000-0000-000011240000}"/>
    <cellStyle name="Normal 3 18 10 2" xfId="9315" xr:uid="{00000000-0005-0000-0000-000012240000}"/>
    <cellStyle name="Normal 3 18 10 3" xfId="9316" xr:uid="{00000000-0005-0000-0000-000013240000}"/>
    <cellStyle name="Normal 3 18 10 4" xfId="9317" xr:uid="{00000000-0005-0000-0000-000014240000}"/>
    <cellStyle name="Normal 3 18 10 5" xfId="9318" xr:uid="{00000000-0005-0000-0000-000015240000}"/>
    <cellStyle name="Normal 3 18 10 6" xfId="9319" xr:uid="{00000000-0005-0000-0000-000016240000}"/>
    <cellStyle name="Normal 3 18 10 7" xfId="9320" xr:uid="{00000000-0005-0000-0000-000017240000}"/>
    <cellStyle name="Normal 3 18 10 8" xfId="9321" xr:uid="{00000000-0005-0000-0000-000018240000}"/>
    <cellStyle name="Normal 3 18 10 9" xfId="9322" xr:uid="{00000000-0005-0000-0000-000019240000}"/>
    <cellStyle name="Normal 3 18 11" xfId="9323" xr:uid="{00000000-0005-0000-0000-00001A240000}"/>
    <cellStyle name="Normal 3 18 11 10" xfId="9324" xr:uid="{00000000-0005-0000-0000-00001B240000}"/>
    <cellStyle name="Normal 3 18 11 11" xfId="9325" xr:uid="{00000000-0005-0000-0000-00001C240000}"/>
    <cellStyle name="Normal 3 18 11 12" xfId="9326" xr:uid="{00000000-0005-0000-0000-00001D240000}"/>
    <cellStyle name="Normal 3 18 11 13" xfId="9327" xr:uid="{00000000-0005-0000-0000-00001E240000}"/>
    <cellStyle name="Normal 3 18 11 14" xfId="9328" xr:uid="{00000000-0005-0000-0000-00001F240000}"/>
    <cellStyle name="Normal 3 18 11 2" xfId="9329" xr:uid="{00000000-0005-0000-0000-000020240000}"/>
    <cellStyle name="Normal 3 18 11 3" xfId="9330" xr:uid="{00000000-0005-0000-0000-000021240000}"/>
    <cellStyle name="Normal 3 18 11 4" xfId="9331" xr:uid="{00000000-0005-0000-0000-000022240000}"/>
    <cellStyle name="Normal 3 18 11 5" xfId="9332" xr:uid="{00000000-0005-0000-0000-000023240000}"/>
    <cellStyle name="Normal 3 18 11 6" xfId="9333" xr:uid="{00000000-0005-0000-0000-000024240000}"/>
    <cellStyle name="Normal 3 18 11 7" xfId="9334" xr:uid="{00000000-0005-0000-0000-000025240000}"/>
    <cellStyle name="Normal 3 18 11 8" xfId="9335" xr:uid="{00000000-0005-0000-0000-000026240000}"/>
    <cellStyle name="Normal 3 18 11 9" xfId="9336" xr:uid="{00000000-0005-0000-0000-000027240000}"/>
    <cellStyle name="Normal 3 18 12" xfId="9337" xr:uid="{00000000-0005-0000-0000-000028240000}"/>
    <cellStyle name="Normal 3 18 12 10" xfId="9338" xr:uid="{00000000-0005-0000-0000-000029240000}"/>
    <cellStyle name="Normal 3 18 12 11" xfId="9339" xr:uid="{00000000-0005-0000-0000-00002A240000}"/>
    <cellStyle name="Normal 3 18 12 12" xfId="9340" xr:uid="{00000000-0005-0000-0000-00002B240000}"/>
    <cellStyle name="Normal 3 18 12 13" xfId="9341" xr:uid="{00000000-0005-0000-0000-00002C240000}"/>
    <cellStyle name="Normal 3 18 12 14" xfId="9342" xr:uid="{00000000-0005-0000-0000-00002D240000}"/>
    <cellStyle name="Normal 3 18 12 2" xfId="9343" xr:uid="{00000000-0005-0000-0000-00002E240000}"/>
    <cellStyle name="Normal 3 18 12 3" xfId="9344" xr:uid="{00000000-0005-0000-0000-00002F240000}"/>
    <cellStyle name="Normal 3 18 12 4" xfId="9345" xr:uid="{00000000-0005-0000-0000-000030240000}"/>
    <cellStyle name="Normal 3 18 12 5" xfId="9346" xr:uid="{00000000-0005-0000-0000-000031240000}"/>
    <cellStyle name="Normal 3 18 12 6" xfId="9347" xr:uid="{00000000-0005-0000-0000-000032240000}"/>
    <cellStyle name="Normal 3 18 12 7" xfId="9348" xr:uid="{00000000-0005-0000-0000-000033240000}"/>
    <cellStyle name="Normal 3 18 12 8" xfId="9349" xr:uid="{00000000-0005-0000-0000-000034240000}"/>
    <cellStyle name="Normal 3 18 12 9" xfId="9350" xr:uid="{00000000-0005-0000-0000-000035240000}"/>
    <cellStyle name="Normal 3 18 13" xfId="9351" xr:uid="{00000000-0005-0000-0000-000036240000}"/>
    <cellStyle name="Normal 3 18 13 10" xfId="9352" xr:uid="{00000000-0005-0000-0000-000037240000}"/>
    <cellStyle name="Normal 3 18 13 11" xfId="9353" xr:uid="{00000000-0005-0000-0000-000038240000}"/>
    <cellStyle name="Normal 3 18 13 12" xfId="9354" xr:uid="{00000000-0005-0000-0000-000039240000}"/>
    <cellStyle name="Normal 3 18 13 13" xfId="9355" xr:uid="{00000000-0005-0000-0000-00003A240000}"/>
    <cellStyle name="Normal 3 18 13 14" xfId="9356" xr:uid="{00000000-0005-0000-0000-00003B240000}"/>
    <cellStyle name="Normal 3 18 13 2" xfId="9357" xr:uid="{00000000-0005-0000-0000-00003C240000}"/>
    <cellStyle name="Normal 3 18 13 3" xfId="9358" xr:uid="{00000000-0005-0000-0000-00003D240000}"/>
    <cellStyle name="Normal 3 18 13 4" xfId="9359" xr:uid="{00000000-0005-0000-0000-00003E240000}"/>
    <cellStyle name="Normal 3 18 13 5" xfId="9360" xr:uid="{00000000-0005-0000-0000-00003F240000}"/>
    <cellStyle name="Normal 3 18 13 6" xfId="9361" xr:uid="{00000000-0005-0000-0000-000040240000}"/>
    <cellStyle name="Normal 3 18 13 7" xfId="9362" xr:uid="{00000000-0005-0000-0000-000041240000}"/>
    <cellStyle name="Normal 3 18 13 8" xfId="9363" xr:uid="{00000000-0005-0000-0000-000042240000}"/>
    <cellStyle name="Normal 3 18 13 9" xfId="9364" xr:uid="{00000000-0005-0000-0000-000043240000}"/>
    <cellStyle name="Normal 3 18 14" xfId="9365" xr:uid="{00000000-0005-0000-0000-000044240000}"/>
    <cellStyle name="Normal 3 18 14 10" xfId="9366" xr:uid="{00000000-0005-0000-0000-000045240000}"/>
    <cellStyle name="Normal 3 18 14 11" xfId="9367" xr:uid="{00000000-0005-0000-0000-000046240000}"/>
    <cellStyle name="Normal 3 18 14 12" xfId="9368" xr:uid="{00000000-0005-0000-0000-000047240000}"/>
    <cellStyle name="Normal 3 18 14 13" xfId="9369" xr:uid="{00000000-0005-0000-0000-000048240000}"/>
    <cellStyle name="Normal 3 18 14 14" xfId="9370" xr:uid="{00000000-0005-0000-0000-000049240000}"/>
    <cellStyle name="Normal 3 18 14 2" xfId="9371" xr:uid="{00000000-0005-0000-0000-00004A240000}"/>
    <cellStyle name="Normal 3 18 14 3" xfId="9372" xr:uid="{00000000-0005-0000-0000-00004B240000}"/>
    <cellStyle name="Normal 3 18 14 4" xfId="9373" xr:uid="{00000000-0005-0000-0000-00004C240000}"/>
    <cellStyle name="Normal 3 18 14 5" xfId="9374" xr:uid="{00000000-0005-0000-0000-00004D240000}"/>
    <cellStyle name="Normal 3 18 14 6" xfId="9375" xr:uid="{00000000-0005-0000-0000-00004E240000}"/>
    <cellStyle name="Normal 3 18 14 7" xfId="9376" xr:uid="{00000000-0005-0000-0000-00004F240000}"/>
    <cellStyle name="Normal 3 18 14 8" xfId="9377" xr:uid="{00000000-0005-0000-0000-000050240000}"/>
    <cellStyle name="Normal 3 18 14 9" xfId="9378" xr:uid="{00000000-0005-0000-0000-000051240000}"/>
    <cellStyle name="Normal 3 18 15" xfId="9379" xr:uid="{00000000-0005-0000-0000-000052240000}"/>
    <cellStyle name="Normal 3 18 16" xfId="9380" xr:uid="{00000000-0005-0000-0000-000053240000}"/>
    <cellStyle name="Normal 3 18 17" xfId="9381" xr:uid="{00000000-0005-0000-0000-000054240000}"/>
    <cellStyle name="Normal 3 18 18" xfId="9382" xr:uid="{00000000-0005-0000-0000-000055240000}"/>
    <cellStyle name="Normal 3 18 19" xfId="9383" xr:uid="{00000000-0005-0000-0000-000056240000}"/>
    <cellStyle name="Normal 3 18 2" xfId="9384" xr:uid="{00000000-0005-0000-0000-000057240000}"/>
    <cellStyle name="Normal 3 18 20" xfId="9385" xr:uid="{00000000-0005-0000-0000-000058240000}"/>
    <cellStyle name="Normal 3 18 21" xfId="9386" xr:uid="{00000000-0005-0000-0000-000059240000}"/>
    <cellStyle name="Normal 3 18 22" xfId="9387" xr:uid="{00000000-0005-0000-0000-00005A240000}"/>
    <cellStyle name="Normal 3 18 23" xfId="9388" xr:uid="{00000000-0005-0000-0000-00005B240000}"/>
    <cellStyle name="Normal 3 18 24" xfId="9389" xr:uid="{00000000-0005-0000-0000-00005C240000}"/>
    <cellStyle name="Normal 3 18 25" xfId="9390" xr:uid="{00000000-0005-0000-0000-00005D240000}"/>
    <cellStyle name="Normal 3 18 26" xfId="9391" xr:uid="{00000000-0005-0000-0000-00005E240000}"/>
    <cellStyle name="Normal 3 18 27" xfId="9392" xr:uid="{00000000-0005-0000-0000-00005F240000}"/>
    <cellStyle name="Normal 3 18 3" xfId="9393" xr:uid="{00000000-0005-0000-0000-000060240000}"/>
    <cellStyle name="Normal 3 18 4" xfId="9394" xr:uid="{00000000-0005-0000-0000-000061240000}"/>
    <cellStyle name="Normal 3 18 5" xfId="9395" xr:uid="{00000000-0005-0000-0000-000062240000}"/>
    <cellStyle name="Normal 3 18 6" xfId="9396" xr:uid="{00000000-0005-0000-0000-000063240000}"/>
    <cellStyle name="Normal 3 18 6 10" xfId="9397" xr:uid="{00000000-0005-0000-0000-000064240000}"/>
    <cellStyle name="Normal 3 18 6 11" xfId="9398" xr:uid="{00000000-0005-0000-0000-000065240000}"/>
    <cellStyle name="Normal 3 18 6 12" xfId="9399" xr:uid="{00000000-0005-0000-0000-000066240000}"/>
    <cellStyle name="Normal 3 18 6 13" xfId="9400" xr:uid="{00000000-0005-0000-0000-000067240000}"/>
    <cellStyle name="Normal 3 18 6 14" xfId="9401" xr:uid="{00000000-0005-0000-0000-000068240000}"/>
    <cellStyle name="Normal 3 18 6 15" xfId="9402" xr:uid="{00000000-0005-0000-0000-000069240000}"/>
    <cellStyle name="Normal 3 18 6 2" xfId="9403" xr:uid="{00000000-0005-0000-0000-00006A240000}"/>
    <cellStyle name="Normal 3 18 6 2 10" xfId="9404" xr:uid="{00000000-0005-0000-0000-00006B240000}"/>
    <cellStyle name="Normal 3 18 6 2 11" xfId="9405" xr:uid="{00000000-0005-0000-0000-00006C240000}"/>
    <cellStyle name="Normal 3 18 6 2 12" xfId="9406" xr:uid="{00000000-0005-0000-0000-00006D240000}"/>
    <cellStyle name="Normal 3 18 6 2 13" xfId="9407" xr:uid="{00000000-0005-0000-0000-00006E240000}"/>
    <cellStyle name="Normal 3 18 6 2 14" xfId="9408" xr:uid="{00000000-0005-0000-0000-00006F240000}"/>
    <cellStyle name="Normal 3 18 6 2 2" xfId="9409" xr:uid="{00000000-0005-0000-0000-000070240000}"/>
    <cellStyle name="Normal 3 18 6 2 3" xfId="9410" xr:uid="{00000000-0005-0000-0000-000071240000}"/>
    <cellStyle name="Normal 3 18 6 2 4" xfId="9411" xr:uid="{00000000-0005-0000-0000-000072240000}"/>
    <cellStyle name="Normal 3 18 6 2 5" xfId="9412" xr:uid="{00000000-0005-0000-0000-000073240000}"/>
    <cellStyle name="Normal 3 18 6 2 6" xfId="9413" xr:uid="{00000000-0005-0000-0000-000074240000}"/>
    <cellStyle name="Normal 3 18 6 2 7" xfId="9414" xr:uid="{00000000-0005-0000-0000-000075240000}"/>
    <cellStyle name="Normal 3 18 6 2 8" xfId="9415" xr:uid="{00000000-0005-0000-0000-000076240000}"/>
    <cellStyle name="Normal 3 18 6 2 9" xfId="9416" xr:uid="{00000000-0005-0000-0000-000077240000}"/>
    <cellStyle name="Normal 3 18 6 3" xfId="9417" xr:uid="{00000000-0005-0000-0000-000078240000}"/>
    <cellStyle name="Normal 3 18 6 4" xfId="9418" xr:uid="{00000000-0005-0000-0000-000079240000}"/>
    <cellStyle name="Normal 3 18 6 5" xfId="9419" xr:uid="{00000000-0005-0000-0000-00007A240000}"/>
    <cellStyle name="Normal 3 18 6 6" xfId="9420" xr:uid="{00000000-0005-0000-0000-00007B240000}"/>
    <cellStyle name="Normal 3 18 6 7" xfId="9421" xr:uid="{00000000-0005-0000-0000-00007C240000}"/>
    <cellStyle name="Normal 3 18 6 8" xfId="9422" xr:uid="{00000000-0005-0000-0000-00007D240000}"/>
    <cellStyle name="Normal 3 18 6 9" xfId="9423" xr:uid="{00000000-0005-0000-0000-00007E240000}"/>
    <cellStyle name="Normal 3 18 7" xfId="9424" xr:uid="{00000000-0005-0000-0000-00007F240000}"/>
    <cellStyle name="Normal 3 18 7 10" xfId="9425" xr:uid="{00000000-0005-0000-0000-000080240000}"/>
    <cellStyle name="Normal 3 18 7 11" xfId="9426" xr:uid="{00000000-0005-0000-0000-000081240000}"/>
    <cellStyle name="Normal 3 18 7 12" xfId="9427" xr:uid="{00000000-0005-0000-0000-000082240000}"/>
    <cellStyle name="Normal 3 18 7 13" xfId="9428" xr:uid="{00000000-0005-0000-0000-000083240000}"/>
    <cellStyle name="Normal 3 18 7 14" xfId="9429" xr:uid="{00000000-0005-0000-0000-000084240000}"/>
    <cellStyle name="Normal 3 18 7 15" xfId="9430" xr:uid="{00000000-0005-0000-0000-000085240000}"/>
    <cellStyle name="Normal 3 18 7 2" xfId="9431" xr:uid="{00000000-0005-0000-0000-000086240000}"/>
    <cellStyle name="Normal 3 18 7 2 10" xfId="9432" xr:uid="{00000000-0005-0000-0000-000087240000}"/>
    <cellStyle name="Normal 3 18 7 2 11" xfId="9433" xr:uid="{00000000-0005-0000-0000-000088240000}"/>
    <cellStyle name="Normal 3 18 7 2 12" xfId="9434" xr:uid="{00000000-0005-0000-0000-000089240000}"/>
    <cellStyle name="Normal 3 18 7 2 13" xfId="9435" xr:uid="{00000000-0005-0000-0000-00008A240000}"/>
    <cellStyle name="Normal 3 18 7 2 14" xfId="9436" xr:uid="{00000000-0005-0000-0000-00008B240000}"/>
    <cellStyle name="Normal 3 18 7 2 2" xfId="9437" xr:uid="{00000000-0005-0000-0000-00008C240000}"/>
    <cellStyle name="Normal 3 18 7 2 3" xfId="9438" xr:uid="{00000000-0005-0000-0000-00008D240000}"/>
    <cellStyle name="Normal 3 18 7 2 4" xfId="9439" xr:uid="{00000000-0005-0000-0000-00008E240000}"/>
    <cellStyle name="Normal 3 18 7 2 5" xfId="9440" xr:uid="{00000000-0005-0000-0000-00008F240000}"/>
    <cellStyle name="Normal 3 18 7 2 6" xfId="9441" xr:uid="{00000000-0005-0000-0000-000090240000}"/>
    <cellStyle name="Normal 3 18 7 2 7" xfId="9442" xr:uid="{00000000-0005-0000-0000-000091240000}"/>
    <cellStyle name="Normal 3 18 7 2 8" xfId="9443" xr:uid="{00000000-0005-0000-0000-000092240000}"/>
    <cellStyle name="Normal 3 18 7 2 9" xfId="9444" xr:uid="{00000000-0005-0000-0000-000093240000}"/>
    <cellStyle name="Normal 3 18 7 3" xfId="9445" xr:uid="{00000000-0005-0000-0000-000094240000}"/>
    <cellStyle name="Normal 3 18 7 4" xfId="9446" xr:uid="{00000000-0005-0000-0000-000095240000}"/>
    <cellStyle name="Normal 3 18 7 5" xfId="9447" xr:uid="{00000000-0005-0000-0000-000096240000}"/>
    <cellStyle name="Normal 3 18 7 6" xfId="9448" xr:uid="{00000000-0005-0000-0000-000097240000}"/>
    <cellStyle name="Normal 3 18 7 7" xfId="9449" xr:uid="{00000000-0005-0000-0000-000098240000}"/>
    <cellStyle name="Normal 3 18 7 8" xfId="9450" xr:uid="{00000000-0005-0000-0000-000099240000}"/>
    <cellStyle name="Normal 3 18 7 9" xfId="9451" xr:uid="{00000000-0005-0000-0000-00009A240000}"/>
    <cellStyle name="Normal 3 18 8" xfId="9452" xr:uid="{00000000-0005-0000-0000-00009B240000}"/>
    <cellStyle name="Normal 3 18 8 10" xfId="9453" xr:uid="{00000000-0005-0000-0000-00009C240000}"/>
    <cellStyle name="Normal 3 18 8 11" xfId="9454" xr:uid="{00000000-0005-0000-0000-00009D240000}"/>
    <cellStyle name="Normal 3 18 8 12" xfId="9455" xr:uid="{00000000-0005-0000-0000-00009E240000}"/>
    <cellStyle name="Normal 3 18 8 13" xfId="9456" xr:uid="{00000000-0005-0000-0000-00009F240000}"/>
    <cellStyle name="Normal 3 18 8 14" xfId="9457" xr:uid="{00000000-0005-0000-0000-0000A0240000}"/>
    <cellStyle name="Normal 3 18 8 15" xfId="9458" xr:uid="{00000000-0005-0000-0000-0000A1240000}"/>
    <cellStyle name="Normal 3 18 8 2" xfId="9459" xr:uid="{00000000-0005-0000-0000-0000A2240000}"/>
    <cellStyle name="Normal 3 18 8 2 10" xfId="9460" xr:uid="{00000000-0005-0000-0000-0000A3240000}"/>
    <cellStyle name="Normal 3 18 8 2 11" xfId="9461" xr:uid="{00000000-0005-0000-0000-0000A4240000}"/>
    <cellStyle name="Normal 3 18 8 2 12" xfId="9462" xr:uid="{00000000-0005-0000-0000-0000A5240000}"/>
    <cellStyle name="Normal 3 18 8 2 13" xfId="9463" xr:uid="{00000000-0005-0000-0000-0000A6240000}"/>
    <cellStyle name="Normal 3 18 8 2 14" xfId="9464" xr:uid="{00000000-0005-0000-0000-0000A7240000}"/>
    <cellStyle name="Normal 3 18 8 2 2" xfId="9465" xr:uid="{00000000-0005-0000-0000-0000A8240000}"/>
    <cellStyle name="Normal 3 18 8 2 3" xfId="9466" xr:uid="{00000000-0005-0000-0000-0000A9240000}"/>
    <cellStyle name="Normal 3 18 8 2 4" xfId="9467" xr:uid="{00000000-0005-0000-0000-0000AA240000}"/>
    <cellStyle name="Normal 3 18 8 2 5" xfId="9468" xr:uid="{00000000-0005-0000-0000-0000AB240000}"/>
    <cellStyle name="Normal 3 18 8 2 6" xfId="9469" xr:uid="{00000000-0005-0000-0000-0000AC240000}"/>
    <cellStyle name="Normal 3 18 8 2 7" xfId="9470" xr:uid="{00000000-0005-0000-0000-0000AD240000}"/>
    <cellStyle name="Normal 3 18 8 2 8" xfId="9471" xr:uid="{00000000-0005-0000-0000-0000AE240000}"/>
    <cellStyle name="Normal 3 18 8 2 9" xfId="9472" xr:uid="{00000000-0005-0000-0000-0000AF240000}"/>
    <cellStyle name="Normal 3 18 8 3" xfId="9473" xr:uid="{00000000-0005-0000-0000-0000B0240000}"/>
    <cellStyle name="Normal 3 18 8 4" xfId="9474" xr:uid="{00000000-0005-0000-0000-0000B1240000}"/>
    <cellStyle name="Normal 3 18 8 5" xfId="9475" xr:uid="{00000000-0005-0000-0000-0000B2240000}"/>
    <cellStyle name="Normal 3 18 8 6" xfId="9476" xr:uid="{00000000-0005-0000-0000-0000B3240000}"/>
    <cellStyle name="Normal 3 18 8 7" xfId="9477" xr:uid="{00000000-0005-0000-0000-0000B4240000}"/>
    <cellStyle name="Normal 3 18 8 8" xfId="9478" xr:uid="{00000000-0005-0000-0000-0000B5240000}"/>
    <cellStyle name="Normal 3 18 8 9" xfId="9479" xr:uid="{00000000-0005-0000-0000-0000B6240000}"/>
    <cellStyle name="Normal 3 18 9" xfId="9480" xr:uid="{00000000-0005-0000-0000-0000B7240000}"/>
    <cellStyle name="Normal 3 18 9 10" xfId="9481" xr:uid="{00000000-0005-0000-0000-0000B8240000}"/>
    <cellStyle name="Normal 3 18 9 11" xfId="9482" xr:uid="{00000000-0005-0000-0000-0000B9240000}"/>
    <cellStyle name="Normal 3 18 9 12" xfId="9483" xr:uid="{00000000-0005-0000-0000-0000BA240000}"/>
    <cellStyle name="Normal 3 18 9 13" xfId="9484" xr:uid="{00000000-0005-0000-0000-0000BB240000}"/>
    <cellStyle name="Normal 3 18 9 14" xfId="9485" xr:uid="{00000000-0005-0000-0000-0000BC240000}"/>
    <cellStyle name="Normal 3 18 9 2" xfId="9486" xr:uid="{00000000-0005-0000-0000-0000BD240000}"/>
    <cellStyle name="Normal 3 18 9 3" xfId="9487" xr:uid="{00000000-0005-0000-0000-0000BE240000}"/>
    <cellStyle name="Normal 3 18 9 4" xfId="9488" xr:uid="{00000000-0005-0000-0000-0000BF240000}"/>
    <cellStyle name="Normal 3 18 9 5" xfId="9489" xr:uid="{00000000-0005-0000-0000-0000C0240000}"/>
    <cellStyle name="Normal 3 18 9 6" xfId="9490" xr:uid="{00000000-0005-0000-0000-0000C1240000}"/>
    <cellStyle name="Normal 3 18 9 7" xfId="9491" xr:uid="{00000000-0005-0000-0000-0000C2240000}"/>
    <cellStyle name="Normal 3 18 9 8" xfId="9492" xr:uid="{00000000-0005-0000-0000-0000C3240000}"/>
    <cellStyle name="Normal 3 18 9 9" xfId="9493" xr:uid="{00000000-0005-0000-0000-0000C4240000}"/>
    <cellStyle name="Normal 3 19" xfId="9494" xr:uid="{00000000-0005-0000-0000-0000C5240000}"/>
    <cellStyle name="Normal 3 19 10" xfId="9495" xr:uid="{00000000-0005-0000-0000-0000C6240000}"/>
    <cellStyle name="Normal 3 19 10 10" xfId="9496" xr:uid="{00000000-0005-0000-0000-0000C7240000}"/>
    <cellStyle name="Normal 3 19 10 11" xfId="9497" xr:uid="{00000000-0005-0000-0000-0000C8240000}"/>
    <cellStyle name="Normal 3 19 10 12" xfId="9498" xr:uid="{00000000-0005-0000-0000-0000C9240000}"/>
    <cellStyle name="Normal 3 19 10 13" xfId="9499" xr:uid="{00000000-0005-0000-0000-0000CA240000}"/>
    <cellStyle name="Normal 3 19 10 14" xfId="9500" xr:uid="{00000000-0005-0000-0000-0000CB240000}"/>
    <cellStyle name="Normal 3 19 10 2" xfId="9501" xr:uid="{00000000-0005-0000-0000-0000CC240000}"/>
    <cellStyle name="Normal 3 19 10 3" xfId="9502" xr:uid="{00000000-0005-0000-0000-0000CD240000}"/>
    <cellStyle name="Normal 3 19 10 4" xfId="9503" xr:uid="{00000000-0005-0000-0000-0000CE240000}"/>
    <cellStyle name="Normal 3 19 10 5" xfId="9504" xr:uid="{00000000-0005-0000-0000-0000CF240000}"/>
    <cellStyle name="Normal 3 19 10 6" xfId="9505" xr:uid="{00000000-0005-0000-0000-0000D0240000}"/>
    <cellStyle name="Normal 3 19 10 7" xfId="9506" xr:uid="{00000000-0005-0000-0000-0000D1240000}"/>
    <cellStyle name="Normal 3 19 10 8" xfId="9507" xr:uid="{00000000-0005-0000-0000-0000D2240000}"/>
    <cellStyle name="Normal 3 19 10 9" xfId="9508" xr:uid="{00000000-0005-0000-0000-0000D3240000}"/>
    <cellStyle name="Normal 3 19 11" xfId="9509" xr:uid="{00000000-0005-0000-0000-0000D4240000}"/>
    <cellStyle name="Normal 3 19 11 10" xfId="9510" xr:uid="{00000000-0005-0000-0000-0000D5240000}"/>
    <cellStyle name="Normal 3 19 11 11" xfId="9511" xr:uid="{00000000-0005-0000-0000-0000D6240000}"/>
    <cellStyle name="Normal 3 19 11 12" xfId="9512" xr:uid="{00000000-0005-0000-0000-0000D7240000}"/>
    <cellStyle name="Normal 3 19 11 13" xfId="9513" xr:uid="{00000000-0005-0000-0000-0000D8240000}"/>
    <cellStyle name="Normal 3 19 11 14" xfId="9514" xr:uid="{00000000-0005-0000-0000-0000D9240000}"/>
    <cellStyle name="Normal 3 19 11 2" xfId="9515" xr:uid="{00000000-0005-0000-0000-0000DA240000}"/>
    <cellStyle name="Normal 3 19 11 3" xfId="9516" xr:uid="{00000000-0005-0000-0000-0000DB240000}"/>
    <cellStyle name="Normal 3 19 11 4" xfId="9517" xr:uid="{00000000-0005-0000-0000-0000DC240000}"/>
    <cellStyle name="Normal 3 19 11 5" xfId="9518" xr:uid="{00000000-0005-0000-0000-0000DD240000}"/>
    <cellStyle name="Normal 3 19 11 6" xfId="9519" xr:uid="{00000000-0005-0000-0000-0000DE240000}"/>
    <cellStyle name="Normal 3 19 11 7" xfId="9520" xr:uid="{00000000-0005-0000-0000-0000DF240000}"/>
    <cellStyle name="Normal 3 19 11 8" xfId="9521" xr:uid="{00000000-0005-0000-0000-0000E0240000}"/>
    <cellStyle name="Normal 3 19 11 9" xfId="9522" xr:uid="{00000000-0005-0000-0000-0000E1240000}"/>
    <cellStyle name="Normal 3 19 12" xfId="9523" xr:uid="{00000000-0005-0000-0000-0000E2240000}"/>
    <cellStyle name="Normal 3 19 12 10" xfId="9524" xr:uid="{00000000-0005-0000-0000-0000E3240000}"/>
    <cellStyle name="Normal 3 19 12 11" xfId="9525" xr:uid="{00000000-0005-0000-0000-0000E4240000}"/>
    <cellStyle name="Normal 3 19 12 12" xfId="9526" xr:uid="{00000000-0005-0000-0000-0000E5240000}"/>
    <cellStyle name="Normal 3 19 12 13" xfId="9527" xr:uid="{00000000-0005-0000-0000-0000E6240000}"/>
    <cellStyle name="Normal 3 19 12 14" xfId="9528" xr:uid="{00000000-0005-0000-0000-0000E7240000}"/>
    <cellStyle name="Normal 3 19 12 2" xfId="9529" xr:uid="{00000000-0005-0000-0000-0000E8240000}"/>
    <cellStyle name="Normal 3 19 12 3" xfId="9530" xr:uid="{00000000-0005-0000-0000-0000E9240000}"/>
    <cellStyle name="Normal 3 19 12 4" xfId="9531" xr:uid="{00000000-0005-0000-0000-0000EA240000}"/>
    <cellStyle name="Normal 3 19 12 5" xfId="9532" xr:uid="{00000000-0005-0000-0000-0000EB240000}"/>
    <cellStyle name="Normal 3 19 12 6" xfId="9533" xr:uid="{00000000-0005-0000-0000-0000EC240000}"/>
    <cellStyle name="Normal 3 19 12 7" xfId="9534" xr:uid="{00000000-0005-0000-0000-0000ED240000}"/>
    <cellStyle name="Normal 3 19 12 8" xfId="9535" xr:uid="{00000000-0005-0000-0000-0000EE240000}"/>
    <cellStyle name="Normal 3 19 12 9" xfId="9536" xr:uid="{00000000-0005-0000-0000-0000EF240000}"/>
    <cellStyle name="Normal 3 19 13" xfId="9537" xr:uid="{00000000-0005-0000-0000-0000F0240000}"/>
    <cellStyle name="Normal 3 19 13 10" xfId="9538" xr:uid="{00000000-0005-0000-0000-0000F1240000}"/>
    <cellStyle name="Normal 3 19 13 11" xfId="9539" xr:uid="{00000000-0005-0000-0000-0000F2240000}"/>
    <cellStyle name="Normal 3 19 13 12" xfId="9540" xr:uid="{00000000-0005-0000-0000-0000F3240000}"/>
    <cellStyle name="Normal 3 19 13 13" xfId="9541" xr:uid="{00000000-0005-0000-0000-0000F4240000}"/>
    <cellStyle name="Normal 3 19 13 14" xfId="9542" xr:uid="{00000000-0005-0000-0000-0000F5240000}"/>
    <cellStyle name="Normal 3 19 13 2" xfId="9543" xr:uid="{00000000-0005-0000-0000-0000F6240000}"/>
    <cellStyle name="Normal 3 19 13 3" xfId="9544" xr:uid="{00000000-0005-0000-0000-0000F7240000}"/>
    <cellStyle name="Normal 3 19 13 4" xfId="9545" xr:uid="{00000000-0005-0000-0000-0000F8240000}"/>
    <cellStyle name="Normal 3 19 13 5" xfId="9546" xr:uid="{00000000-0005-0000-0000-0000F9240000}"/>
    <cellStyle name="Normal 3 19 13 6" xfId="9547" xr:uid="{00000000-0005-0000-0000-0000FA240000}"/>
    <cellStyle name="Normal 3 19 13 7" xfId="9548" xr:uid="{00000000-0005-0000-0000-0000FB240000}"/>
    <cellStyle name="Normal 3 19 13 8" xfId="9549" xr:uid="{00000000-0005-0000-0000-0000FC240000}"/>
    <cellStyle name="Normal 3 19 13 9" xfId="9550" xr:uid="{00000000-0005-0000-0000-0000FD240000}"/>
    <cellStyle name="Normal 3 19 14" xfId="9551" xr:uid="{00000000-0005-0000-0000-0000FE240000}"/>
    <cellStyle name="Normal 3 19 14 10" xfId="9552" xr:uid="{00000000-0005-0000-0000-0000FF240000}"/>
    <cellStyle name="Normal 3 19 14 11" xfId="9553" xr:uid="{00000000-0005-0000-0000-000000250000}"/>
    <cellStyle name="Normal 3 19 14 12" xfId="9554" xr:uid="{00000000-0005-0000-0000-000001250000}"/>
    <cellStyle name="Normal 3 19 14 13" xfId="9555" xr:uid="{00000000-0005-0000-0000-000002250000}"/>
    <cellStyle name="Normal 3 19 14 14" xfId="9556" xr:uid="{00000000-0005-0000-0000-000003250000}"/>
    <cellStyle name="Normal 3 19 14 2" xfId="9557" xr:uid="{00000000-0005-0000-0000-000004250000}"/>
    <cellStyle name="Normal 3 19 14 3" xfId="9558" xr:uid="{00000000-0005-0000-0000-000005250000}"/>
    <cellStyle name="Normal 3 19 14 4" xfId="9559" xr:uid="{00000000-0005-0000-0000-000006250000}"/>
    <cellStyle name="Normal 3 19 14 5" xfId="9560" xr:uid="{00000000-0005-0000-0000-000007250000}"/>
    <cellStyle name="Normal 3 19 14 6" xfId="9561" xr:uid="{00000000-0005-0000-0000-000008250000}"/>
    <cellStyle name="Normal 3 19 14 7" xfId="9562" xr:uid="{00000000-0005-0000-0000-000009250000}"/>
    <cellStyle name="Normal 3 19 14 8" xfId="9563" xr:uid="{00000000-0005-0000-0000-00000A250000}"/>
    <cellStyle name="Normal 3 19 14 9" xfId="9564" xr:uid="{00000000-0005-0000-0000-00000B250000}"/>
    <cellStyle name="Normal 3 19 15" xfId="9565" xr:uid="{00000000-0005-0000-0000-00000C250000}"/>
    <cellStyle name="Normal 3 19 16" xfId="9566" xr:uid="{00000000-0005-0000-0000-00000D250000}"/>
    <cellStyle name="Normal 3 19 17" xfId="9567" xr:uid="{00000000-0005-0000-0000-00000E250000}"/>
    <cellStyle name="Normal 3 19 18" xfId="9568" xr:uid="{00000000-0005-0000-0000-00000F250000}"/>
    <cellStyle name="Normal 3 19 19" xfId="9569" xr:uid="{00000000-0005-0000-0000-000010250000}"/>
    <cellStyle name="Normal 3 19 2" xfId="9570" xr:uid="{00000000-0005-0000-0000-000011250000}"/>
    <cellStyle name="Normal 3 19 20" xfId="9571" xr:uid="{00000000-0005-0000-0000-000012250000}"/>
    <cellStyle name="Normal 3 19 21" xfId="9572" xr:uid="{00000000-0005-0000-0000-000013250000}"/>
    <cellStyle name="Normal 3 19 22" xfId="9573" xr:uid="{00000000-0005-0000-0000-000014250000}"/>
    <cellStyle name="Normal 3 19 23" xfId="9574" xr:uid="{00000000-0005-0000-0000-000015250000}"/>
    <cellStyle name="Normal 3 19 24" xfId="9575" xr:uid="{00000000-0005-0000-0000-000016250000}"/>
    <cellStyle name="Normal 3 19 25" xfId="9576" xr:uid="{00000000-0005-0000-0000-000017250000}"/>
    <cellStyle name="Normal 3 19 26" xfId="9577" xr:uid="{00000000-0005-0000-0000-000018250000}"/>
    <cellStyle name="Normal 3 19 27" xfId="9578" xr:uid="{00000000-0005-0000-0000-000019250000}"/>
    <cellStyle name="Normal 3 19 3" xfId="9579" xr:uid="{00000000-0005-0000-0000-00001A250000}"/>
    <cellStyle name="Normal 3 19 4" xfId="9580" xr:uid="{00000000-0005-0000-0000-00001B250000}"/>
    <cellStyle name="Normal 3 19 5" xfId="9581" xr:uid="{00000000-0005-0000-0000-00001C250000}"/>
    <cellStyle name="Normal 3 19 6" xfId="9582" xr:uid="{00000000-0005-0000-0000-00001D250000}"/>
    <cellStyle name="Normal 3 19 6 10" xfId="9583" xr:uid="{00000000-0005-0000-0000-00001E250000}"/>
    <cellStyle name="Normal 3 19 6 11" xfId="9584" xr:uid="{00000000-0005-0000-0000-00001F250000}"/>
    <cellStyle name="Normal 3 19 6 12" xfId="9585" xr:uid="{00000000-0005-0000-0000-000020250000}"/>
    <cellStyle name="Normal 3 19 6 13" xfId="9586" xr:uid="{00000000-0005-0000-0000-000021250000}"/>
    <cellStyle name="Normal 3 19 6 14" xfId="9587" xr:uid="{00000000-0005-0000-0000-000022250000}"/>
    <cellStyle name="Normal 3 19 6 15" xfId="9588" xr:uid="{00000000-0005-0000-0000-000023250000}"/>
    <cellStyle name="Normal 3 19 6 2" xfId="9589" xr:uid="{00000000-0005-0000-0000-000024250000}"/>
    <cellStyle name="Normal 3 19 6 2 10" xfId="9590" xr:uid="{00000000-0005-0000-0000-000025250000}"/>
    <cellStyle name="Normal 3 19 6 2 11" xfId="9591" xr:uid="{00000000-0005-0000-0000-000026250000}"/>
    <cellStyle name="Normal 3 19 6 2 12" xfId="9592" xr:uid="{00000000-0005-0000-0000-000027250000}"/>
    <cellStyle name="Normal 3 19 6 2 13" xfId="9593" xr:uid="{00000000-0005-0000-0000-000028250000}"/>
    <cellStyle name="Normal 3 19 6 2 14" xfId="9594" xr:uid="{00000000-0005-0000-0000-000029250000}"/>
    <cellStyle name="Normal 3 19 6 2 2" xfId="9595" xr:uid="{00000000-0005-0000-0000-00002A250000}"/>
    <cellStyle name="Normal 3 19 6 2 3" xfId="9596" xr:uid="{00000000-0005-0000-0000-00002B250000}"/>
    <cellStyle name="Normal 3 19 6 2 4" xfId="9597" xr:uid="{00000000-0005-0000-0000-00002C250000}"/>
    <cellStyle name="Normal 3 19 6 2 5" xfId="9598" xr:uid="{00000000-0005-0000-0000-00002D250000}"/>
    <cellStyle name="Normal 3 19 6 2 6" xfId="9599" xr:uid="{00000000-0005-0000-0000-00002E250000}"/>
    <cellStyle name="Normal 3 19 6 2 7" xfId="9600" xr:uid="{00000000-0005-0000-0000-00002F250000}"/>
    <cellStyle name="Normal 3 19 6 2 8" xfId="9601" xr:uid="{00000000-0005-0000-0000-000030250000}"/>
    <cellStyle name="Normal 3 19 6 2 9" xfId="9602" xr:uid="{00000000-0005-0000-0000-000031250000}"/>
    <cellStyle name="Normal 3 19 6 3" xfId="9603" xr:uid="{00000000-0005-0000-0000-000032250000}"/>
    <cellStyle name="Normal 3 19 6 4" xfId="9604" xr:uid="{00000000-0005-0000-0000-000033250000}"/>
    <cellStyle name="Normal 3 19 6 5" xfId="9605" xr:uid="{00000000-0005-0000-0000-000034250000}"/>
    <cellStyle name="Normal 3 19 6 6" xfId="9606" xr:uid="{00000000-0005-0000-0000-000035250000}"/>
    <cellStyle name="Normal 3 19 6 7" xfId="9607" xr:uid="{00000000-0005-0000-0000-000036250000}"/>
    <cellStyle name="Normal 3 19 6 8" xfId="9608" xr:uid="{00000000-0005-0000-0000-000037250000}"/>
    <cellStyle name="Normal 3 19 6 9" xfId="9609" xr:uid="{00000000-0005-0000-0000-000038250000}"/>
    <cellStyle name="Normal 3 19 7" xfId="9610" xr:uid="{00000000-0005-0000-0000-000039250000}"/>
    <cellStyle name="Normal 3 19 7 10" xfId="9611" xr:uid="{00000000-0005-0000-0000-00003A250000}"/>
    <cellStyle name="Normal 3 19 7 11" xfId="9612" xr:uid="{00000000-0005-0000-0000-00003B250000}"/>
    <cellStyle name="Normal 3 19 7 12" xfId="9613" xr:uid="{00000000-0005-0000-0000-00003C250000}"/>
    <cellStyle name="Normal 3 19 7 13" xfId="9614" xr:uid="{00000000-0005-0000-0000-00003D250000}"/>
    <cellStyle name="Normal 3 19 7 14" xfId="9615" xr:uid="{00000000-0005-0000-0000-00003E250000}"/>
    <cellStyle name="Normal 3 19 7 15" xfId="9616" xr:uid="{00000000-0005-0000-0000-00003F250000}"/>
    <cellStyle name="Normal 3 19 7 2" xfId="9617" xr:uid="{00000000-0005-0000-0000-000040250000}"/>
    <cellStyle name="Normal 3 19 7 2 10" xfId="9618" xr:uid="{00000000-0005-0000-0000-000041250000}"/>
    <cellStyle name="Normal 3 19 7 2 11" xfId="9619" xr:uid="{00000000-0005-0000-0000-000042250000}"/>
    <cellStyle name="Normal 3 19 7 2 12" xfId="9620" xr:uid="{00000000-0005-0000-0000-000043250000}"/>
    <cellStyle name="Normal 3 19 7 2 13" xfId="9621" xr:uid="{00000000-0005-0000-0000-000044250000}"/>
    <cellStyle name="Normal 3 19 7 2 14" xfId="9622" xr:uid="{00000000-0005-0000-0000-000045250000}"/>
    <cellStyle name="Normal 3 19 7 2 2" xfId="9623" xr:uid="{00000000-0005-0000-0000-000046250000}"/>
    <cellStyle name="Normal 3 19 7 2 3" xfId="9624" xr:uid="{00000000-0005-0000-0000-000047250000}"/>
    <cellStyle name="Normal 3 19 7 2 4" xfId="9625" xr:uid="{00000000-0005-0000-0000-000048250000}"/>
    <cellStyle name="Normal 3 19 7 2 5" xfId="9626" xr:uid="{00000000-0005-0000-0000-000049250000}"/>
    <cellStyle name="Normal 3 19 7 2 6" xfId="9627" xr:uid="{00000000-0005-0000-0000-00004A250000}"/>
    <cellStyle name="Normal 3 19 7 2 7" xfId="9628" xr:uid="{00000000-0005-0000-0000-00004B250000}"/>
    <cellStyle name="Normal 3 19 7 2 8" xfId="9629" xr:uid="{00000000-0005-0000-0000-00004C250000}"/>
    <cellStyle name="Normal 3 19 7 2 9" xfId="9630" xr:uid="{00000000-0005-0000-0000-00004D250000}"/>
    <cellStyle name="Normal 3 19 7 3" xfId="9631" xr:uid="{00000000-0005-0000-0000-00004E250000}"/>
    <cellStyle name="Normal 3 19 7 4" xfId="9632" xr:uid="{00000000-0005-0000-0000-00004F250000}"/>
    <cellStyle name="Normal 3 19 7 5" xfId="9633" xr:uid="{00000000-0005-0000-0000-000050250000}"/>
    <cellStyle name="Normal 3 19 7 6" xfId="9634" xr:uid="{00000000-0005-0000-0000-000051250000}"/>
    <cellStyle name="Normal 3 19 7 7" xfId="9635" xr:uid="{00000000-0005-0000-0000-000052250000}"/>
    <cellStyle name="Normal 3 19 7 8" xfId="9636" xr:uid="{00000000-0005-0000-0000-000053250000}"/>
    <cellStyle name="Normal 3 19 7 9" xfId="9637" xr:uid="{00000000-0005-0000-0000-000054250000}"/>
    <cellStyle name="Normal 3 19 8" xfId="9638" xr:uid="{00000000-0005-0000-0000-000055250000}"/>
    <cellStyle name="Normal 3 19 8 10" xfId="9639" xr:uid="{00000000-0005-0000-0000-000056250000}"/>
    <cellStyle name="Normal 3 19 8 11" xfId="9640" xr:uid="{00000000-0005-0000-0000-000057250000}"/>
    <cellStyle name="Normal 3 19 8 12" xfId="9641" xr:uid="{00000000-0005-0000-0000-000058250000}"/>
    <cellStyle name="Normal 3 19 8 13" xfId="9642" xr:uid="{00000000-0005-0000-0000-000059250000}"/>
    <cellStyle name="Normal 3 19 8 14" xfId="9643" xr:uid="{00000000-0005-0000-0000-00005A250000}"/>
    <cellStyle name="Normal 3 19 8 15" xfId="9644" xr:uid="{00000000-0005-0000-0000-00005B250000}"/>
    <cellStyle name="Normal 3 19 8 2" xfId="9645" xr:uid="{00000000-0005-0000-0000-00005C250000}"/>
    <cellStyle name="Normal 3 19 8 2 10" xfId="9646" xr:uid="{00000000-0005-0000-0000-00005D250000}"/>
    <cellStyle name="Normal 3 19 8 2 11" xfId="9647" xr:uid="{00000000-0005-0000-0000-00005E250000}"/>
    <cellStyle name="Normal 3 19 8 2 12" xfId="9648" xr:uid="{00000000-0005-0000-0000-00005F250000}"/>
    <cellStyle name="Normal 3 19 8 2 13" xfId="9649" xr:uid="{00000000-0005-0000-0000-000060250000}"/>
    <cellStyle name="Normal 3 19 8 2 14" xfId="9650" xr:uid="{00000000-0005-0000-0000-000061250000}"/>
    <cellStyle name="Normal 3 19 8 2 2" xfId="9651" xr:uid="{00000000-0005-0000-0000-000062250000}"/>
    <cellStyle name="Normal 3 19 8 2 3" xfId="9652" xr:uid="{00000000-0005-0000-0000-000063250000}"/>
    <cellStyle name="Normal 3 19 8 2 4" xfId="9653" xr:uid="{00000000-0005-0000-0000-000064250000}"/>
    <cellStyle name="Normal 3 19 8 2 5" xfId="9654" xr:uid="{00000000-0005-0000-0000-000065250000}"/>
    <cellStyle name="Normal 3 19 8 2 6" xfId="9655" xr:uid="{00000000-0005-0000-0000-000066250000}"/>
    <cellStyle name="Normal 3 19 8 2 7" xfId="9656" xr:uid="{00000000-0005-0000-0000-000067250000}"/>
    <cellStyle name="Normal 3 19 8 2 8" xfId="9657" xr:uid="{00000000-0005-0000-0000-000068250000}"/>
    <cellStyle name="Normal 3 19 8 2 9" xfId="9658" xr:uid="{00000000-0005-0000-0000-000069250000}"/>
    <cellStyle name="Normal 3 19 8 3" xfId="9659" xr:uid="{00000000-0005-0000-0000-00006A250000}"/>
    <cellStyle name="Normal 3 19 8 4" xfId="9660" xr:uid="{00000000-0005-0000-0000-00006B250000}"/>
    <cellStyle name="Normal 3 19 8 5" xfId="9661" xr:uid="{00000000-0005-0000-0000-00006C250000}"/>
    <cellStyle name="Normal 3 19 8 6" xfId="9662" xr:uid="{00000000-0005-0000-0000-00006D250000}"/>
    <cellStyle name="Normal 3 19 8 7" xfId="9663" xr:uid="{00000000-0005-0000-0000-00006E250000}"/>
    <cellStyle name="Normal 3 19 8 8" xfId="9664" xr:uid="{00000000-0005-0000-0000-00006F250000}"/>
    <cellStyle name="Normal 3 19 8 9" xfId="9665" xr:uid="{00000000-0005-0000-0000-000070250000}"/>
    <cellStyle name="Normal 3 19 9" xfId="9666" xr:uid="{00000000-0005-0000-0000-000071250000}"/>
    <cellStyle name="Normal 3 19 9 10" xfId="9667" xr:uid="{00000000-0005-0000-0000-000072250000}"/>
    <cellStyle name="Normal 3 19 9 11" xfId="9668" xr:uid="{00000000-0005-0000-0000-000073250000}"/>
    <cellStyle name="Normal 3 19 9 12" xfId="9669" xr:uid="{00000000-0005-0000-0000-000074250000}"/>
    <cellStyle name="Normal 3 19 9 13" xfId="9670" xr:uid="{00000000-0005-0000-0000-000075250000}"/>
    <cellStyle name="Normal 3 19 9 14" xfId="9671" xr:uid="{00000000-0005-0000-0000-000076250000}"/>
    <cellStyle name="Normal 3 19 9 2" xfId="9672" xr:uid="{00000000-0005-0000-0000-000077250000}"/>
    <cellStyle name="Normal 3 19 9 3" xfId="9673" xr:uid="{00000000-0005-0000-0000-000078250000}"/>
    <cellStyle name="Normal 3 19 9 4" xfId="9674" xr:uid="{00000000-0005-0000-0000-000079250000}"/>
    <cellStyle name="Normal 3 19 9 5" xfId="9675" xr:uid="{00000000-0005-0000-0000-00007A250000}"/>
    <cellStyle name="Normal 3 19 9 6" xfId="9676" xr:uid="{00000000-0005-0000-0000-00007B250000}"/>
    <cellStyle name="Normal 3 19 9 7" xfId="9677" xr:uid="{00000000-0005-0000-0000-00007C250000}"/>
    <cellStyle name="Normal 3 19 9 8" xfId="9678" xr:uid="{00000000-0005-0000-0000-00007D250000}"/>
    <cellStyle name="Normal 3 19 9 9" xfId="9679" xr:uid="{00000000-0005-0000-0000-00007E250000}"/>
    <cellStyle name="Normal 3 2" xfId="62" xr:uid="{00000000-0005-0000-0000-00007F250000}"/>
    <cellStyle name="Normal 3 2 10" xfId="9680" xr:uid="{00000000-0005-0000-0000-000080250000}"/>
    <cellStyle name="Normal 3 2 11" xfId="9681" xr:uid="{00000000-0005-0000-0000-000081250000}"/>
    <cellStyle name="Normal 3 2 12" xfId="9682" xr:uid="{00000000-0005-0000-0000-000082250000}"/>
    <cellStyle name="Normal 3 2 13" xfId="9683" xr:uid="{00000000-0005-0000-0000-000083250000}"/>
    <cellStyle name="Normal 3 2 14" xfId="9684" xr:uid="{00000000-0005-0000-0000-000084250000}"/>
    <cellStyle name="Normal 3 2 15" xfId="9685" xr:uid="{00000000-0005-0000-0000-000085250000}"/>
    <cellStyle name="Normal 3 2 16" xfId="9686" xr:uid="{00000000-0005-0000-0000-000086250000}"/>
    <cellStyle name="Normal 3 2 17" xfId="9687" xr:uid="{00000000-0005-0000-0000-000087250000}"/>
    <cellStyle name="Normal 3 2 18" xfId="9688" xr:uid="{00000000-0005-0000-0000-000088250000}"/>
    <cellStyle name="Normal 3 2 19" xfId="9689" xr:uid="{00000000-0005-0000-0000-000089250000}"/>
    <cellStyle name="Normal 3 2 2" xfId="63" xr:uid="{00000000-0005-0000-0000-00008A250000}"/>
    <cellStyle name="Normal 3 2 2 2" xfId="9690" xr:uid="{00000000-0005-0000-0000-00008B250000}"/>
    <cellStyle name="Normal 3 2 2 3" xfId="20871" xr:uid="{00000000-0005-0000-0000-00008C250000}"/>
    <cellStyle name="Normal 3 2 20" xfId="9691" xr:uid="{00000000-0005-0000-0000-00008D250000}"/>
    <cellStyle name="Normal 3 2 21" xfId="9692" xr:uid="{00000000-0005-0000-0000-00008E250000}"/>
    <cellStyle name="Normal 3 2 22" xfId="9693" xr:uid="{00000000-0005-0000-0000-00008F250000}"/>
    <cellStyle name="Normal 3 2 23" xfId="9694" xr:uid="{00000000-0005-0000-0000-000090250000}"/>
    <cellStyle name="Normal 3 2 24" xfId="9695" xr:uid="{00000000-0005-0000-0000-000091250000}"/>
    <cellStyle name="Normal 3 2 25" xfId="9696" xr:uid="{00000000-0005-0000-0000-000092250000}"/>
    <cellStyle name="Normal 3 2 25 10" xfId="9697" xr:uid="{00000000-0005-0000-0000-000093250000}"/>
    <cellStyle name="Normal 3 2 25 11" xfId="9698" xr:uid="{00000000-0005-0000-0000-000094250000}"/>
    <cellStyle name="Normal 3 2 25 12" xfId="9699" xr:uid="{00000000-0005-0000-0000-000095250000}"/>
    <cellStyle name="Normal 3 2 25 13" xfId="9700" xr:uid="{00000000-0005-0000-0000-000096250000}"/>
    <cellStyle name="Normal 3 2 25 14" xfId="9701" xr:uid="{00000000-0005-0000-0000-000097250000}"/>
    <cellStyle name="Normal 3 2 25 15" xfId="9702" xr:uid="{00000000-0005-0000-0000-000098250000}"/>
    <cellStyle name="Normal 3 2 25 2" xfId="9703" xr:uid="{00000000-0005-0000-0000-000099250000}"/>
    <cellStyle name="Normal 3 2 25 2 10" xfId="9704" xr:uid="{00000000-0005-0000-0000-00009A250000}"/>
    <cellStyle name="Normal 3 2 25 2 11" xfId="9705" xr:uid="{00000000-0005-0000-0000-00009B250000}"/>
    <cellStyle name="Normal 3 2 25 2 12" xfId="9706" xr:uid="{00000000-0005-0000-0000-00009C250000}"/>
    <cellStyle name="Normal 3 2 25 2 13" xfId="9707" xr:uid="{00000000-0005-0000-0000-00009D250000}"/>
    <cellStyle name="Normal 3 2 25 2 14" xfId="9708" xr:uid="{00000000-0005-0000-0000-00009E250000}"/>
    <cellStyle name="Normal 3 2 25 2 2" xfId="9709" xr:uid="{00000000-0005-0000-0000-00009F250000}"/>
    <cellStyle name="Normal 3 2 25 2 3" xfId="9710" xr:uid="{00000000-0005-0000-0000-0000A0250000}"/>
    <cellStyle name="Normal 3 2 25 2 4" xfId="9711" xr:uid="{00000000-0005-0000-0000-0000A1250000}"/>
    <cellStyle name="Normal 3 2 25 2 5" xfId="9712" xr:uid="{00000000-0005-0000-0000-0000A2250000}"/>
    <cellStyle name="Normal 3 2 25 2 6" xfId="9713" xr:uid="{00000000-0005-0000-0000-0000A3250000}"/>
    <cellStyle name="Normal 3 2 25 2 7" xfId="9714" xr:uid="{00000000-0005-0000-0000-0000A4250000}"/>
    <cellStyle name="Normal 3 2 25 2 8" xfId="9715" xr:uid="{00000000-0005-0000-0000-0000A5250000}"/>
    <cellStyle name="Normal 3 2 25 2 9" xfId="9716" xr:uid="{00000000-0005-0000-0000-0000A6250000}"/>
    <cellStyle name="Normal 3 2 25 3" xfId="9717" xr:uid="{00000000-0005-0000-0000-0000A7250000}"/>
    <cellStyle name="Normal 3 2 25 4" xfId="9718" xr:uid="{00000000-0005-0000-0000-0000A8250000}"/>
    <cellStyle name="Normal 3 2 25 5" xfId="9719" xr:uid="{00000000-0005-0000-0000-0000A9250000}"/>
    <cellStyle name="Normal 3 2 25 6" xfId="9720" xr:uid="{00000000-0005-0000-0000-0000AA250000}"/>
    <cellStyle name="Normal 3 2 25 7" xfId="9721" xr:uid="{00000000-0005-0000-0000-0000AB250000}"/>
    <cellStyle name="Normal 3 2 25 8" xfId="9722" xr:uid="{00000000-0005-0000-0000-0000AC250000}"/>
    <cellStyle name="Normal 3 2 25 9" xfId="9723" xr:uid="{00000000-0005-0000-0000-0000AD250000}"/>
    <cellStyle name="Normal 3 2 26" xfId="9724" xr:uid="{00000000-0005-0000-0000-0000AE250000}"/>
    <cellStyle name="Normal 3 2 26 10" xfId="9725" xr:uid="{00000000-0005-0000-0000-0000AF250000}"/>
    <cellStyle name="Normal 3 2 26 11" xfId="9726" xr:uid="{00000000-0005-0000-0000-0000B0250000}"/>
    <cellStyle name="Normal 3 2 26 12" xfId="9727" xr:uid="{00000000-0005-0000-0000-0000B1250000}"/>
    <cellStyle name="Normal 3 2 26 13" xfId="9728" xr:uid="{00000000-0005-0000-0000-0000B2250000}"/>
    <cellStyle name="Normal 3 2 26 14" xfId="9729" xr:uid="{00000000-0005-0000-0000-0000B3250000}"/>
    <cellStyle name="Normal 3 2 26 15" xfId="9730" xr:uid="{00000000-0005-0000-0000-0000B4250000}"/>
    <cellStyle name="Normal 3 2 26 2" xfId="9731" xr:uid="{00000000-0005-0000-0000-0000B5250000}"/>
    <cellStyle name="Normal 3 2 26 2 10" xfId="9732" xr:uid="{00000000-0005-0000-0000-0000B6250000}"/>
    <cellStyle name="Normal 3 2 26 2 11" xfId="9733" xr:uid="{00000000-0005-0000-0000-0000B7250000}"/>
    <cellStyle name="Normal 3 2 26 2 12" xfId="9734" xr:uid="{00000000-0005-0000-0000-0000B8250000}"/>
    <cellStyle name="Normal 3 2 26 2 13" xfId="9735" xr:uid="{00000000-0005-0000-0000-0000B9250000}"/>
    <cellStyle name="Normal 3 2 26 2 14" xfId="9736" xr:uid="{00000000-0005-0000-0000-0000BA250000}"/>
    <cellStyle name="Normal 3 2 26 2 2" xfId="9737" xr:uid="{00000000-0005-0000-0000-0000BB250000}"/>
    <cellStyle name="Normal 3 2 26 2 3" xfId="9738" xr:uid="{00000000-0005-0000-0000-0000BC250000}"/>
    <cellStyle name="Normal 3 2 26 2 4" xfId="9739" xr:uid="{00000000-0005-0000-0000-0000BD250000}"/>
    <cellStyle name="Normal 3 2 26 2 5" xfId="9740" xr:uid="{00000000-0005-0000-0000-0000BE250000}"/>
    <cellStyle name="Normal 3 2 26 2 6" xfId="9741" xr:uid="{00000000-0005-0000-0000-0000BF250000}"/>
    <cellStyle name="Normal 3 2 26 2 7" xfId="9742" xr:uid="{00000000-0005-0000-0000-0000C0250000}"/>
    <cellStyle name="Normal 3 2 26 2 8" xfId="9743" xr:uid="{00000000-0005-0000-0000-0000C1250000}"/>
    <cellStyle name="Normal 3 2 26 2 9" xfId="9744" xr:uid="{00000000-0005-0000-0000-0000C2250000}"/>
    <cellStyle name="Normal 3 2 26 3" xfId="9745" xr:uid="{00000000-0005-0000-0000-0000C3250000}"/>
    <cellStyle name="Normal 3 2 26 4" xfId="9746" xr:uid="{00000000-0005-0000-0000-0000C4250000}"/>
    <cellStyle name="Normal 3 2 26 5" xfId="9747" xr:uid="{00000000-0005-0000-0000-0000C5250000}"/>
    <cellStyle name="Normal 3 2 26 6" xfId="9748" xr:uid="{00000000-0005-0000-0000-0000C6250000}"/>
    <cellStyle name="Normal 3 2 26 7" xfId="9749" xr:uid="{00000000-0005-0000-0000-0000C7250000}"/>
    <cellStyle name="Normal 3 2 26 8" xfId="9750" xr:uid="{00000000-0005-0000-0000-0000C8250000}"/>
    <cellStyle name="Normal 3 2 26 9" xfId="9751" xr:uid="{00000000-0005-0000-0000-0000C9250000}"/>
    <cellStyle name="Normal 3 2 27" xfId="9752" xr:uid="{00000000-0005-0000-0000-0000CA250000}"/>
    <cellStyle name="Normal 3 2 27 10" xfId="9753" xr:uid="{00000000-0005-0000-0000-0000CB250000}"/>
    <cellStyle name="Normal 3 2 27 11" xfId="9754" xr:uid="{00000000-0005-0000-0000-0000CC250000}"/>
    <cellStyle name="Normal 3 2 27 12" xfId="9755" xr:uid="{00000000-0005-0000-0000-0000CD250000}"/>
    <cellStyle name="Normal 3 2 27 13" xfId="9756" xr:uid="{00000000-0005-0000-0000-0000CE250000}"/>
    <cellStyle name="Normal 3 2 27 14" xfId="9757" xr:uid="{00000000-0005-0000-0000-0000CF250000}"/>
    <cellStyle name="Normal 3 2 27 15" xfId="9758" xr:uid="{00000000-0005-0000-0000-0000D0250000}"/>
    <cellStyle name="Normal 3 2 27 2" xfId="9759" xr:uid="{00000000-0005-0000-0000-0000D1250000}"/>
    <cellStyle name="Normal 3 2 27 2 10" xfId="9760" xr:uid="{00000000-0005-0000-0000-0000D2250000}"/>
    <cellStyle name="Normal 3 2 27 2 11" xfId="9761" xr:uid="{00000000-0005-0000-0000-0000D3250000}"/>
    <cellStyle name="Normal 3 2 27 2 12" xfId="9762" xr:uid="{00000000-0005-0000-0000-0000D4250000}"/>
    <cellStyle name="Normal 3 2 27 2 13" xfId="9763" xr:uid="{00000000-0005-0000-0000-0000D5250000}"/>
    <cellStyle name="Normal 3 2 27 2 14" xfId="9764" xr:uid="{00000000-0005-0000-0000-0000D6250000}"/>
    <cellStyle name="Normal 3 2 27 2 2" xfId="9765" xr:uid="{00000000-0005-0000-0000-0000D7250000}"/>
    <cellStyle name="Normal 3 2 27 2 3" xfId="9766" xr:uid="{00000000-0005-0000-0000-0000D8250000}"/>
    <cellStyle name="Normal 3 2 27 2 4" xfId="9767" xr:uid="{00000000-0005-0000-0000-0000D9250000}"/>
    <cellStyle name="Normal 3 2 27 2 5" xfId="9768" xr:uid="{00000000-0005-0000-0000-0000DA250000}"/>
    <cellStyle name="Normal 3 2 27 2 6" xfId="9769" xr:uid="{00000000-0005-0000-0000-0000DB250000}"/>
    <cellStyle name="Normal 3 2 27 2 7" xfId="9770" xr:uid="{00000000-0005-0000-0000-0000DC250000}"/>
    <cellStyle name="Normal 3 2 27 2 8" xfId="9771" xr:uid="{00000000-0005-0000-0000-0000DD250000}"/>
    <cellStyle name="Normal 3 2 27 2 9" xfId="9772" xr:uid="{00000000-0005-0000-0000-0000DE250000}"/>
    <cellStyle name="Normal 3 2 27 3" xfId="9773" xr:uid="{00000000-0005-0000-0000-0000DF250000}"/>
    <cellStyle name="Normal 3 2 27 4" xfId="9774" xr:uid="{00000000-0005-0000-0000-0000E0250000}"/>
    <cellStyle name="Normal 3 2 27 5" xfId="9775" xr:uid="{00000000-0005-0000-0000-0000E1250000}"/>
    <cellStyle name="Normal 3 2 27 6" xfId="9776" xr:uid="{00000000-0005-0000-0000-0000E2250000}"/>
    <cellStyle name="Normal 3 2 27 7" xfId="9777" xr:uid="{00000000-0005-0000-0000-0000E3250000}"/>
    <cellStyle name="Normal 3 2 27 8" xfId="9778" xr:uid="{00000000-0005-0000-0000-0000E4250000}"/>
    <cellStyle name="Normal 3 2 27 9" xfId="9779" xr:uid="{00000000-0005-0000-0000-0000E5250000}"/>
    <cellStyle name="Normal 3 2 28" xfId="9780" xr:uid="{00000000-0005-0000-0000-0000E6250000}"/>
    <cellStyle name="Normal 3 2 28 10" xfId="9781" xr:uid="{00000000-0005-0000-0000-0000E7250000}"/>
    <cellStyle name="Normal 3 2 28 11" xfId="9782" xr:uid="{00000000-0005-0000-0000-0000E8250000}"/>
    <cellStyle name="Normal 3 2 28 12" xfId="9783" xr:uid="{00000000-0005-0000-0000-0000E9250000}"/>
    <cellStyle name="Normal 3 2 28 13" xfId="9784" xr:uid="{00000000-0005-0000-0000-0000EA250000}"/>
    <cellStyle name="Normal 3 2 28 14" xfId="9785" xr:uid="{00000000-0005-0000-0000-0000EB250000}"/>
    <cellStyle name="Normal 3 2 28 2" xfId="9786" xr:uid="{00000000-0005-0000-0000-0000EC250000}"/>
    <cellStyle name="Normal 3 2 28 3" xfId="9787" xr:uid="{00000000-0005-0000-0000-0000ED250000}"/>
    <cellStyle name="Normal 3 2 28 4" xfId="9788" xr:uid="{00000000-0005-0000-0000-0000EE250000}"/>
    <cellStyle name="Normal 3 2 28 5" xfId="9789" xr:uid="{00000000-0005-0000-0000-0000EF250000}"/>
    <cellStyle name="Normal 3 2 28 6" xfId="9790" xr:uid="{00000000-0005-0000-0000-0000F0250000}"/>
    <cellStyle name="Normal 3 2 28 7" xfId="9791" xr:uid="{00000000-0005-0000-0000-0000F1250000}"/>
    <cellStyle name="Normal 3 2 28 8" xfId="9792" xr:uid="{00000000-0005-0000-0000-0000F2250000}"/>
    <cellStyle name="Normal 3 2 28 9" xfId="9793" xr:uid="{00000000-0005-0000-0000-0000F3250000}"/>
    <cellStyle name="Normal 3 2 29" xfId="9794" xr:uid="{00000000-0005-0000-0000-0000F4250000}"/>
    <cellStyle name="Normal 3 2 29 10" xfId="9795" xr:uid="{00000000-0005-0000-0000-0000F5250000}"/>
    <cellStyle name="Normal 3 2 29 11" xfId="9796" xr:uid="{00000000-0005-0000-0000-0000F6250000}"/>
    <cellStyle name="Normal 3 2 29 12" xfId="9797" xr:uid="{00000000-0005-0000-0000-0000F7250000}"/>
    <cellStyle name="Normal 3 2 29 13" xfId="9798" xr:uid="{00000000-0005-0000-0000-0000F8250000}"/>
    <cellStyle name="Normal 3 2 29 14" xfId="9799" xr:uid="{00000000-0005-0000-0000-0000F9250000}"/>
    <cellStyle name="Normal 3 2 29 2" xfId="9800" xr:uid="{00000000-0005-0000-0000-0000FA250000}"/>
    <cellStyle name="Normal 3 2 29 3" xfId="9801" xr:uid="{00000000-0005-0000-0000-0000FB250000}"/>
    <cellStyle name="Normal 3 2 29 4" xfId="9802" xr:uid="{00000000-0005-0000-0000-0000FC250000}"/>
    <cellStyle name="Normal 3 2 29 5" xfId="9803" xr:uid="{00000000-0005-0000-0000-0000FD250000}"/>
    <cellStyle name="Normal 3 2 29 6" xfId="9804" xr:uid="{00000000-0005-0000-0000-0000FE250000}"/>
    <cellStyle name="Normal 3 2 29 7" xfId="9805" xr:uid="{00000000-0005-0000-0000-0000FF250000}"/>
    <cellStyle name="Normal 3 2 29 8" xfId="9806" xr:uid="{00000000-0005-0000-0000-000000260000}"/>
    <cellStyle name="Normal 3 2 29 9" xfId="9807" xr:uid="{00000000-0005-0000-0000-000001260000}"/>
    <cellStyle name="Normal 3 2 3" xfId="64" xr:uid="{00000000-0005-0000-0000-000002260000}"/>
    <cellStyle name="Normal 3 2 3 10" xfId="9808" xr:uid="{00000000-0005-0000-0000-000003260000}"/>
    <cellStyle name="Normal 3 2 3 11" xfId="9809" xr:uid="{00000000-0005-0000-0000-000004260000}"/>
    <cellStyle name="Normal 3 2 3 12" xfId="9810" xr:uid="{00000000-0005-0000-0000-000005260000}"/>
    <cellStyle name="Normal 3 2 3 13" xfId="9811" xr:uid="{00000000-0005-0000-0000-000006260000}"/>
    <cellStyle name="Normal 3 2 3 14" xfId="9812" xr:uid="{00000000-0005-0000-0000-000007260000}"/>
    <cellStyle name="Normal 3 2 3 15" xfId="9813" xr:uid="{00000000-0005-0000-0000-000008260000}"/>
    <cellStyle name="Normal 3 2 3 16" xfId="9814" xr:uid="{00000000-0005-0000-0000-000009260000}"/>
    <cellStyle name="Normal 3 2 3 17" xfId="9815" xr:uid="{00000000-0005-0000-0000-00000A260000}"/>
    <cellStyle name="Normal 3 2 3 18" xfId="9816" xr:uid="{00000000-0005-0000-0000-00000B260000}"/>
    <cellStyle name="Normal 3 2 3 2" xfId="9817" xr:uid="{00000000-0005-0000-0000-00000C260000}"/>
    <cellStyle name="Normal 3 2 3 3" xfId="9818" xr:uid="{00000000-0005-0000-0000-00000D260000}"/>
    <cellStyle name="Normal 3 2 3 4" xfId="9819" xr:uid="{00000000-0005-0000-0000-00000E260000}"/>
    <cellStyle name="Normal 3 2 3 5" xfId="9820" xr:uid="{00000000-0005-0000-0000-00000F260000}"/>
    <cellStyle name="Normal 3 2 3 6" xfId="9821" xr:uid="{00000000-0005-0000-0000-000010260000}"/>
    <cellStyle name="Normal 3 2 3 7" xfId="9822" xr:uid="{00000000-0005-0000-0000-000011260000}"/>
    <cellStyle name="Normal 3 2 3 8" xfId="9823" xr:uid="{00000000-0005-0000-0000-000012260000}"/>
    <cellStyle name="Normal 3 2 3 9" xfId="9824" xr:uid="{00000000-0005-0000-0000-000013260000}"/>
    <cellStyle name="Normal 3 2 30" xfId="9825" xr:uid="{00000000-0005-0000-0000-000014260000}"/>
    <cellStyle name="Normal 3 2 30 10" xfId="9826" xr:uid="{00000000-0005-0000-0000-000015260000}"/>
    <cellStyle name="Normal 3 2 30 11" xfId="9827" xr:uid="{00000000-0005-0000-0000-000016260000}"/>
    <cellStyle name="Normal 3 2 30 12" xfId="9828" xr:uid="{00000000-0005-0000-0000-000017260000}"/>
    <cellStyle name="Normal 3 2 30 13" xfId="9829" xr:uid="{00000000-0005-0000-0000-000018260000}"/>
    <cellStyle name="Normal 3 2 30 14" xfId="9830" xr:uid="{00000000-0005-0000-0000-000019260000}"/>
    <cellStyle name="Normal 3 2 30 2" xfId="9831" xr:uid="{00000000-0005-0000-0000-00001A260000}"/>
    <cellStyle name="Normal 3 2 30 3" xfId="9832" xr:uid="{00000000-0005-0000-0000-00001B260000}"/>
    <cellStyle name="Normal 3 2 30 4" xfId="9833" xr:uid="{00000000-0005-0000-0000-00001C260000}"/>
    <cellStyle name="Normal 3 2 30 5" xfId="9834" xr:uid="{00000000-0005-0000-0000-00001D260000}"/>
    <cellStyle name="Normal 3 2 30 6" xfId="9835" xr:uid="{00000000-0005-0000-0000-00001E260000}"/>
    <cellStyle name="Normal 3 2 30 7" xfId="9836" xr:uid="{00000000-0005-0000-0000-00001F260000}"/>
    <cellStyle name="Normal 3 2 30 8" xfId="9837" xr:uid="{00000000-0005-0000-0000-000020260000}"/>
    <cellStyle name="Normal 3 2 30 9" xfId="9838" xr:uid="{00000000-0005-0000-0000-000021260000}"/>
    <cellStyle name="Normal 3 2 31" xfId="9839" xr:uid="{00000000-0005-0000-0000-000022260000}"/>
    <cellStyle name="Normal 3 2 31 10" xfId="9840" xr:uid="{00000000-0005-0000-0000-000023260000}"/>
    <cellStyle name="Normal 3 2 31 11" xfId="9841" xr:uid="{00000000-0005-0000-0000-000024260000}"/>
    <cellStyle name="Normal 3 2 31 12" xfId="9842" xr:uid="{00000000-0005-0000-0000-000025260000}"/>
    <cellStyle name="Normal 3 2 31 13" xfId="9843" xr:uid="{00000000-0005-0000-0000-000026260000}"/>
    <cellStyle name="Normal 3 2 31 14" xfId="9844" xr:uid="{00000000-0005-0000-0000-000027260000}"/>
    <cellStyle name="Normal 3 2 31 2" xfId="9845" xr:uid="{00000000-0005-0000-0000-000028260000}"/>
    <cellStyle name="Normal 3 2 31 3" xfId="9846" xr:uid="{00000000-0005-0000-0000-000029260000}"/>
    <cellStyle name="Normal 3 2 31 4" xfId="9847" xr:uid="{00000000-0005-0000-0000-00002A260000}"/>
    <cellStyle name="Normal 3 2 31 5" xfId="9848" xr:uid="{00000000-0005-0000-0000-00002B260000}"/>
    <cellStyle name="Normal 3 2 31 6" xfId="9849" xr:uid="{00000000-0005-0000-0000-00002C260000}"/>
    <cellStyle name="Normal 3 2 31 7" xfId="9850" xr:uid="{00000000-0005-0000-0000-00002D260000}"/>
    <cellStyle name="Normal 3 2 31 8" xfId="9851" xr:uid="{00000000-0005-0000-0000-00002E260000}"/>
    <cellStyle name="Normal 3 2 31 9" xfId="9852" xr:uid="{00000000-0005-0000-0000-00002F260000}"/>
    <cellStyle name="Normal 3 2 32" xfId="9853" xr:uid="{00000000-0005-0000-0000-000030260000}"/>
    <cellStyle name="Normal 3 2 32 10" xfId="9854" xr:uid="{00000000-0005-0000-0000-000031260000}"/>
    <cellStyle name="Normal 3 2 32 11" xfId="9855" xr:uid="{00000000-0005-0000-0000-000032260000}"/>
    <cellStyle name="Normal 3 2 32 12" xfId="9856" xr:uid="{00000000-0005-0000-0000-000033260000}"/>
    <cellStyle name="Normal 3 2 32 13" xfId="9857" xr:uid="{00000000-0005-0000-0000-000034260000}"/>
    <cellStyle name="Normal 3 2 32 14" xfId="9858" xr:uid="{00000000-0005-0000-0000-000035260000}"/>
    <cellStyle name="Normal 3 2 32 2" xfId="9859" xr:uid="{00000000-0005-0000-0000-000036260000}"/>
    <cellStyle name="Normal 3 2 32 3" xfId="9860" xr:uid="{00000000-0005-0000-0000-000037260000}"/>
    <cellStyle name="Normal 3 2 32 4" xfId="9861" xr:uid="{00000000-0005-0000-0000-000038260000}"/>
    <cellStyle name="Normal 3 2 32 5" xfId="9862" xr:uid="{00000000-0005-0000-0000-000039260000}"/>
    <cellStyle name="Normal 3 2 32 6" xfId="9863" xr:uid="{00000000-0005-0000-0000-00003A260000}"/>
    <cellStyle name="Normal 3 2 32 7" xfId="9864" xr:uid="{00000000-0005-0000-0000-00003B260000}"/>
    <cellStyle name="Normal 3 2 32 8" xfId="9865" xr:uid="{00000000-0005-0000-0000-00003C260000}"/>
    <cellStyle name="Normal 3 2 32 9" xfId="9866" xr:uid="{00000000-0005-0000-0000-00003D260000}"/>
    <cellStyle name="Normal 3 2 33" xfId="9867" xr:uid="{00000000-0005-0000-0000-00003E260000}"/>
    <cellStyle name="Normal 3 2 33 10" xfId="9868" xr:uid="{00000000-0005-0000-0000-00003F260000}"/>
    <cellStyle name="Normal 3 2 33 11" xfId="9869" xr:uid="{00000000-0005-0000-0000-000040260000}"/>
    <cellStyle name="Normal 3 2 33 12" xfId="9870" xr:uid="{00000000-0005-0000-0000-000041260000}"/>
    <cellStyle name="Normal 3 2 33 13" xfId="9871" xr:uid="{00000000-0005-0000-0000-000042260000}"/>
    <cellStyle name="Normal 3 2 33 14" xfId="9872" xr:uid="{00000000-0005-0000-0000-000043260000}"/>
    <cellStyle name="Normal 3 2 33 2" xfId="9873" xr:uid="{00000000-0005-0000-0000-000044260000}"/>
    <cellStyle name="Normal 3 2 33 3" xfId="9874" xr:uid="{00000000-0005-0000-0000-000045260000}"/>
    <cellStyle name="Normal 3 2 33 4" xfId="9875" xr:uid="{00000000-0005-0000-0000-000046260000}"/>
    <cellStyle name="Normal 3 2 33 5" xfId="9876" xr:uid="{00000000-0005-0000-0000-000047260000}"/>
    <cellStyle name="Normal 3 2 33 6" xfId="9877" xr:uid="{00000000-0005-0000-0000-000048260000}"/>
    <cellStyle name="Normal 3 2 33 7" xfId="9878" xr:uid="{00000000-0005-0000-0000-000049260000}"/>
    <cellStyle name="Normal 3 2 33 8" xfId="9879" xr:uid="{00000000-0005-0000-0000-00004A260000}"/>
    <cellStyle name="Normal 3 2 33 9" xfId="9880" xr:uid="{00000000-0005-0000-0000-00004B260000}"/>
    <cellStyle name="Normal 3 2 34" xfId="9881" xr:uid="{00000000-0005-0000-0000-00004C260000}"/>
    <cellStyle name="Normal 3 2 35" xfId="9882" xr:uid="{00000000-0005-0000-0000-00004D260000}"/>
    <cellStyle name="Normal 3 2 36" xfId="9883" xr:uid="{00000000-0005-0000-0000-00004E260000}"/>
    <cellStyle name="Normal 3 2 36 10" xfId="9884" xr:uid="{00000000-0005-0000-0000-00004F260000}"/>
    <cellStyle name="Normal 3 2 36 11" xfId="9885" xr:uid="{00000000-0005-0000-0000-000050260000}"/>
    <cellStyle name="Normal 3 2 36 12" xfId="9886" xr:uid="{00000000-0005-0000-0000-000051260000}"/>
    <cellStyle name="Normal 3 2 36 13" xfId="9887" xr:uid="{00000000-0005-0000-0000-000052260000}"/>
    <cellStyle name="Normal 3 2 36 14" xfId="9888" xr:uid="{00000000-0005-0000-0000-000053260000}"/>
    <cellStyle name="Normal 3 2 36 2" xfId="9889" xr:uid="{00000000-0005-0000-0000-000054260000}"/>
    <cellStyle name="Normal 3 2 36 3" xfId="9890" xr:uid="{00000000-0005-0000-0000-000055260000}"/>
    <cellStyle name="Normal 3 2 36 4" xfId="9891" xr:uid="{00000000-0005-0000-0000-000056260000}"/>
    <cellStyle name="Normal 3 2 36 5" xfId="9892" xr:uid="{00000000-0005-0000-0000-000057260000}"/>
    <cellStyle name="Normal 3 2 36 6" xfId="9893" xr:uid="{00000000-0005-0000-0000-000058260000}"/>
    <cellStyle name="Normal 3 2 36 7" xfId="9894" xr:uid="{00000000-0005-0000-0000-000059260000}"/>
    <cellStyle name="Normal 3 2 36 8" xfId="9895" xr:uid="{00000000-0005-0000-0000-00005A260000}"/>
    <cellStyle name="Normal 3 2 36 9" xfId="9896" xr:uid="{00000000-0005-0000-0000-00005B260000}"/>
    <cellStyle name="Normal 3 2 37" xfId="9897" xr:uid="{00000000-0005-0000-0000-00005C260000}"/>
    <cellStyle name="Normal 3 2 37 10" xfId="9898" xr:uid="{00000000-0005-0000-0000-00005D260000}"/>
    <cellStyle name="Normal 3 2 37 11" xfId="9899" xr:uid="{00000000-0005-0000-0000-00005E260000}"/>
    <cellStyle name="Normal 3 2 37 12" xfId="9900" xr:uid="{00000000-0005-0000-0000-00005F260000}"/>
    <cellStyle name="Normal 3 2 37 13" xfId="9901" xr:uid="{00000000-0005-0000-0000-000060260000}"/>
    <cellStyle name="Normal 3 2 37 14" xfId="9902" xr:uid="{00000000-0005-0000-0000-000061260000}"/>
    <cellStyle name="Normal 3 2 37 2" xfId="9903" xr:uid="{00000000-0005-0000-0000-000062260000}"/>
    <cellStyle name="Normal 3 2 37 3" xfId="9904" xr:uid="{00000000-0005-0000-0000-000063260000}"/>
    <cellStyle name="Normal 3 2 37 4" xfId="9905" xr:uid="{00000000-0005-0000-0000-000064260000}"/>
    <cellStyle name="Normal 3 2 37 5" xfId="9906" xr:uid="{00000000-0005-0000-0000-000065260000}"/>
    <cellStyle name="Normal 3 2 37 6" xfId="9907" xr:uid="{00000000-0005-0000-0000-000066260000}"/>
    <cellStyle name="Normal 3 2 37 7" xfId="9908" xr:uid="{00000000-0005-0000-0000-000067260000}"/>
    <cellStyle name="Normal 3 2 37 8" xfId="9909" xr:uid="{00000000-0005-0000-0000-000068260000}"/>
    <cellStyle name="Normal 3 2 37 9" xfId="9910" xr:uid="{00000000-0005-0000-0000-000069260000}"/>
    <cellStyle name="Normal 3 2 38" xfId="9911" xr:uid="{00000000-0005-0000-0000-00006A260000}"/>
    <cellStyle name="Normal 3 2 4" xfId="65" xr:uid="{00000000-0005-0000-0000-00006B260000}"/>
    <cellStyle name="Normal 3 2 4 2" xfId="9912" xr:uid="{00000000-0005-0000-0000-00006C260000}"/>
    <cellStyle name="Normal 3 2 4 3" xfId="20872" xr:uid="{00000000-0005-0000-0000-00006D260000}"/>
    <cellStyle name="Normal 3 2 5" xfId="66" xr:uid="{00000000-0005-0000-0000-00006E260000}"/>
    <cellStyle name="Normal 3 2 5 2" xfId="9913" xr:uid="{00000000-0005-0000-0000-00006F260000}"/>
    <cellStyle name="Normal 3 2 5 3" xfId="20873" xr:uid="{00000000-0005-0000-0000-000070260000}"/>
    <cellStyle name="Normal 3 2 6" xfId="67" xr:uid="{00000000-0005-0000-0000-000071260000}"/>
    <cellStyle name="Normal 3 2 6 2" xfId="9914" xr:uid="{00000000-0005-0000-0000-000072260000}"/>
    <cellStyle name="Normal 3 2 6 3" xfId="20874" xr:uid="{00000000-0005-0000-0000-000073260000}"/>
    <cellStyle name="Normal 3 2 7" xfId="68" xr:uid="{00000000-0005-0000-0000-000074260000}"/>
    <cellStyle name="Normal 3 2 7 2" xfId="9915" xr:uid="{00000000-0005-0000-0000-000075260000}"/>
    <cellStyle name="Normal 3 2 7 3" xfId="20875" xr:uid="{00000000-0005-0000-0000-000076260000}"/>
    <cellStyle name="Normal 3 2 8" xfId="69" xr:uid="{00000000-0005-0000-0000-000077260000}"/>
    <cellStyle name="Normal 3 2 8 2" xfId="9916" xr:uid="{00000000-0005-0000-0000-000078260000}"/>
    <cellStyle name="Normal 3 2 8 3" xfId="20876" xr:uid="{00000000-0005-0000-0000-000079260000}"/>
    <cellStyle name="Normal 3 2 9" xfId="70" xr:uid="{00000000-0005-0000-0000-00007A260000}"/>
    <cellStyle name="Normal 3 2 9 2" xfId="9917" xr:uid="{00000000-0005-0000-0000-00007B260000}"/>
    <cellStyle name="Normal 3 2 9 3" xfId="20877" xr:uid="{00000000-0005-0000-0000-00007C260000}"/>
    <cellStyle name="Normal 3 20" xfId="9918" xr:uid="{00000000-0005-0000-0000-00007D260000}"/>
    <cellStyle name="Normal 3 20 10" xfId="9919" xr:uid="{00000000-0005-0000-0000-00007E260000}"/>
    <cellStyle name="Normal 3 20 10 10" xfId="9920" xr:uid="{00000000-0005-0000-0000-00007F260000}"/>
    <cellStyle name="Normal 3 20 10 11" xfId="9921" xr:uid="{00000000-0005-0000-0000-000080260000}"/>
    <cellStyle name="Normal 3 20 10 12" xfId="9922" xr:uid="{00000000-0005-0000-0000-000081260000}"/>
    <cellStyle name="Normal 3 20 10 13" xfId="9923" xr:uid="{00000000-0005-0000-0000-000082260000}"/>
    <cellStyle name="Normal 3 20 10 14" xfId="9924" xr:uid="{00000000-0005-0000-0000-000083260000}"/>
    <cellStyle name="Normal 3 20 10 2" xfId="9925" xr:uid="{00000000-0005-0000-0000-000084260000}"/>
    <cellStyle name="Normal 3 20 10 3" xfId="9926" xr:uid="{00000000-0005-0000-0000-000085260000}"/>
    <cellStyle name="Normal 3 20 10 4" xfId="9927" xr:uid="{00000000-0005-0000-0000-000086260000}"/>
    <cellStyle name="Normal 3 20 10 5" xfId="9928" xr:uid="{00000000-0005-0000-0000-000087260000}"/>
    <cellStyle name="Normal 3 20 10 6" xfId="9929" xr:uid="{00000000-0005-0000-0000-000088260000}"/>
    <cellStyle name="Normal 3 20 10 7" xfId="9930" xr:uid="{00000000-0005-0000-0000-000089260000}"/>
    <cellStyle name="Normal 3 20 10 8" xfId="9931" xr:uid="{00000000-0005-0000-0000-00008A260000}"/>
    <cellStyle name="Normal 3 20 10 9" xfId="9932" xr:uid="{00000000-0005-0000-0000-00008B260000}"/>
    <cellStyle name="Normal 3 20 11" xfId="9933" xr:uid="{00000000-0005-0000-0000-00008C260000}"/>
    <cellStyle name="Normal 3 20 11 10" xfId="9934" xr:uid="{00000000-0005-0000-0000-00008D260000}"/>
    <cellStyle name="Normal 3 20 11 11" xfId="9935" xr:uid="{00000000-0005-0000-0000-00008E260000}"/>
    <cellStyle name="Normal 3 20 11 12" xfId="9936" xr:uid="{00000000-0005-0000-0000-00008F260000}"/>
    <cellStyle name="Normal 3 20 11 13" xfId="9937" xr:uid="{00000000-0005-0000-0000-000090260000}"/>
    <cellStyle name="Normal 3 20 11 14" xfId="9938" xr:uid="{00000000-0005-0000-0000-000091260000}"/>
    <cellStyle name="Normal 3 20 11 2" xfId="9939" xr:uid="{00000000-0005-0000-0000-000092260000}"/>
    <cellStyle name="Normal 3 20 11 3" xfId="9940" xr:uid="{00000000-0005-0000-0000-000093260000}"/>
    <cellStyle name="Normal 3 20 11 4" xfId="9941" xr:uid="{00000000-0005-0000-0000-000094260000}"/>
    <cellStyle name="Normal 3 20 11 5" xfId="9942" xr:uid="{00000000-0005-0000-0000-000095260000}"/>
    <cellStyle name="Normal 3 20 11 6" xfId="9943" xr:uid="{00000000-0005-0000-0000-000096260000}"/>
    <cellStyle name="Normal 3 20 11 7" xfId="9944" xr:uid="{00000000-0005-0000-0000-000097260000}"/>
    <cellStyle name="Normal 3 20 11 8" xfId="9945" xr:uid="{00000000-0005-0000-0000-000098260000}"/>
    <cellStyle name="Normal 3 20 11 9" xfId="9946" xr:uid="{00000000-0005-0000-0000-000099260000}"/>
    <cellStyle name="Normal 3 20 12" xfId="9947" xr:uid="{00000000-0005-0000-0000-00009A260000}"/>
    <cellStyle name="Normal 3 20 12 10" xfId="9948" xr:uid="{00000000-0005-0000-0000-00009B260000}"/>
    <cellStyle name="Normal 3 20 12 11" xfId="9949" xr:uid="{00000000-0005-0000-0000-00009C260000}"/>
    <cellStyle name="Normal 3 20 12 12" xfId="9950" xr:uid="{00000000-0005-0000-0000-00009D260000}"/>
    <cellStyle name="Normal 3 20 12 13" xfId="9951" xr:uid="{00000000-0005-0000-0000-00009E260000}"/>
    <cellStyle name="Normal 3 20 12 14" xfId="9952" xr:uid="{00000000-0005-0000-0000-00009F260000}"/>
    <cellStyle name="Normal 3 20 12 2" xfId="9953" xr:uid="{00000000-0005-0000-0000-0000A0260000}"/>
    <cellStyle name="Normal 3 20 12 3" xfId="9954" xr:uid="{00000000-0005-0000-0000-0000A1260000}"/>
    <cellStyle name="Normal 3 20 12 4" xfId="9955" xr:uid="{00000000-0005-0000-0000-0000A2260000}"/>
    <cellStyle name="Normal 3 20 12 5" xfId="9956" xr:uid="{00000000-0005-0000-0000-0000A3260000}"/>
    <cellStyle name="Normal 3 20 12 6" xfId="9957" xr:uid="{00000000-0005-0000-0000-0000A4260000}"/>
    <cellStyle name="Normal 3 20 12 7" xfId="9958" xr:uid="{00000000-0005-0000-0000-0000A5260000}"/>
    <cellStyle name="Normal 3 20 12 8" xfId="9959" xr:uid="{00000000-0005-0000-0000-0000A6260000}"/>
    <cellStyle name="Normal 3 20 12 9" xfId="9960" xr:uid="{00000000-0005-0000-0000-0000A7260000}"/>
    <cellStyle name="Normal 3 20 13" xfId="9961" xr:uid="{00000000-0005-0000-0000-0000A8260000}"/>
    <cellStyle name="Normal 3 20 13 10" xfId="9962" xr:uid="{00000000-0005-0000-0000-0000A9260000}"/>
    <cellStyle name="Normal 3 20 13 11" xfId="9963" xr:uid="{00000000-0005-0000-0000-0000AA260000}"/>
    <cellStyle name="Normal 3 20 13 12" xfId="9964" xr:uid="{00000000-0005-0000-0000-0000AB260000}"/>
    <cellStyle name="Normal 3 20 13 13" xfId="9965" xr:uid="{00000000-0005-0000-0000-0000AC260000}"/>
    <cellStyle name="Normal 3 20 13 14" xfId="9966" xr:uid="{00000000-0005-0000-0000-0000AD260000}"/>
    <cellStyle name="Normal 3 20 13 2" xfId="9967" xr:uid="{00000000-0005-0000-0000-0000AE260000}"/>
    <cellStyle name="Normal 3 20 13 3" xfId="9968" xr:uid="{00000000-0005-0000-0000-0000AF260000}"/>
    <cellStyle name="Normal 3 20 13 4" xfId="9969" xr:uid="{00000000-0005-0000-0000-0000B0260000}"/>
    <cellStyle name="Normal 3 20 13 5" xfId="9970" xr:uid="{00000000-0005-0000-0000-0000B1260000}"/>
    <cellStyle name="Normal 3 20 13 6" xfId="9971" xr:uid="{00000000-0005-0000-0000-0000B2260000}"/>
    <cellStyle name="Normal 3 20 13 7" xfId="9972" xr:uid="{00000000-0005-0000-0000-0000B3260000}"/>
    <cellStyle name="Normal 3 20 13 8" xfId="9973" xr:uid="{00000000-0005-0000-0000-0000B4260000}"/>
    <cellStyle name="Normal 3 20 13 9" xfId="9974" xr:uid="{00000000-0005-0000-0000-0000B5260000}"/>
    <cellStyle name="Normal 3 20 14" xfId="9975" xr:uid="{00000000-0005-0000-0000-0000B6260000}"/>
    <cellStyle name="Normal 3 20 14 10" xfId="9976" xr:uid="{00000000-0005-0000-0000-0000B7260000}"/>
    <cellStyle name="Normal 3 20 14 11" xfId="9977" xr:uid="{00000000-0005-0000-0000-0000B8260000}"/>
    <cellStyle name="Normal 3 20 14 12" xfId="9978" xr:uid="{00000000-0005-0000-0000-0000B9260000}"/>
    <cellStyle name="Normal 3 20 14 13" xfId="9979" xr:uid="{00000000-0005-0000-0000-0000BA260000}"/>
    <cellStyle name="Normal 3 20 14 14" xfId="9980" xr:uid="{00000000-0005-0000-0000-0000BB260000}"/>
    <cellStyle name="Normal 3 20 14 2" xfId="9981" xr:uid="{00000000-0005-0000-0000-0000BC260000}"/>
    <cellStyle name="Normal 3 20 14 3" xfId="9982" xr:uid="{00000000-0005-0000-0000-0000BD260000}"/>
    <cellStyle name="Normal 3 20 14 4" xfId="9983" xr:uid="{00000000-0005-0000-0000-0000BE260000}"/>
    <cellStyle name="Normal 3 20 14 5" xfId="9984" xr:uid="{00000000-0005-0000-0000-0000BF260000}"/>
    <cellStyle name="Normal 3 20 14 6" xfId="9985" xr:uid="{00000000-0005-0000-0000-0000C0260000}"/>
    <cellStyle name="Normal 3 20 14 7" xfId="9986" xr:uid="{00000000-0005-0000-0000-0000C1260000}"/>
    <cellStyle name="Normal 3 20 14 8" xfId="9987" xr:uid="{00000000-0005-0000-0000-0000C2260000}"/>
    <cellStyle name="Normal 3 20 14 9" xfId="9988" xr:uid="{00000000-0005-0000-0000-0000C3260000}"/>
    <cellStyle name="Normal 3 20 15" xfId="9989" xr:uid="{00000000-0005-0000-0000-0000C4260000}"/>
    <cellStyle name="Normal 3 20 16" xfId="9990" xr:uid="{00000000-0005-0000-0000-0000C5260000}"/>
    <cellStyle name="Normal 3 20 17" xfId="9991" xr:uid="{00000000-0005-0000-0000-0000C6260000}"/>
    <cellStyle name="Normal 3 20 18" xfId="9992" xr:uid="{00000000-0005-0000-0000-0000C7260000}"/>
    <cellStyle name="Normal 3 20 19" xfId="9993" xr:uid="{00000000-0005-0000-0000-0000C8260000}"/>
    <cellStyle name="Normal 3 20 2" xfId="9994" xr:uid="{00000000-0005-0000-0000-0000C9260000}"/>
    <cellStyle name="Normal 3 20 20" xfId="9995" xr:uid="{00000000-0005-0000-0000-0000CA260000}"/>
    <cellStyle name="Normal 3 20 21" xfId="9996" xr:uid="{00000000-0005-0000-0000-0000CB260000}"/>
    <cellStyle name="Normal 3 20 22" xfId="9997" xr:uid="{00000000-0005-0000-0000-0000CC260000}"/>
    <cellStyle name="Normal 3 20 23" xfId="9998" xr:uid="{00000000-0005-0000-0000-0000CD260000}"/>
    <cellStyle name="Normal 3 20 24" xfId="9999" xr:uid="{00000000-0005-0000-0000-0000CE260000}"/>
    <cellStyle name="Normal 3 20 25" xfId="10000" xr:uid="{00000000-0005-0000-0000-0000CF260000}"/>
    <cellStyle name="Normal 3 20 26" xfId="10001" xr:uid="{00000000-0005-0000-0000-0000D0260000}"/>
    <cellStyle name="Normal 3 20 27" xfId="10002" xr:uid="{00000000-0005-0000-0000-0000D1260000}"/>
    <cellStyle name="Normal 3 20 3" xfId="10003" xr:uid="{00000000-0005-0000-0000-0000D2260000}"/>
    <cellStyle name="Normal 3 20 4" xfId="10004" xr:uid="{00000000-0005-0000-0000-0000D3260000}"/>
    <cellStyle name="Normal 3 20 5" xfId="10005" xr:uid="{00000000-0005-0000-0000-0000D4260000}"/>
    <cellStyle name="Normal 3 20 6" xfId="10006" xr:uid="{00000000-0005-0000-0000-0000D5260000}"/>
    <cellStyle name="Normal 3 20 6 10" xfId="10007" xr:uid="{00000000-0005-0000-0000-0000D6260000}"/>
    <cellStyle name="Normal 3 20 6 11" xfId="10008" xr:uid="{00000000-0005-0000-0000-0000D7260000}"/>
    <cellStyle name="Normal 3 20 6 12" xfId="10009" xr:uid="{00000000-0005-0000-0000-0000D8260000}"/>
    <cellStyle name="Normal 3 20 6 13" xfId="10010" xr:uid="{00000000-0005-0000-0000-0000D9260000}"/>
    <cellStyle name="Normal 3 20 6 14" xfId="10011" xr:uid="{00000000-0005-0000-0000-0000DA260000}"/>
    <cellStyle name="Normal 3 20 6 15" xfId="10012" xr:uid="{00000000-0005-0000-0000-0000DB260000}"/>
    <cellStyle name="Normal 3 20 6 2" xfId="10013" xr:uid="{00000000-0005-0000-0000-0000DC260000}"/>
    <cellStyle name="Normal 3 20 6 2 10" xfId="10014" xr:uid="{00000000-0005-0000-0000-0000DD260000}"/>
    <cellStyle name="Normal 3 20 6 2 11" xfId="10015" xr:uid="{00000000-0005-0000-0000-0000DE260000}"/>
    <cellStyle name="Normal 3 20 6 2 12" xfId="10016" xr:uid="{00000000-0005-0000-0000-0000DF260000}"/>
    <cellStyle name="Normal 3 20 6 2 13" xfId="10017" xr:uid="{00000000-0005-0000-0000-0000E0260000}"/>
    <cellStyle name="Normal 3 20 6 2 14" xfId="10018" xr:uid="{00000000-0005-0000-0000-0000E1260000}"/>
    <cellStyle name="Normal 3 20 6 2 2" xfId="10019" xr:uid="{00000000-0005-0000-0000-0000E2260000}"/>
    <cellStyle name="Normal 3 20 6 2 3" xfId="10020" xr:uid="{00000000-0005-0000-0000-0000E3260000}"/>
    <cellStyle name="Normal 3 20 6 2 4" xfId="10021" xr:uid="{00000000-0005-0000-0000-0000E4260000}"/>
    <cellStyle name="Normal 3 20 6 2 5" xfId="10022" xr:uid="{00000000-0005-0000-0000-0000E5260000}"/>
    <cellStyle name="Normal 3 20 6 2 6" xfId="10023" xr:uid="{00000000-0005-0000-0000-0000E6260000}"/>
    <cellStyle name="Normal 3 20 6 2 7" xfId="10024" xr:uid="{00000000-0005-0000-0000-0000E7260000}"/>
    <cellStyle name="Normal 3 20 6 2 8" xfId="10025" xr:uid="{00000000-0005-0000-0000-0000E8260000}"/>
    <cellStyle name="Normal 3 20 6 2 9" xfId="10026" xr:uid="{00000000-0005-0000-0000-0000E9260000}"/>
    <cellStyle name="Normal 3 20 6 3" xfId="10027" xr:uid="{00000000-0005-0000-0000-0000EA260000}"/>
    <cellStyle name="Normal 3 20 6 4" xfId="10028" xr:uid="{00000000-0005-0000-0000-0000EB260000}"/>
    <cellStyle name="Normal 3 20 6 5" xfId="10029" xr:uid="{00000000-0005-0000-0000-0000EC260000}"/>
    <cellStyle name="Normal 3 20 6 6" xfId="10030" xr:uid="{00000000-0005-0000-0000-0000ED260000}"/>
    <cellStyle name="Normal 3 20 6 7" xfId="10031" xr:uid="{00000000-0005-0000-0000-0000EE260000}"/>
    <cellStyle name="Normal 3 20 6 8" xfId="10032" xr:uid="{00000000-0005-0000-0000-0000EF260000}"/>
    <cellStyle name="Normal 3 20 6 9" xfId="10033" xr:uid="{00000000-0005-0000-0000-0000F0260000}"/>
    <cellStyle name="Normal 3 20 7" xfId="10034" xr:uid="{00000000-0005-0000-0000-0000F1260000}"/>
    <cellStyle name="Normal 3 20 7 10" xfId="10035" xr:uid="{00000000-0005-0000-0000-0000F2260000}"/>
    <cellStyle name="Normal 3 20 7 11" xfId="10036" xr:uid="{00000000-0005-0000-0000-0000F3260000}"/>
    <cellStyle name="Normal 3 20 7 12" xfId="10037" xr:uid="{00000000-0005-0000-0000-0000F4260000}"/>
    <cellStyle name="Normal 3 20 7 13" xfId="10038" xr:uid="{00000000-0005-0000-0000-0000F5260000}"/>
    <cellStyle name="Normal 3 20 7 14" xfId="10039" xr:uid="{00000000-0005-0000-0000-0000F6260000}"/>
    <cellStyle name="Normal 3 20 7 15" xfId="10040" xr:uid="{00000000-0005-0000-0000-0000F7260000}"/>
    <cellStyle name="Normal 3 20 7 2" xfId="10041" xr:uid="{00000000-0005-0000-0000-0000F8260000}"/>
    <cellStyle name="Normal 3 20 7 2 10" xfId="10042" xr:uid="{00000000-0005-0000-0000-0000F9260000}"/>
    <cellStyle name="Normal 3 20 7 2 11" xfId="10043" xr:uid="{00000000-0005-0000-0000-0000FA260000}"/>
    <cellStyle name="Normal 3 20 7 2 12" xfId="10044" xr:uid="{00000000-0005-0000-0000-0000FB260000}"/>
    <cellStyle name="Normal 3 20 7 2 13" xfId="10045" xr:uid="{00000000-0005-0000-0000-0000FC260000}"/>
    <cellStyle name="Normal 3 20 7 2 14" xfId="10046" xr:uid="{00000000-0005-0000-0000-0000FD260000}"/>
    <cellStyle name="Normal 3 20 7 2 2" xfId="10047" xr:uid="{00000000-0005-0000-0000-0000FE260000}"/>
    <cellStyle name="Normal 3 20 7 2 3" xfId="10048" xr:uid="{00000000-0005-0000-0000-0000FF260000}"/>
    <cellStyle name="Normal 3 20 7 2 4" xfId="10049" xr:uid="{00000000-0005-0000-0000-000000270000}"/>
    <cellStyle name="Normal 3 20 7 2 5" xfId="10050" xr:uid="{00000000-0005-0000-0000-000001270000}"/>
    <cellStyle name="Normal 3 20 7 2 6" xfId="10051" xr:uid="{00000000-0005-0000-0000-000002270000}"/>
    <cellStyle name="Normal 3 20 7 2 7" xfId="10052" xr:uid="{00000000-0005-0000-0000-000003270000}"/>
    <cellStyle name="Normal 3 20 7 2 8" xfId="10053" xr:uid="{00000000-0005-0000-0000-000004270000}"/>
    <cellStyle name="Normal 3 20 7 2 9" xfId="10054" xr:uid="{00000000-0005-0000-0000-000005270000}"/>
    <cellStyle name="Normal 3 20 7 3" xfId="10055" xr:uid="{00000000-0005-0000-0000-000006270000}"/>
    <cellStyle name="Normal 3 20 7 4" xfId="10056" xr:uid="{00000000-0005-0000-0000-000007270000}"/>
    <cellStyle name="Normal 3 20 7 5" xfId="10057" xr:uid="{00000000-0005-0000-0000-000008270000}"/>
    <cellStyle name="Normal 3 20 7 6" xfId="10058" xr:uid="{00000000-0005-0000-0000-000009270000}"/>
    <cellStyle name="Normal 3 20 7 7" xfId="10059" xr:uid="{00000000-0005-0000-0000-00000A270000}"/>
    <cellStyle name="Normal 3 20 7 8" xfId="10060" xr:uid="{00000000-0005-0000-0000-00000B270000}"/>
    <cellStyle name="Normal 3 20 7 9" xfId="10061" xr:uid="{00000000-0005-0000-0000-00000C270000}"/>
    <cellStyle name="Normal 3 20 8" xfId="10062" xr:uid="{00000000-0005-0000-0000-00000D270000}"/>
    <cellStyle name="Normal 3 20 8 10" xfId="10063" xr:uid="{00000000-0005-0000-0000-00000E270000}"/>
    <cellStyle name="Normal 3 20 8 11" xfId="10064" xr:uid="{00000000-0005-0000-0000-00000F270000}"/>
    <cellStyle name="Normal 3 20 8 12" xfId="10065" xr:uid="{00000000-0005-0000-0000-000010270000}"/>
    <cellStyle name="Normal 3 20 8 13" xfId="10066" xr:uid="{00000000-0005-0000-0000-000011270000}"/>
    <cellStyle name="Normal 3 20 8 14" xfId="10067" xr:uid="{00000000-0005-0000-0000-000012270000}"/>
    <cellStyle name="Normal 3 20 8 15" xfId="10068" xr:uid="{00000000-0005-0000-0000-000013270000}"/>
    <cellStyle name="Normal 3 20 8 2" xfId="10069" xr:uid="{00000000-0005-0000-0000-000014270000}"/>
    <cellStyle name="Normal 3 20 8 2 10" xfId="10070" xr:uid="{00000000-0005-0000-0000-000015270000}"/>
    <cellStyle name="Normal 3 20 8 2 11" xfId="10071" xr:uid="{00000000-0005-0000-0000-000016270000}"/>
    <cellStyle name="Normal 3 20 8 2 12" xfId="10072" xr:uid="{00000000-0005-0000-0000-000017270000}"/>
    <cellStyle name="Normal 3 20 8 2 13" xfId="10073" xr:uid="{00000000-0005-0000-0000-000018270000}"/>
    <cellStyle name="Normal 3 20 8 2 14" xfId="10074" xr:uid="{00000000-0005-0000-0000-000019270000}"/>
    <cellStyle name="Normal 3 20 8 2 2" xfId="10075" xr:uid="{00000000-0005-0000-0000-00001A270000}"/>
    <cellStyle name="Normal 3 20 8 2 3" xfId="10076" xr:uid="{00000000-0005-0000-0000-00001B270000}"/>
    <cellStyle name="Normal 3 20 8 2 4" xfId="10077" xr:uid="{00000000-0005-0000-0000-00001C270000}"/>
    <cellStyle name="Normal 3 20 8 2 5" xfId="10078" xr:uid="{00000000-0005-0000-0000-00001D270000}"/>
    <cellStyle name="Normal 3 20 8 2 6" xfId="10079" xr:uid="{00000000-0005-0000-0000-00001E270000}"/>
    <cellStyle name="Normal 3 20 8 2 7" xfId="10080" xr:uid="{00000000-0005-0000-0000-00001F270000}"/>
    <cellStyle name="Normal 3 20 8 2 8" xfId="10081" xr:uid="{00000000-0005-0000-0000-000020270000}"/>
    <cellStyle name="Normal 3 20 8 2 9" xfId="10082" xr:uid="{00000000-0005-0000-0000-000021270000}"/>
    <cellStyle name="Normal 3 20 8 3" xfId="10083" xr:uid="{00000000-0005-0000-0000-000022270000}"/>
    <cellStyle name="Normal 3 20 8 4" xfId="10084" xr:uid="{00000000-0005-0000-0000-000023270000}"/>
    <cellStyle name="Normal 3 20 8 5" xfId="10085" xr:uid="{00000000-0005-0000-0000-000024270000}"/>
    <cellStyle name="Normal 3 20 8 6" xfId="10086" xr:uid="{00000000-0005-0000-0000-000025270000}"/>
    <cellStyle name="Normal 3 20 8 7" xfId="10087" xr:uid="{00000000-0005-0000-0000-000026270000}"/>
    <cellStyle name="Normal 3 20 8 8" xfId="10088" xr:uid="{00000000-0005-0000-0000-000027270000}"/>
    <cellStyle name="Normal 3 20 8 9" xfId="10089" xr:uid="{00000000-0005-0000-0000-000028270000}"/>
    <cellStyle name="Normal 3 20 9" xfId="10090" xr:uid="{00000000-0005-0000-0000-000029270000}"/>
    <cellStyle name="Normal 3 20 9 10" xfId="10091" xr:uid="{00000000-0005-0000-0000-00002A270000}"/>
    <cellStyle name="Normal 3 20 9 11" xfId="10092" xr:uid="{00000000-0005-0000-0000-00002B270000}"/>
    <cellStyle name="Normal 3 20 9 12" xfId="10093" xr:uid="{00000000-0005-0000-0000-00002C270000}"/>
    <cellStyle name="Normal 3 20 9 13" xfId="10094" xr:uid="{00000000-0005-0000-0000-00002D270000}"/>
    <cellStyle name="Normal 3 20 9 14" xfId="10095" xr:uid="{00000000-0005-0000-0000-00002E270000}"/>
    <cellStyle name="Normal 3 20 9 2" xfId="10096" xr:uid="{00000000-0005-0000-0000-00002F270000}"/>
    <cellStyle name="Normal 3 20 9 3" xfId="10097" xr:uid="{00000000-0005-0000-0000-000030270000}"/>
    <cellStyle name="Normal 3 20 9 4" xfId="10098" xr:uid="{00000000-0005-0000-0000-000031270000}"/>
    <cellStyle name="Normal 3 20 9 5" xfId="10099" xr:uid="{00000000-0005-0000-0000-000032270000}"/>
    <cellStyle name="Normal 3 20 9 6" xfId="10100" xr:uid="{00000000-0005-0000-0000-000033270000}"/>
    <cellStyle name="Normal 3 20 9 7" xfId="10101" xr:uid="{00000000-0005-0000-0000-000034270000}"/>
    <cellStyle name="Normal 3 20 9 8" xfId="10102" xr:uid="{00000000-0005-0000-0000-000035270000}"/>
    <cellStyle name="Normal 3 20 9 9" xfId="10103" xr:uid="{00000000-0005-0000-0000-000036270000}"/>
    <cellStyle name="Normal 3 21" xfId="10104" xr:uid="{00000000-0005-0000-0000-000037270000}"/>
    <cellStyle name="Normal 3 21 10" xfId="10105" xr:uid="{00000000-0005-0000-0000-000038270000}"/>
    <cellStyle name="Normal 3 21 10 10" xfId="10106" xr:uid="{00000000-0005-0000-0000-000039270000}"/>
    <cellStyle name="Normal 3 21 10 11" xfId="10107" xr:uid="{00000000-0005-0000-0000-00003A270000}"/>
    <cellStyle name="Normal 3 21 10 12" xfId="10108" xr:uid="{00000000-0005-0000-0000-00003B270000}"/>
    <cellStyle name="Normal 3 21 10 13" xfId="10109" xr:uid="{00000000-0005-0000-0000-00003C270000}"/>
    <cellStyle name="Normal 3 21 10 14" xfId="10110" xr:uid="{00000000-0005-0000-0000-00003D270000}"/>
    <cellStyle name="Normal 3 21 10 2" xfId="10111" xr:uid="{00000000-0005-0000-0000-00003E270000}"/>
    <cellStyle name="Normal 3 21 10 3" xfId="10112" xr:uid="{00000000-0005-0000-0000-00003F270000}"/>
    <cellStyle name="Normal 3 21 10 4" xfId="10113" xr:uid="{00000000-0005-0000-0000-000040270000}"/>
    <cellStyle name="Normal 3 21 10 5" xfId="10114" xr:uid="{00000000-0005-0000-0000-000041270000}"/>
    <cellStyle name="Normal 3 21 10 6" xfId="10115" xr:uid="{00000000-0005-0000-0000-000042270000}"/>
    <cellStyle name="Normal 3 21 10 7" xfId="10116" xr:uid="{00000000-0005-0000-0000-000043270000}"/>
    <cellStyle name="Normal 3 21 10 8" xfId="10117" xr:uid="{00000000-0005-0000-0000-000044270000}"/>
    <cellStyle name="Normal 3 21 10 9" xfId="10118" xr:uid="{00000000-0005-0000-0000-000045270000}"/>
    <cellStyle name="Normal 3 21 11" xfId="10119" xr:uid="{00000000-0005-0000-0000-000046270000}"/>
    <cellStyle name="Normal 3 21 11 10" xfId="10120" xr:uid="{00000000-0005-0000-0000-000047270000}"/>
    <cellStyle name="Normal 3 21 11 11" xfId="10121" xr:uid="{00000000-0005-0000-0000-000048270000}"/>
    <cellStyle name="Normal 3 21 11 12" xfId="10122" xr:uid="{00000000-0005-0000-0000-000049270000}"/>
    <cellStyle name="Normal 3 21 11 13" xfId="10123" xr:uid="{00000000-0005-0000-0000-00004A270000}"/>
    <cellStyle name="Normal 3 21 11 14" xfId="10124" xr:uid="{00000000-0005-0000-0000-00004B270000}"/>
    <cellStyle name="Normal 3 21 11 2" xfId="10125" xr:uid="{00000000-0005-0000-0000-00004C270000}"/>
    <cellStyle name="Normal 3 21 11 3" xfId="10126" xr:uid="{00000000-0005-0000-0000-00004D270000}"/>
    <cellStyle name="Normal 3 21 11 4" xfId="10127" xr:uid="{00000000-0005-0000-0000-00004E270000}"/>
    <cellStyle name="Normal 3 21 11 5" xfId="10128" xr:uid="{00000000-0005-0000-0000-00004F270000}"/>
    <cellStyle name="Normal 3 21 11 6" xfId="10129" xr:uid="{00000000-0005-0000-0000-000050270000}"/>
    <cellStyle name="Normal 3 21 11 7" xfId="10130" xr:uid="{00000000-0005-0000-0000-000051270000}"/>
    <cellStyle name="Normal 3 21 11 8" xfId="10131" xr:uid="{00000000-0005-0000-0000-000052270000}"/>
    <cellStyle name="Normal 3 21 11 9" xfId="10132" xr:uid="{00000000-0005-0000-0000-000053270000}"/>
    <cellStyle name="Normal 3 21 12" xfId="10133" xr:uid="{00000000-0005-0000-0000-000054270000}"/>
    <cellStyle name="Normal 3 21 12 10" xfId="10134" xr:uid="{00000000-0005-0000-0000-000055270000}"/>
    <cellStyle name="Normal 3 21 12 11" xfId="10135" xr:uid="{00000000-0005-0000-0000-000056270000}"/>
    <cellStyle name="Normal 3 21 12 12" xfId="10136" xr:uid="{00000000-0005-0000-0000-000057270000}"/>
    <cellStyle name="Normal 3 21 12 13" xfId="10137" xr:uid="{00000000-0005-0000-0000-000058270000}"/>
    <cellStyle name="Normal 3 21 12 14" xfId="10138" xr:uid="{00000000-0005-0000-0000-000059270000}"/>
    <cellStyle name="Normal 3 21 12 2" xfId="10139" xr:uid="{00000000-0005-0000-0000-00005A270000}"/>
    <cellStyle name="Normal 3 21 12 3" xfId="10140" xr:uid="{00000000-0005-0000-0000-00005B270000}"/>
    <cellStyle name="Normal 3 21 12 4" xfId="10141" xr:uid="{00000000-0005-0000-0000-00005C270000}"/>
    <cellStyle name="Normal 3 21 12 5" xfId="10142" xr:uid="{00000000-0005-0000-0000-00005D270000}"/>
    <cellStyle name="Normal 3 21 12 6" xfId="10143" xr:uid="{00000000-0005-0000-0000-00005E270000}"/>
    <cellStyle name="Normal 3 21 12 7" xfId="10144" xr:uid="{00000000-0005-0000-0000-00005F270000}"/>
    <cellStyle name="Normal 3 21 12 8" xfId="10145" xr:uid="{00000000-0005-0000-0000-000060270000}"/>
    <cellStyle name="Normal 3 21 12 9" xfId="10146" xr:uid="{00000000-0005-0000-0000-000061270000}"/>
    <cellStyle name="Normal 3 21 13" xfId="10147" xr:uid="{00000000-0005-0000-0000-000062270000}"/>
    <cellStyle name="Normal 3 21 13 10" xfId="10148" xr:uid="{00000000-0005-0000-0000-000063270000}"/>
    <cellStyle name="Normal 3 21 13 11" xfId="10149" xr:uid="{00000000-0005-0000-0000-000064270000}"/>
    <cellStyle name="Normal 3 21 13 12" xfId="10150" xr:uid="{00000000-0005-0000-0000-000065270000}"/>
    <cellStyle name="Normal 3 21 13 13" xfId="10151" xr:uid="{00000000-0005-0000-0000-000066270000}"/>
    <cellStyle name="Normal 3 21 13 14" xfId="10152" xr:uid="{00000000-0005-0000-0000-000067270000}"/>
    <cellStyle name="Normal 3 21 13 2" xfId="10153" xr:uid="{00000000-0005-0000-0000-000068270000}"/>
    <cellStyle name="Normal 3 21 13 3" xfId="10154" xr:uid="{00000000-0005-0000-0000-000069270000}"/>
    <cellStyle name="Normal 3 21 13 4" xfId="10155" xr:uid="{00000000-0005-0000-0000-00006A270000}"/>
    <cellStyle name="Normal 3 21 13 5" xfId="10156" xr:uid="{00000000-0005-0000-0000-00006B270000}"/>
    <cellStyle name="Normal 3 21 13 6" xfId="10157" xr:uid="{00000000-0005-0000-0000-00006C270000}"/>
    <cellStyle name="Normal 3 21 13 7" xfId="10158" xr:uid="{00000000-0005-0000-0000-00006D270000}"/>
    <cellStyle name="Normal 3 21 13 8" xfId="10159" xr:uid="{00000000-0005-0000-0000-00006E270000}"/>
    <cellStyle name="Normal 3 21 13 9" xfId="10160" xr:uid="{00000000-0005-0000-0000-00006F270000}"/>
    <cellStyle name="Normal 3 21 14" xfId="10161" xr:uid="{00000000-0005-0000-0000-000070270000}"/>
    <cellStyle name="Normal 3 21 14 10" xfId="10162" xr:uid="{00000000-0005-0000-0000-000071270000}"/>
    <cellStyle name="Normal 3 21 14 11" xfId="10163" xr:uid="{00000000-0005-0000-0000-000072270000}"/>
    <cellStyle name="Normal 3 21 14 12" xfId="10164" xr:uid="{00000000-0005-0000-0000-000073270000}"/>
    <cellStyle name="Normal 3 21 14 13" xfId="10165" xr:uid="{00000000-0005-0000-0000-000074270000}"/>
    <cellStyle name="Normal 3 21 14 14" xfId="10166" xr:uid="{00000000-0005-0000-0000-000075270000}"/>
    <cellStyle name="Normal 3 21 14 2" xfId="10167" xr:uid="{00000000-0005-0000-0000-000076270000}"/>
    <cellStyle name="Normal 3 21 14 3" xfId="10168" xr:uid="{00000000-0005-0000-0000-000077270000}"/>
    <cellStyle name="Normal 3 21 14 4" xfId="10169" xr:uid="{00000000-0005-0000-0000-000078270000}"/>
    <cellStyle name="Normal 3 21 14 5" xfId="10170" xr:uid="{00000000-0005-0000-0000-000079270000}"/>
    <cellStyle name="Normal 3 21 14 6" xfId="10171" xr:uid="{00000000-0005-0000-0000-00007A270000}"/>
    <cellStyle name="Normal 3 21 14 7" xfId="10172" xr:uid="{00000000-0005-0000-0000-00007B270000}"/>
    <cellStyle name="Normal 3 21 14 8" xfId="10173" xr:uid="{00000000-0005-0000-0000-00007C270000}"/>
    <cellStyle name="Normal 3 21 14 9" xfId="10174" xr:uid="{00000000-0005-0000-0000-00007D270000}"/>
    <cellStyle name="Normal 3 21 15" xfId="10175" xr:uid="{00000000-0005-0000-0000-00007E270000}"/>
    <cellStyle name="Normal 3 21 16" xfId="10176" xr:uid="{00000000-0005-0000-0000-00007F270000}"/>
    <cellStyle name="Normal 3 21 17" xfId="10177" xr:uid="{00000000-0005-0000-0000-000080270000}"/>
    <cellStyle name="Normal 3 21 18" xfId="10178" xr:uid="{00000000-0005-0000-0000-000081270000}"/>
    <cellStyle name="Normal 3 21 19" xfId="10179" xr:uid="{00000000-0005-0000-0000-000082270000}"/>
    <cellStyle name="Normal 3 21 2" xfId="10180" xr:uid="{00000000-0005-0000-0000-000083270000}"/>
    <cellStyle name="Normal 3 21 20" xfId="10181" xr:uid="{00000000-0005-0000-0000-000084270000}"/>
    <cellStyle name="Normal 3 21 21" xfId="10182" xr:uid="{00000000-0005-0000-0000-000085270000}"/>
    <cellStyle name="Normal 3 21 22" xfId="10183" xr:uid="{00000000-0005-0000-0000-000086270000}"/>
    <cellStyle name="Normal 3 21 23" xfId="10184" xr:uid="{00000000-0005-0000-0000-000087270000}"/>
    <cellStyle name="Normal 3 21 24" xfId="10185" xr:uid="{00000000-0005-0000-0000-000088270000}"/>
    <cellStyle name="Normal 3 21 25" xfId="10186" xr:uid="{00000000-0005-0000-0000-000089270000}"/>
    <cellStyle name="Normal 3 21 26" xfId="10187" xr:uid="{00000000-0005-0000-0000-00008A270000}"/>
    <cellStyle name="Normal 3 21 27" xfId="10188" xr:uid="{00000000-0005-0000-0000-00008B270000}"/>
    <cellStyle name="Normal 3 21 3" xfId="10189" xr:uid="{00000000-0005-0000-0000-00008C270000}"/>
    <cellStyle name="Normal 3 21 4" xfId="10190" xr:uid="{00000000-0005-0000-0000-00008D270000}"/>
    <cellStyle name="Normal 3 21 5" xfId="10191" xr:uid="{00000000-0005-0000-0000-00008E270000}"/>
    <cellStyle name="Normal 3 21 6" xfId="10192" xr:uid="{00000000-0005-0000-0000-00008F270000}"/>
    <cellStyle name="Normal 3 21 6 10" xfId="10193" xr:uid="{00000000-0005-0000-0000-000090270000}"/>
    <cellStyle name="Normal 3 21 6 11" xfId="10194" xr:uid="{00000000-0005-0000-0000-000091270000}"/>
    <cellStyle name="Normal 3 21 6 12" xfId="10195" xr:uid="{00000000-0005-0000-0000-000092270000}"/>
    <cellStyle name="Normal 3 21 6 13" xfId="10196" xr:uid="{00000000-0005-0000-0000-000093270000}"/>
    <cellStyle name="Normal 3 21 6 14" xfId="10197" xr:uid="{00000000-0005-0000-0000-000094270000}"/>
    <cellStyle name="Normal 3 21 6 15" xfId="10198" xr:uid="{00000000-0005-0000-0000-000095270000}"/>
    <cellStyle name="Normal 3 21 6 2" xfId="10199" xr:uid="{00000000-0005-0000-0000-000096270000}"/>
    <cellStyle name="Normal 3 21 6 2 10" xfId="10200" xr:uid="{00000000-0005-0000-0000-000097270000}"/>
    <cellStyle name="Normal 3 21 6 2 11" xfId="10201" xr:uid="{00000000-0005-0000-0000-000098270000}"/>
    <cellStyle name="Normal 3 21 6 2 12" xfId="10202" xr:uid="{00000000-0005-0000-0000-000099270000}"/>
    <cellStyle name="Normal 3 21 6 2 13" xfId="10203" xr:uid="{00000000-0005-0000-0000-00009A270000}"/>
    <cellStyle name="Normal 3 21 6 2 14" xfId="10204" xr:uid="{00000000-0005-0000-0000-00009B270000}"/>
    <cellStyle name="Normal 3 21 6 2 2" xfId="10205" xr:uid="{00000000-0005-0000-0000-00009C270000}"/>
    <cellStyle name="Normal 3 21 6 2 3" xfId="10206" xr:uid="{00000000-0005-0000-0000-00009D270000}"/>
    <cellStyle name="Normal 3 21 6 2 4" xfId="10207" xr:uid="{00000000-0005-0000-0000-00009E270000}"/>
    <cellStyle name="Normal 3 21 6 2 5" xfId="10208" xr:uid="{00000000-0005-0000-0000-00009F270000}"/>
    <cellStyle name="Normal 3 21 6 2 6" xfId="10209" xr:uid="{00000000-0005-0000-0000-0000A0270000}"/>
    <cellStyle name="Normal 3 21 6 2 7" xfId="10210" xr:uid="{00000000-0005-0000-0000-0000A1270000}"/>
    <cellStyle name="Normal 3 21 6 2 8" xfId="10211" xr:uid="{00000000-0005-0000-0000-0000A2270000}"/>
    <cellStyle name="Normal 3 21 6 2 9" xfId="10212" xr:uid="{00000000-0005-0000-0000-0000A3270000}"/>
    <cellStyle name="Normal 3 21 6 3" xfId="10213" xr:uid="{00000000-0005-0000-0000-0000A4270000}"/>
    <cellStyle name="Normal 3 21 6 4" xfId="10214" xr:uid="{00000000-0005-0000-0000-0000A5270000}"/>
    <cellStyle name="Normal 3 21 6 5" xfId="10215" xr:uid="{00000000-0005-0000-0000-0000A6270000}"/>
    <cellStyle name="Normal 3 21 6 6" xfId="10216" xr:uid="{00000000-0005-0000-0000-0000A7270000}"/>
    <cellStyle name="Normal 3 21 6 7" xfId="10217" xr:uid="{00000000-0005-0000-0000-0000A8270000}"/>
    <cellStyle name="Normal 3 21 6 8" xfId="10218" xr:uid="{00000000-0005-0000-0000-0000A9270000}"/>
    <cellStyle name="Normal 3 21 6 9" xfId="10219" xr:uid="{00000000-0005-0000-0000-0000AA270000}"/>
    <cellStyle name="Normal 3 21 7" xfId="10220" xr:uid="{00000000-0005-0000-0000-0000AB270000}"/>
    <cellStyle name="Normal 3 21 7 10" xfId="10221" xr:uid="{00000000-0005-0000-0000-0000AC270000}"/>
    <cellStyle name="Normal 3 21 7 11" xfId="10222" xr:uid="{00000000-0005-0000-0000-0000AD270000}"/>
    <cellStyle name="Normal 3 21 7 12" xfId="10223" xr:uid="{00000000-0005-0000-0000-0000AE270000}"/>
    <cellStyle name="Normal 3 21 7 13" xfId="10224" xr:uid="{00000000-0005-0000-0000-0000AF270000}"/>
    <cellStyle name="Normal 3 21 7 14" xfId="10225" xr:uid="{00000000-0005-0000-0000-0000B0270000}"/>
    <cellStyle name="Normal 3 21 7 15" xfId="10226" xr:uid="{00000000-0005-0000-0000-0000B1270000}"/>
    <cellStyle name="Normal 3 21 7 2" xfId="10227" xr:uid="{00000000-0005-0000-0000-0000B2270000}"/>
    <cellStyle name="Normal 3 21 7 2 10" xfId="10228" xr:uid="{00000000-0005-0000-0000-0000B3270000}"/>
    <cellStyle name="Normal 3 21 7 2 11" xfId="10229" xr:uid="{00000000-0005-0000-0000-0000B4270000}"/>
    <cellStyle name="Normal 3 21 7 2 12" xfId="10230" xr:uid="{00000000-0005-0000-0000-0000B5270000}"/>
    <cellStyle name="Normal 3 21 7 2 13" xfId="10231" xr:uid="{00000000-0005-0000-0000-0000B6270000}"/>
    <cellStyle name="Normal 3 21 7 2 14" xfId="10232" xr:uid="{00000000-0005-0000-0000-0000B7270000}"/>
    <cellStyle name="Normal 3 21 7 2 2" xfId="10233" xr:uid="{00000000-0005-0000-0000-0000B8270000}"/>
    <cellStyle name="Normal 3 21 7 2 3" xfId="10234" xr:uid="{00000000-0005-0000-0000-0000B9270000}"/>
    <cellStyle name="Normal 3 21 7 2 4" xfId="10235" xr:uid="{00000000-0005-0000-0000-0000BA270000}"/>
    <cellStyle name="Normal 3 21 7 2 5" xfId="10236" xr:uid="{00000000-0005-0000-0000-0000BB270000}"/>
    <cellStyle name="Normal 3 21 7 2 6" xfId="10237" xr:uid="{00000000-0005-0000-0000-0000BC270000}"/>
    <cellStyle name="Normal 3 21 7 2 7" xfId="10238" xr:uid="{00000000-0005-0000-0000-0000BD270000}"/>
    <cellStyle name="Normal 3 21 7 2 8" xfId="10239" xr:uid="{00000000-0005-0000-0000-0000BE270000}"/>
    <cellStyle name="Normal 3 21 7 2 9" xfId="10240" xr:uid="{00000000-0005-0000-0000-0000BF270000}"/>
    <cellStyle name="Normal 3 21 7 3" xfId="10241" xr:uid="{00000000-0005-0000-0000-0000C0270000}"/>
    <cellStyle name="Normal 3 21 7 4" xfId="10242" xr:uid="{00000000-0005-0000-0000-0000C1270000}"/>
    <cellStyle name="Normal 3 21 7 5" xfId="10243" xr:uid="{00000000-0005-0000-0000-0000C2270000}"/>
    <cellStyle name="Normal 3 21 7 6" xfId="10244" xr:uid="{00000000-0005-0000-0000-0000C3270000}"/>
    <cellStyle name="Normal 3 21 7 7" xfId="10245" xr:uid="{00000000-0005-0000-0000-0000C4270000}"/>
    <cellStyle name="Normal 3 21 7 8" xfId="10246" xr:uid="{00000000-0005-0000-0000-0000C5270000}"/>
    <cellStyle name="Normal 3 21 7 9" xfId="10247" xr:uid="{00000000-0005-0000-0000-0000C6270000}"/>
    <cellStyle name="Normal 3 21 8" xfId="10248" xr:uid="{00000000-0005-0000-0000-0000C7270000}"/>
    <cellStyle name="Normal 3 21 8 10" xfId="10249" xr:uid="{00000000-0005-0000-0000-0000C8270000}"/>
    <cellStyle name="Normal 3 21 8 11" xfId="10250" xr:uid="{00000000-0005-0000-0000-0000C9270000}"/>
    <cellStyle name="Normal 3 21 8 12" xfId="10251" xr:uid="{00000000-0005-0000-0000-0000CA270000}"/>
    <cellStyle name="Normal 3 21 8 13" xfId="10252" xr:uid="{00000000-0005-0000-0000-0000CB270000}"/>
    <cellStyle name="Normal 3 21 8 14" xfId="10253" xr:uid="{00000000-0005-0000-0000-0000CC270000}"/>
    <cellStyle name="Normal 3 21 8 15" xfId="10254" xr:uid="{00000000-0005-0000-0000-0000CD270000}"/>
    <cellStyle name="Normal 3 21 8 2" xfId="10255" xr:uid="{00000000-0005-0000-0000-0000CE270000}"/>
    <cellStyle name="Normal 3 21 8 2 10" xfId="10256" xr:uid="{00000000-0005-0000-0000-0000CF270000}"/>
    <cellStyle name="Normal 3 21 8 2 11" xfId="10257" xr:uid="{00000000-0005-0000-0000-0000D0270000}"/>
    <cellStyle name="Normal 3 21 8 2 12" xfId="10258" xr:uid="{00000000-0005-0000-0000-0000D1270000}"/>
    <cellStyle name="Normal 3 21 8 2 13" xfId="10259" xr:uid="{00000000-0005-0000-0000-0000D2270000}"/>
    <cellStyle name="Normal 3 21 8 2 14" xfId="10260" xr:uid="{00000000-0005-0000-0000-0000D3270000}"/>
    <cellStyle name="Normal 3 21 8 2 2" xfId="10261" xr:uid="{00000000-0005-0000-0000-0000D4270000}"/>
    <cellStyle name="Normal 3 21 8 2 3" xfId="10262" xr:uid="{00000000-0005-0000-0000-0000D5270000}"/>
    <cellStyle name="Normal 3 21 8 2 4" xfId="10263" xr:uid="{00000000-0005-0000-0000-0000D6270000}"/>
    <cellStyle name="Normal 3 21 8 2 5" xfId="10264" xr:uid="{00000000-0005-0000-0000-0000D7270000}"/>
    <cellStyle name="Normal 3 21 8 2 6" xfId="10265" xr:uid="{00000000-0005-0000-0000-0000D8270000}"/>
    <cellStyle name="Normal 3 21 8 2 7" xfId="10266" xr:uid="{00000000-0005-0000-0000-0000D9270000}"/>
    <cellStyle name="Normal 3 21 8 2 8" xfId="10267" xr:uid="{00000000-0005-0000-0000-0000DA270000}"/>
    <cellStyle name="Normal 3 21 8 2 9" xfId="10268" xr:uid="{00000000-0005-0000-0000-0000DB270000}"/>
    <cellStyle name="Normal 3 21 8 3" xfId="10269" xr:uid="{00000000-0005-0000-0000-0000DC270000}"/>
    <cellStyle name="Normal 3 21 8 4" xfId="10270" xr:uid="{00000000-0005-0000-0000-0000DD270000}"/>
    <cellStyle name="Normal 3 21 8 5" xfId="10271" xr:uid="{00000000-0005-0000-0000-0000DE270000}"/>
    <cellStyle name="Normal 3 21 8 6" xfId="10272" xr:uid="{00000000-0005-0000-0000-0000DF270000}"/>
    <cellStyle name="Normal 3 21 8 7" xfId="10273" xr:uid="{00000000-0005-0000-0000-0000E0270000}"/>
    <cellStyle name="Normal 3 21 8 8" xfId="10274" xr:uid="{00000000-0005-0000-0000-0000E1270000}"/>
    <cellStyle name="Normal 3 21 8 9" xfId="10275" xr:uid="{00000000-0005-0000-0000-0000E2270000}"/>
    <cellStyle name="Normal 3 21 9" xfId="10276" xr:uid="{00000000-0005-0000-0000-0000E3270000}"/>
    <cellStyle name="Normal 3 21 9 10" xfId="10277" xr:uid="{00000000-0005-0000-0000-0000E4270000}"/>
    <cellStyle name="Normal 3 21 9 11" xfId="10278" xr:uid="{00000000-0005-0000-0000-0000E5270000}"/>
    <cellStyle name="Normal 3 21 9 12" xfId="10279" xr:uid="{00000000-0005-0000-0000-0000E6270000}"/>
    <cellStyle name="Normal 3 21 9 13" xfId="10280" xr:uid="{00000000-0005-0000-0000-0000E7270000}"/>
    <cellStyle name="Normal 3 21 9 14" xfId="10281" xr:uid="{00000000-0005-0000-0000-0000E8270000}"/>
    <cellStyle name="Normal 3 21 9 2" xfId="10282" xr:uid="{00000000-0005-0000-0000-0000E9270000}"/>
    <cellStyle name="Normal 3 21 9 3" xfId="10283" xr:uid="{00000000-0005-0000-0000-0000EA270000}"/>
    <cellStyle name="Normal 3 21 9 4" xfId="10284" xr:uid="{00000000-0005-0000-0000-0000EB270000}"/>
    <cellStyle name="Normal 3 21 9 5" xfId="10285" xr:uid="{00000000-0005-0000-0000-0000EC270000}"/>
    <cellStyle name="Normal 3 21 9 6" xfId="10286" xr:uid="{00000000-0005-0000-0000-0000ED270000}"/>
    <cellStyle name="Normal 3 21 9 7" xfId="10287" xr:uid="{00000000-0005-0000-0000-0000EE270000}"/>
    <cellStyle name="Normal 3 21 9 8" xfId="10288" xr:uid="{00000000-0005-0000-0000-0000EF270000}"/>
    <cellStyle name="Normal 3 21 9 9" xfId="10289" xr:uid="{00000000-0005-0000-0000-0000F0270000}"/>
    <cellStyle name="Normal 3 22" xfId="10290" xr:uid="{00000000-0005-0000-0000-0000F1270000}"/>
    <cellStyle name="Normal 3 22 10" xfId="10291" xr:uid="{00000000-0005-0000-0000-0000F2270000}"/>
    <cellStyle name="Normal 3 22 10 10" xfId="10292" xr:uid="{00000000-0005-0000-0000-0000F3270000}"/>
    <cellStyle name="Normal 3 22 10 11" xfId="10293" xr:uid="{00000000-0005-0000-0000-0000F4270000}"/>
    <cellStyle name="Normal 3 22 10 12" xfId="10294" xr:uid="{00000000-0005-0000-0000-0000F5270000}"/>
    <cellStyle name="Normal 3 22 10 13" xfId="10295" xr:uid="{00000000-0005-0000-0000-0000F6270000}"/>
    <cellStyle name="Normal 3 22 10 14" xfId="10296" xr:uid="{00000000-0005-0000-0000-0000F7270000}"/>
    <cellStyle name="Normal 3 22 10 2" xfId="10297" xr:uid="{00000000-0005-0000-0000-0000F8270000}"/>
    <cellStyle name="Normal 3 22 10 3" xfId="10298" xr:uid="{00000000-0005-0000-0000-0000F9270000}"/>
    <cellStyle name="Normal 3 22 10 4" xfId="10299" xr:uid="{00000000-0005-0000-0000-0000FA270000}"/>
    <cellStyle name="Normal 3 22 10 5" xfId="10300" xr:uid="{00000000-0005-0000-0000-0000FB270000}"/>
    <cellStyle name="Normal 3 22 10 6" xfId="10301" xr:uid="{00000000-0005-0000-0000-0000FC270000}"/>
    <cellStyle name="Normal 3 22 10 7" xfId="10302" xr:uid="{00000000-0005-0000-0000-0000FD270000}"/>
    <cellStyle name="Normal 3 22 10 8" xfId="10303" xr:uid="{00000000-0005-0000-0000-0000FE270000}"/>
    <cellStyle name="Normal 3 22 10 9" xfId="10304" xr:uid="{00000000-0005-0000-0000-0000FF270000}"/>
    <cellStyle name="Normal 3 22 11" xfId="10305" xr:uid="{00000000-0005-0000-0000-000000280000}"/>
    <cellStyle name="Normal 3 22 11 10" xfId="10306" xr:uid="{00000000-0005-0000-0000-000001280000}"/>
    <cellStyle name="Normal 3 22 11 11" xfId="10307" xr:uid="{00000000-0005-0000-0000-000002280000}"/>
    <cellStyle name="Normal 3 22 11 12" xfId="10308" xr:uid="{00000000-0005-0000-0000-000003280000}"/>
    <cellStyle name="Normal 3 22 11 13" xfId="10309" xr:uid="{00000000-0005-0000-0000-000004280000}"/>
    <cellStyle name="Normal 3 22 11 14" xfId="10310" xr:uid="{00000000-0005-0000-0000-000005280000}"/>
    <cellStyle name="Normal 3 22 11 2" xfId="10311" xr:uid="{00000000-0005-0000-0000-000006280000}"/>
    <cellStyle name="Normal 3 22 11 3" xfId="10312" xr:uid="{00000000-0005-0000-0000-000007280000}"/>
    <cellStyle name="Normal 3 22 11 4" xfId="10313" xr:uid="{00000000-0005-0000-0000-000008280000}"/>
    <cellStyle name="Normal 3 22 11 5" xfId="10314" xr:uid="{00000000-0005-0000-0000-000009280000}"/>
    <cellStyle name="Normal 3 22 11 6" xfId="10315" xr:uid="{00000000-0005-0000-0000-00000A280000}"/>
    <cellStyle name="Normal 3 22 11 7" xfId="10316" xr:uid="{00000000-0005-0000-0000-00000B280000}"/>
    <cellStyle name="Normal 3 22 11 8" xfId="10317" xr:uid="{00000000-0005-0000-0000-00000C280000}"/>
    <cellStyle name="Normal 3 22 11 9" xfId="10318" xr:uid="{00000000-0005-0000-0000-00000D280000}"/>
    <cellStyle name="Normal 3 22 12" xfId="10319" xr:uid="{00000000-0005-0000-0000-00000E280000}"/>
    <cellStyle name="Normal 3 22 12 10" xfId="10320" xr:uid="{00000000-0005-0000-0000-00000F280000}"/>
    <cellStyle name="Normal 3 22 12 11" xfId="10321" xr:uid="{00000000-0005-0000-0000-000010280000}"/>
    <cellStyle name="Normal 3 22 12 12" xfId="10322" xr:uid="{00000000-0005-0000-0000-000011280000}"/>
    <cellStyle name="Normal 3 22 12 13" xfId="10323" xr:uid="{00000000-0005-0000-0000-000012280000}"/>
    <cellStyle name="Normal 3 22 12 14" xfId="10324" xr:uid="{00000000-0005-0000-0000-000013280000}"/>
    <cellStyle name="Normal 3 22 12 2" xfId="10325" xr:uid="{00000000-0005-0000-0000-000014280000}"/>
    <cellStyle name="Normal 3 22 12 3" xfId="10326" xr:uid="{00000000-0005-0000-0000-000015280000}"/>
    <cellStyle name="Normal 3 22 12 4" xfId="10327" xr:uid="{00000000-0005-0000-0000-000016280000}"/>
    <cellStyle name="Normal 3 22 12 5" xfId="10328" xr:uid="{00000000-0005-0000-0000-000017280000}"/>
    <cellStyle name="Normal 3 22 12 6" xfId="10329" xr:uid="{00000000-0005-0000-0000-000018280000}"/>
    <cellStyle name="Normal 3 22 12 7" xfId="10330" xr:uid="{00000000-0005-0000-0000-000019280000}"/>
    <cellStyle name="Normal 3 22 12 8" xfId="10331" xr:uid="{00000000-0005-0000-0000-00001A280000}"/>
    <cellStyle name="Normal 3 22 12 9" xfId="10332" xr:uid="{00000000-0005-0000-0000-00001B280000}"/>
    <cellStyle name="Normal 3 22 13" xfId="10333" xr:uid="{00000000-0005-0000-0000-00001C280000}"/>
    <cellStyle name="Normal 3 22 13 10" xfId="10334" xr:uid="{00000000-0005-0000-0000-00001D280000}"/>
    <cellStyle name="Normal 3 22 13 11" xfId="10335" xr:uid="{00000000-0005-0000-0000-00001E280000}"/>
    <cellStyle name="Normal 3 22 13 12" xfId="10336" xr:uid="{00000000-0005-0000-0000-00001F280000}"/>
    <cellStyle name="Normal 3 22 13 13" xfId="10337" xr:uid="{00000000-0005-0000-0000-000020280000}"/>
    <cellStyle name="Normal 3 22 13 14" xfId="10338" xr:uid="{00000000-0005-0000-0000-000021280000}"/>
    <cellStyle name="Normal 3 22 13 2" xfId="10339" xr:uid="{00000000-0005-0000-0000-000022280000}"/>
    <cellStyle name="Normal 3 22 13 3" xfId="10340" xr:uid="{00000000-0005-0000-0000-000023280000}"/>
    <cellStyle name="Normal 3 22 13 4" xfId="10341" xr:uid="{00000000-0005-0000-0000-000024280000}"/>
    <cellStyle name="Normal 3 22 13 5" xfId="10342" xr:uid="{00000000-0005-0000-0000-000025280000}"/>
    <cellStyle name="Normal 3 22 13 6" xfId="10343" xr:uid="{00000000-0005-0000-0000-000026280000}"/>
    <cellStyle name="Normal 3 22 13 7" xfId="10344" xr:uid="{00000000-0005-0000-0000-000027280000}"/>
    <cellStyle name="Normal 3 22 13 8" xfId="10345" xr:uid="{00000000-0005-0000-0000-000028280000}"/>
    <cellStyle name="Normal 3 22 13 9" xfId="10346" xr:uid="{00000000-0005-0000-0000-000029280000}"/>
    <cellStyle name="Normal 3 22 14" xfId="10347" xr:uid="{00000000-0005-0000-0000-00002A280000}"/>
    <cellStyle name="Normal 3 22 14 10" xfId="10348" xr:uid="{00000000-0005-0000-0000-00002B280000}"/>
    <cellStyle name="Normal 3 22 14 11" xfId="10349" xr:uid="{00000000-0005-0000-0000-00002C280000}"/>
    <cellStyle name="Normal 3 22 14 12" xfId="10350" xr:uid="{00000000-0005-0000-0000-00002D280000}"/>
    <cellStyle name="Normal 3 22 14 13" xfId="10351" xr:uid="{00000000-0005-0000-0000-00002E280000}"/>
    <cellStyle name="Normal 3 22 14 14" xfId="10352" xr:uid="{00000000-0005-0000-0000-00002F280000}"/>
    <cellStyle name="Normal 3 22 14 2" xfId="10353" xr:uid="{00000000-0005-0000-0000-000030280000}"/>
    <cellStyle name="Normal 3 22 14 3" xfId="10354" xr:uid="{00000000-0005-0000-0000-000031280000}"/>
    <cellStyle name="Normal 3 22 14 4" xfId="10355" xr:uid="{00000000-0005-0000-0000-000032280000}"/>
    <cellStyle name="Normal 3 22 14 5" xfId="10356" xr:uid="{00000000-0005-0000-0000-000033280000}"/>
    <cellStyle name="Normal 3 22 14 6" xfId="10357" xr:uid="{00000000-0005-0000-0000-000034280000}"/>
    <cellStyle name="Normal 3 22 14 7" xfId="10358" xr:uid="{00000000-0005-0000-0000-000035280000}"/>
    <cellStyle name="Normal 3 22 14 8" xfId="10359" xr:uid="{00000000-0005-0000-0000-000036280000}"/>
    <cellStyle name="Normal 3 22 14 9" xfId="10360" xr:uid="{00000000-0005-0000-0000-000037280000}"/>
    <cellStyle name="Normal 3 22 15" xfId="10361" xr:uid="{00000000-0005-0000-0000-000038280000}"/>
    <cellStyle name="Normal 3 22 16" xfId="10362" xr:uid="{00000000-0005-0000-0000-000039280000}"/>
    <cellStyle name="Normal 3 22 17" xfId="10363" xr:uid="{00000000-0005-0000-0000-00003A280000}"/>
    <cellStyle name="Normal 3 22 18" xfId="10364" xr:uid="{00000000-0005-0000-0000-00003B280000}"/>
    <cellStyle name="Normal 3 22 19" xfId="10365" xr:uid="{00000000-0005-0000-0000-00003C280000}"/>
    <cellStyle name="Normal 3 22 2" xfId="10366" xr:uid="{00000000-0005-0000-0000-00003D280000}"/>
    <cellStyle name="Normal 3 22 20" xfId="10367" xr:uid="{00000000-0005-0000-0000-00003E280000}"/>
    <cellStyle name="Normal 3 22 21" xfId="10368" xr:uid="{00000000-0005-0000-0000-00003F280000}"/>
    <cellStyle name="Normal 3 22 22" xfId="10369" xr:uid="{00000000-0005-0000-0000-000040280000}"/>
    <cellStyle name="Normal 3 22 23" xfId="10370" xr:uid="{00000000-0005-0000-0000-000041280000}"/>
    <cellStyle name="Normal 3 22 24" xfId="10371" xr:uid="{00000000-0005-0000-0000-000042280000}"/>
    <cellStyle name="Normal 3 22 25" xfId="10372" xr:uid="{00000000-0005-0000-0000-000043280000}"/>
    <cellStyle name="Normal 3 22 26" xfId="10373" xr:uid="{00000000-0005-0000-0000-000044280000}"/>
    <cellStyle name="Normal 3 22 27" xfId="10374" xr:uid="{00000000-0005-0000-0000-000045280000}"/>
    <cellStyle name="Normal 3 22 3" xfId="10375" xr:uid="{00000000-0005-0000-0000-000046280000}"/>
    <cellStyle name="Normal 3 22 4" xfId="10376" xr:uid="{00000000-0005-0000-0000-000047280000}"/>
    <cellStyle name="Normal 3 22 5" xfId="10377" xr:uid="{00000000-0005-0000-0000-000048280000}"/>
    <cellStyle name="Normal 3 22 6" xfId="10378" xr:uid="{00000000-0005-0000-0000-000049280000}"/>
    <cellStyle name="Normal 3 22 6 10" xfId="10379" xr:uid="{00000000-0005-0000-0000-00004A280000}"/>
    <cellStyle name="Normal 3 22 6 11" xfId="10380" xr:uid="{00000000-0005-0000-0000-00004B280000}"/>
    <cellStyle name="Normal 3 22 6 12" xfId="10381" xr:uid="{00000000-0005-0000-0000-00004C280000}"/>
    <cellStyle name="Normal 3 22 6 13" xfId="10382" xr:uid="{00000000-0005-0000-0000-00004D280000}"/>
    <cellStyle name="Normal 3 22 6 14" xfId="10383" xr:uid="{00000000-0005-0000-0000-00004E280000}"/>
    <cellStyle name="Normal 3 22 6 15" xfId="10384" xr:uid="{00000000-0005-0000-0000-00004F280000}"/>
    <cellStyle name="Normal 3 22 6 2" xfId="10385" xr:uid="{00000000-0005-0000-0000-000050280000}"/>
    <cellStyle name="Normal 3 22 6 2 10" xfId="10386" xr:uid="{00000000-0005-0000-0000-000051280000}"/>
    <cellStyle name="Normal 3 22 6 2 11" xfId="10387" xr:uid="{00000000-0005-0000-0000-000052280000}"/>
    <cellStyle name="Normal 3 22 6 2 12" xfId="10388" xr:uid="{00000000-0005-0000-0000-000053280000}"/>
    <cellStyle name="Normal 3 22 6 2 13" xfId="10389" xr:uid="{00000000-0005-0000-0000-000054280000}"/>
    <cellStyle name="Normal 3 22 6 2 14" xfId="10390" xr:uid="{00000000-0005-0000-0000-000055280000}"/>
    <cellStyle name="Normal 3 22 6 2 2" xfId="10391" xr:uid="{00000000-0005-0000-0000-000056280000}"/>
    <cellStyle name="Normal 3 22 6 2 3" xfId="10392" xr:uid="{00000000-0005-0000-0000-000057280000}"/>
    <cellStyle name="Normal 3 22 6 2 4" xfId="10393" xr:uid="{00000000-0005-0000-0000-000058280000}"/>
    <cellStyle name="Normal 3 22 6 2 5" xfId="10394" xr:uid="{00000000-0005-0000-0000-000059280000}"/>
    <cellStyle name="Normal 3 22 6 2 6" xfId="10395" xr:uid="{00000000-0005-0000-0000-00005A280000}"/>
    <cellStyle name="Normal 3 22 6 2 7" xfId="10396" xr:uid="{00000000-0005-0000-0000-00005B280000}"/>
    <cellStyle name="Normal 3 22 6 2 8" xfId="10397" xr:uid="{00000000-0005-0000-0000-00005C280000}"/>
    <cellStyle name="Normal 3 22 6 2 9" xfId="10398" xr:uid="{00000000-0005-0000-0000-00005D280000}"/>
    <cellStyle name="Normal 3 22 6 3" xfId="10399" xr:uid="{00000000-0005-0000-0000-00005E280000}"/>
    <cellStyle name="Normal 3 22 6 4" xfId="10400" xr:uid="{00000000-0005-0000-0000-00005F280000}"/>
    <cellStyle name="Normal 3 22 6 5" xfId="10401" xr:uid="{00000000-0005-0000-0000-000060280000}"/>
    <cellStyle name="Normal 3 22 6 6" xfId="10402" xr:uid="{00000000-0005-0000-0000-000061280000}"/>
    <cellStyle name="Normal 3 22 6 7" xfId="10403" xr:uid="{00000000-0005-0000-0000-000062280000}"/>
    <cellStyle name="Normal 3 22 6 8" xfId="10404" xr:uid="{00000000-0005-0000-0000-000063280000}"/>
    <cellStyle name="Normal 3 22 6 9" xfId="10405" xr:uid="{00000000-0005-0000-0000-000064280000}"/>
    <cellStyle name="Normal 3 22 7" xfId="10406" xr:uid="{00000000-0005-0000-0000-000065280000}"/>
    <cellStyle name="Normal 3 22 7 10" xfId="10407" xr:uid="{00000000-0005-0000-0000-000066280000}"/>
    <cellStyle name="Normal 3 22 7 11" xfId="10408" xr:uid="{00000000-0005-0000-0000-000067280000}"/>
    <cellStyle name="Normal 3 22 7 12" xfId="10409" xr:uid="{00000000-0005-0000-0000-000068280000}"/>
    <cellStyle name="Normal 3 22 7 13" xfId="10410" xr:uid="{00000000-0005-0000-0000-000069280000}"/>
    <cellStyle name="Normal 3 22 7 14" xfId="10411" xr:uid="{00000000-0005-0000-0000-00006A280000}"/>
    <cellStyle name="Normal 3 22 7 15" xfId="10412" xr:uid="{00000000-0005-0000-0000-00006B280000}"/>
    <cellStyle name="Normal 3 22 7 2" xfId="10413" xr:uid="{00000000-0005-0000-0000-00006C280000}"/>
    <cellStyle name="Normal 3 22 7 2 10" xfId="10414" xr:uid="{00000000-0005-0000-0000-00006D280000}"/>
    <cellStyle name="Normal 3 22 7 2 11" xfId="10415" xr:uid="{00000000-0005-0000-0000-00006E280000}"/>
    <cellStyle name="Normal 3 22 7 2 12" xfId="10416" xr:uid="{00000000-0005-0000-0000-00006F280000}"/>
    <cellStyle name="Normal 3 22 7 2 13" xfId="10417" xr:uid="{00000000-0005-0000-0000-000070280000}"/>
    <cellStyle name="Normal 3 22 7 2 14" xfId="10418" xr:uid="{00000000-0005-0000-0000-000071280000}"/>
    <cellStyle name="Normal 3 22 7 2 2" xfId="10419" xr:uid="{00000000-0005-0000-0000-000072280000}"/>
    <cellStyle name="Normal 3 22 7 2 3" xfId="10420" xr:uid="{00000000-0005-0000-0000-000073280000}"/>
    <cellStyle name="Normal 3 22 7 2 4" xfId="10421" xr:uid="{00000000-0005-0000-0000-000074280000}"/>
    <cellStyle name="Normal 3 22 7 2 5" xfId="10422" xr:uid="{00000000-0005-0000-0000-000075280000}"/>
    <cellStyle name="Normal 3 22 7 2 6" xfId="10423" xr:uid="{00000000-0005-0000-0000-000076280000}"/>
    <cellStyle name="Normal 3 22 7 2 7" xfId="10424" xr:uid="{00000000-0005-0000-0000-000077280000}"/>
    <cellStyle name="Normal 3 22 7 2 8" xfId="10425" xr:uid="{00000000-0005-0000-0000-000078280000}"/>
    <cellStyle name="Normal 3 22 7 2 9" xfId="10426" xr:uid="{00000000-0005-0000-0000-000079280000}"/>
    <cellStyle name="Normal 3 22 7 3" xfId="10427" xr:uid="{00000000-0005-0000-0000-00007A280000}"/>
    <cellStyle name="Normal 3 22 7 4" xfId="10428" xr:uid="{00000000-0005-0000-0000-00007B280000}"/>
    <cellStyle name="Normal 3 22 7 5" xfId="10429" xr:uid="{00000000-0005-0000-0000-00007C280000}"/>
    <cellStyle name="Normal 3 22 7 6" xfId="10430" xr:uid="{00000000-0005-0000-0000-00007D280000}"/>
    <cellStyle name="Normal 3 22 7 7" xfId="10431" xr:uid="{00000000-0005-0000-0000-00007E280000}"/>
    <cellStyle name="Normal 3 22 7 8" xfId="10432" xr:uid="{00000000-0005-0000-0000-00007F280000}"/>
    <cellStyle name="Normal 3 22 7 9" xfId="10433" xr:uid="{00000000-0005-0000-0000-000080280000}"/>
    <cellStyle name="Normal 3 22 8" xfId="10434" xr:uid="{00000000-0005-0000-0000-000081280000}"/>
    <cellStyle name="Normal 3 22 8 10" xfId="10435" xr:uid="{00000000-0005-0000-0000-000082280000}"/>
    <cellStyle name="Normal 3 22 8 11" xfId="10436" xr:uid="{00000000-0005-0000-0000-000083280000}"/>
    <cellStyle name="Normal 3 22 8 12" xfId="10437" xr:uid="{00000000-0005-0000-0000-000084280000}"/>
    <cellStyle name="Normal 3 22 8 13" xfId="10438" xr:uid="{00000000-0005-0000-0000-000085280000}"/>
    <cellStyle name="Normal 3 22 8 14" xfId="10439" xr:uid="{00000000-0005-0000-0000-000086280000}"/>
    <cellStyle name="Normal 3 22 8 15" xfId="10440" xr:uid="{00000000-0005-0000-0000-000087280000}"/>
    <cellStyle name="Normal 3 22 8 2" xfId="10441" xr:uid="{00000000-0005-0000-0000-000088280000}"/>
    <cellStyle name="Normal 3 22 8 2 10" xfId="10442" xr:uid="{00000000-0005-0000-0000-000089280000}"/>
    <cellStyle name="Normal 3 22 8 2 11" xfId="10443" xr:uid="{00000000-0005-0000-0000-00008A280000}"/>
    <cellStyle name="Normal 3 22 8 2 12" xfId="10444" xr:uid="{00000000-0005-0000-0000-00008B280000}"/>
    <cellStyle name="Normal 3 22 8 2 13" xfId="10445" xr:uid="{00000000-0005-0000-0000-00008C280000}"/>
    <cellStyle name="Normal 3 22 8 2 14" xfId="10446" xr:uid="{00000000-0005-0000-0000-00008D280000}"/>
    <cellStyle name="Normal 3 22 8 2 2" xfId="10447" xr:uid="{00000000-0005-0000-0000-00008E280000}"/>
    <cellStyle name="Normal 3 22 8 2 3" xfId="10448" xr:uid="{00000000-0005-0000-0000-00008F280000}"/>
    <cellStyle name="Normal 3 22 8 2 4" xfId="10449" xr:uid="{00000000-0005-0000-0000-000090280000}"/>
    <cellStyle name="Normal 3 22 8 2 5" xfId="10450" xr:uid="{00000000-0005-0000-0000-000091280000}"/>
    <cellStyle name="Normal 3 22 8 2 6" xfId="10451" xr:uid="{00000000-0005-0000-0000-000092280000}"/>
    <cellStyle name="Normal 3 22 8 2 7" xfId="10452" xr:uid="{00000000-0005-0000-0000-000093280000}"/>
    <cellStyle name="Normal 3 22 8 2 8" xfId="10453" xr:uid="{00000000-0005-0000-0000-000094280000}"/>
    <cellStyle name="Normal 3 22 8 2 9" xfId="10454" xr:uid="{00000000-0005-0000-0000-000095280000}"/>
    <cellStyle name="Normal 3 22 8 3" xfId="10455" xr:uid="{00000000-0005-0000-0000-000096280000}"/>
    <cellStyle name="Normal 3 22 8 4" xfId="10456" xr:uid="{00000000-0005-0000-0000-000097280000}"/>
    <cellStyle name="Normal 3 22 8 5" xfId="10457" xr:uid="{00000000-0005-0000-0000-000098280000}"/>
    <cellStyle name="Normal 3 22 8 6" xfId="10458" xr:uid="{00000000-0005-0000-0000-000099280000}"/>
    <cellStyle name="Normal 3 22 8 7" xfId="10459" xr:uid="{00000000-0005-0000-0000-00009A280000}"/>
    <cellStyle name="Normal 3 22 8 8" xfId="10460" xr:uid="{00000000-0005-0000-0000-00009B280000}"/>
    <cellStyle name="Normal 3 22 8 9" xfId="10461" xr:uid="{00000000-0005-0000-0000-00009C280000}"/>
    <cellStyle name="Normal 3 22 9" xfId="10462" xr:uid="{00000000-0005-0000-0000-00009D280000}"/>
    <cellStyle name="Normal 3 22 9 10" xfId="10463" xr:uid="{00000000-0005-0000-0000-00009E280000}"/>
    <cellStyle name="Normal 3 22 9 11" xfId="10464" xr:uid="{00000000-0005-0000-0000-00009F280000}"/>
    <cellStyle name="Normal 3 22 9 12" xfId="10465" xr:uid="{00000000-0005-0000-0000-0000A0280000}"/>
    <cellStyle name="Normal 3 22 9 13" xfId="10466" xr:uid="{00000000-0005-0000-0000-0000A1280000}"/>
    <cellStyle name="Normal 3 22 9 14" xfId="10467" xr:uid="{00000000-0005-0000-0000-0000A2280000}"/>
    <cellStyle name="Normal 3 22 9 2" xfId="10468" xr:uid="{00000000-0005-0000-0000-0000A3280000}"/>
    <cellStyle name="Normal 3 22 9 3" xfId="10469" xr:uid="{00000000-0005-0000-0000-0000A4280000}"/>
    <cellStyle name="Normal 3 22 9 4" xfId="10470" xr:uid="{00000000-0005-0000-0000-0000A5280000}"/>
    <cellStyle name="Normal 3 22 9 5" xfId="10471" xr:uid="{00000000-0005-0000-0000-0000A6280000}"/>
    <cellStyle name="Normal 3 22 9 6" xfId="10472" xr:uid="{00000000-0005-0000-0000-0000A7280000}"/>
    <cellStyle name="Normal 3 22 9 7" xfId="10473" xr:uid="{00000000-0005-0000-0000-0000A8280000}"/>
    <cellStyle name="Normal 3 22 9 8" xfId="10474" xr:uid="{00000000-0005-0000-0000-0000A9280000}"/>
    <cellStyle name="Normal 3 22 9 9" xfId="10475" xr:uid="{00000000-0005-0000-0000-0000AA280000}"/>
    <cellStyle name="Normal 3 23" xfId="10476" xr:uid="{00000000-0005-0000-0000-0000AB280000}"/>
    <cellStyle name="Normal 3 24" xfId="10477" xr:uid="{00000000-0005-0000-0000-0000AC280000}"/>
    <cellStyle name="Normal 3 25" xfId="10478" xr:uid="{00000000-0005-0000-0000-0000AD280000}"/>
    <cellStyle name="Normal 3 26" xfId="10479" xr:uid="{00000000-0005-0000-0000-0000AE280000}"/>
    <cellStyle name="Normal 3 27" xfId="10480" xr:uid="{00000000-0005-0000-0000-0000AF280000}"/>
    <cellStyle name="Normal 3 28" xfId="10481" xr:uid="{00000000-0005-0000-0000-0000B0280000}"/>
    <cellStyle name="Normal 3 29" xfId="10482" xr:uid="{00000000-0005-0000-0000-0000B1280000}"/>
    <cellStyle name="Normal 3 3" xfId="86" xr:uid="{00000000-0005-0000-0000-0000B2280000}"/>
    <cellStyle name="Normal 3 3 10" xfId="10483" xr:uid="{00000000-0005-0000-0000-0000B3280000}"/>
    <cellStyle name="Normal 3 3 10 10" xfId="10484" xr:uid="{00000000-0005-0000-0000-0000B4280000}"/>
    <cellStyle name="Normal 3 3 10 10 10" xfId="10485" xr:uid="{00000000-0005-0000-0000-0000B5280000}"/>
    <cellStyle name="Normal 3 3 10 10 11" xfId="10486" xr:uid="{00000000-0005-0000-0000-0000B6280000}"/>
    <cellStyle name="Normal 3 3 10 10 12" xfId="10487" xr:uid="{00000000-0005-0000-0000-0000B7280000}"/>
    <cellStyle name="Normal 3 3 10 10 13" xfId="10488" xr:uid="{00000000-0005-0000-0000-0000B8280000}"/>
    <cellStyle name="Normal 3 3 10 10 14" xfId="10489" xr:uid="{00000000-0005-0000-0000-0000B9280000}"/>
    <cellStyle name="Normal 3 3 10 10 2" xfId="10490" xr:uid="{00000000-0005-0000-0000-0000BA280000}"/>
    <cellStyle name="Normal 3 3 10 10 3" xfId="10491" xr:uid="{00000000-0005-0000-0000-0000BB280000}"/>
    <cellStyle name="Normal 3 3 10 10 4" xfId="10492" xr:uid="{00000000-0005-0000-0000-0000BC280000}"/>
    <cellStyle name="Normal 3 3 10 10 5" xfId="10493" xr:uid="{00000000-0005-0000-0000-0000BD280000}"/>
    <cellStyle name="Normal 3 3 10 10 6" xfId="10494" xr:uid="{00000000-0005-0000-0000-0000BE280000}"/>
    <cellStyle name="Normal 3 3 10 10 7" xfId="10495" xr:uid="{00000000-0005-0000-0000-0000BF280000}"/>
    <cellStyle name="Normal 3 3 10 10 8" xfId="10496" xr:uid="{00000000-0005-0000-0000-0000C0280000}"/>
    <cellStyle name="Normal 3 3 10 10 9" xfId="10497" xr:uid="{00000000-0005-0000-0000-0000C1280000}"/>
    <cellStyle name="Normal 3 3 10 11" xfId="10498" xr:uid="{00000000-0005-0000-0000-0000C2280000}"/>
    <cellStyle name="Normal 3 3 10 12" xfId="10499" xr:uid="{00000000-0005-0000-0000-0000C3280000}"/>
    <cellStyle name="Normal 3 3 10 13" xfId="10500" xr:uid="{00000000-0005-0000-0000-0000C4280000}"/>
    <cellStyle name="Normal 3 3 10 14" xfId="10501" xr:uid="{00000000-0005-0000-0000-0000C5280000}"/>
    <cellStyle name="Normal 3 3 10 15" xfId="10502" xr:uid="{00000000-0005-0000-0000-0000C6280000}"/>
    <cellStyle name="Normal 3 3 10 16" xfId="10503" xr:uid="{00000000-0005-0000-0000-0000C7280000}"/>
    <cellStyle name="Normal 3 3 10 17" xfId="10504" xr:uid="{00000000-0005-0000-0000-0000C8280000}"/>
    <cellStyle name="Normal 3 3 10 18" xfId="10505" xr:uid="{00000000-0005-0000-0000-0000C9280000}"/>
    <cellStyle name="Normal 3 3 10 19" xfId="10506" xr:uid="{00000000-0005-0000-0000-0000CA280000}"/>
    <cellStyle name="Normal 3 3 10 2" xfId="10507" xr:uid="{00000000-0005-0000-0000-0000CB280000}"/>
    <cellStyle name="Normal 3 3 10 2 10" xfId="10508" xr:uid="{00000000-0005-0000-0000-0000CC280000}"/>
    <cellStyle name="Normal 3 3 10 2 11" xfId="10509" xr:uid="{00000000-0005-0000-0000-0000CD280000}"/>
    <cellStyle name="Normal 3 3 10 2 12" xfId="10510" xr:uid="{00000000-0005-0000-0000-0000CE280000}"/>
    <cellStyle name="Normal 3 3 10 2 13" xfId="10511" xr:uid="{00000000-0005-0000-0000-0000CF280000}"/>
    <cellStyle name="Normal 3 3 10 2 14" xfId="10512" xr:uid="{00000000-0005-0000-0000-0000D0280000}"/>
    <cellStyle name="Normal 3 3 10 2 15" xfId="10513" xr:uid="{00000000-0005-0000-0000-0000D1280000}"/>
    <cellStyle name="Normal 3 3 10 2 2" xfId="10514" xr:uid="{00000000-0005-0000-0000-0000D2280000}"/>
    <cellStyle name="Normal 3 3 10 2 2 10" xfId="10515" xr:uid="{00000000-0005-0000-0000-0000D3280000}"/>
    <cellStyle name="Normal 3 3 10 2 2 11" xfId="10516" xr:uid="{00000000-0005-0000-0000-0000D4280000}"/>
    <cellStyle name="Normal 3 3 10 2 2 12" xfId="10517" xr:uid="{00000000-0005-0000-0000-0000D5280000}"/>
    <cellStyle name="Normal 3 3 10 2 2 13" xfId="10518" xr:uid="{00000000-0005-0000-0000-0000D6280000}"/>
    <cellStyle name="Normal 3 3 10 2 2 14" xfId="10519" xr:uid="{00000000-0005-0000-0000-0000D7280000}"/>
    <cellStyle name="Normal 3 3 10 2 2 2" xfId="10520" xr:uid="{00000000-0005-0000-0000-0000D8280000}"/>
    <cellStyle name="Normal 3 3 10 2 2 3" xfId="10521" xr:uid="{00000000-0005-0000-0000-0000D9280000}"/>
    <cellStyle name="Normal 3 3 10 2 2 4" xfId="10522" xr:uid="{00000000-0005-0000-0000-0000DA280000}"/>
    <cellStyle name="Normal 3 3 10 2 2 5" xfId="10523" xr:uid="{00000000-0005-0000-0000-0000DB280000}"/>
    <cellStyle name="Normal 3 3 10 2 2 6" xfId="10524" xr:uid="{00000000-0005-0000-0000-0000DC280000}"/>
    <cellStyle name="Normal 3 3 10 2 2 7" xfId="10525" xr:uid="{00000000-0005-0000-0000-0000DD280000}"/>
    <cellStyle name="Normal 3 3 10 2 2 8" xfId="10526" xr:uid="{00000000-0005-0000-0000-0000DE280000}"/>
    <cellStyle name="Normal 3 3 10 2 2 9" xfId="10527" xr:uid="{00000000-0005-0000-0000-0000DF280000}"/>
    <cellStyle name="Normal 3 3 10 2 3" xfId="10528" xr:uid="{00000000-0005-0000-0000-0000E0280000}"/>
    <cellStyle name="Normal 3 3 10 2 4" xfId="10529" xr:uid="{00000000-0005-0000-0000-0000E1280000}"/>
    <cellStyle name="Normal 3 3 10 2 5" xfId="10530" xr:uid="{00000000-0005-0000-0000-0000E2280000}"/>
    <cellStyle name="Normal 3 3 10 2 6" xfId="10531" xr:uid="{00000000-0005-0000-0000-0000E3280000}"/>
    <cellStyle name="Normal 3 3 10 2 7" xfId="10532" xr:uid="{00000000-0005-0000-0000-0000E4280000}"/>
    <cellStyle name="Normal 3 3 10 2 8" xfId="10533" xr:uid="{00000000-0005-0000-0000-0000E5280000}"/>
    <cellStyle name="Normal 3 3 10 2 9" xfId="10534" xr:uid="{00000000-0005-0000-0000-0000E6280000}"/>
    <cellStyle name="Normal 3 3 10 20" xfId="10535" xr:uid="{00000000-0005-0000-0000-0000E7280000}"/>
    <cellStyle name="Normal 3 3 10 21" xfId="10536" xr:uid="{00000000-0005-0000-0000-0000E8280000}"/>
    <cellStyle name="Normal 3 3 10 22" xfId="10537" xr:uid="{00000000-0005-0000-0000-0000E9280000}"/>
    <cellStyle name="Normal 3 3 10 23" xfId="10538" xr:uid="{00000000-0005-0000-0000-0000EA280000}"/>
    <cellStyle name="Normal 3 3 10 3" xfId="10539" xr:uid="{00000000-0005-0000-0000-0000EB280000}"/>
    <cellStyle name="Normal 3 3 10 3 10" xfId="10540" xr:uid="{00000000-0005-0000-0000-0000EC280000}"/>
    <cellStyle name="Normal 3 3 10 3 11" xfId="10541" xr:uid="{00000000-0005-0000-0000-0000ED280000}"/>
    <cellStyle name="Normal 3 3 10 3 12" xfId="10542" xr:uid="{00000000-0005-0000-0000-0000EE280000}"/>
    <cellStyle name="Normal 3 3 10 3 13" xfId="10543" xr:uid="{00000000-0005-0000-0000-0000EF280000}"/>
    <cellStyle name="Normal 3 3 10 3 14" xfId="10544" xr:uid="{00000000-0005-0000-0000-0000F0280000}"/>
    <cellStyle name="Normal 3 3 10 3 15" xfId="10545" xr:uid="{00000000-0005-0000-0000-0000F1280000}"/>
    <cellStyle name="Normal 3 3 10 3 2" xfId="10546" xr:uid="{00000000-0005-0000-0000-0000F2280000}"/>
    <cellStyle name="Normal 3 3 10 3 2 10" xfId="10547" xr:uid="{00000000-0005-0000-0000-0000F3280000}"/>
    <cellStyle name="Normal 3 3 10 3 2 11" xfId="10548" xr:uid="{00000000-0005-0000-0000-0000F4280000}"/>
    <cellStyle name="Normal 3 3 10 3 2 12" xfId="10549" xr:uid="{00000000-0005-0000-0000-0000F5280000}"/>
    <cellStyle name="Normal 3 3 10 3 2 13" xfId="10550" xr:uid="{00000000-0005-0000-0000-0000F6280000}"/>
    <cellStyle name="Normal 3 3 10 3 2 14" xfId="10551" xr:uid="{00000000-0005-0000-0000-0000F7280000}"/>
    <cellStyle name="Normal 3 3 10 3 2 2" xfId="10552" xr:uid="{00000000-0005-0000-0000-0000F8280000}"/>
    <cellStyle name="Normal 3 3 10 3 2 3" xfId="10553" xr:uid="{00000000-0005-0000-0000-0000F9280000}"/>
    <cellStyle name="Normal 3 3 10 3 2 4" xfId="10554" xr:uid="{00000000-0005-0000-0000-0000FA280000}"/>
    <cellStyle name="Normal 3 3 10 3 2 5" xfId="10555" xr:uid="{00000000-0005-0000-0000-0000FB280000}"/>
    <cellStyle name="Normal 3 3 10 3 2 6" xfId="10556" xr:uid="{00000000-0005-0000-0000-0000FC280000}"/>
    <cellStyle name="Normal 3 3 10 3 2 7" xfId="10557" xr:uid="{00000000-0005-0000-0000-0000FD280000}"/>
    <cellStyle name="Normal 3 3 10 3 2 8" xfId="10558" xr:uid="{00000000-0005-0000-0000-0000FE280000}"/>
    <cellStyle name="Normal 3 3 10 3 2 9" xfId="10559" xr:uid="{00000000-0005-0000-0000-0000FF280000}"/>
    <cellStyle name="Normal 3 3 10 3 3" xfId="10560" xr:uid="{00000000-0005-0000-0000-000000290000}"/>
    <cellStyle name="Normal 3 3 10 3 4" xfId="10561" xr:uid="{00000000-0005-0000-0000-000001290000}"/>
    <cellStyle name="Normal 3 3 10 3 5" xfId="10562" xr:uid="{00000000-0005-0000-0000-000002290000}"/>
    <cellStyle name="Normal 3 3 10 3 6" xfId="10563" xr:uid="{00000000-0005-0000-0000-000003290000}"/>
    <cellStyle name="Normal 3 3 10 3 7" xfId="10564" xr:uid="{00000000-0005-0000-0000-000004290000}"/>
    <cellStyle name="Normal 3 3 10 3 8" xfId="10565" xr:uid="{00000000-0005-0000-0000-000005290000}"/>
    <cellStyle name="Normal 3 3 10 3 9" xfId="10566" xr:uid="{00000000-0005-0000-0000-000006290000}"/>
    <cellStyle name="Normal 3 3 10 4" xfId="10567" xr:uid="{00000000-0005-0000-0000-000007290000}"/>
    <cellStyle name="Normal 3 3 10 4 10" xfId="10568" xr:uid="{00000000-0005-0000-0000-000008290000}"/>
    <cellStyle name="Normal 3 3 10 4 11" xfId="10569" xr:uid="{00000000-0005-0000-0000-000009290000}"/>
    <cellStyle name="Normal 3 3 10 4 12" xfId="10570" xr:uid="{00000000-0005-0000-0000-00000A290000}"/>
    <cellStyle name="Normal 3 3 10 4 13" xfId="10571" xr:uid="{00000000-0005-0000-0000-00000B290000}"/>
    <cellStyle name="Normal 3 3 10 4 14" xfId="10572" xr:uid="{00000000-0005-0000-0000-00000C290000}"/>
    <cellStyle name="Normal 3 3 10 4 15" xfId="10573" xr:uid="{00000000-0005-0000-0000-00000D290000}"/>
    <cellStyle name="Normal 3 3 10 4 2" xfId="10574" xr:uid="{00000000-0005-0000-0000-00000E290000}"/>
    <cellStyle name="Normal 3 3 10 4 2 10" xfId="10575" xr:uid="{00000000-0005-0000-0000-00000F290000}"/>
    <cellStyle name="Normal 3 3 10 4 2 11" xfId="10576" xr:uid="{00000000-0005-0000-0000-000010290000}"/>
    <cellStyle name="Normal 3 3 10 4 2 12" xfId="10577" xr:uid="{00000000-0005-0000-0000-000011290000}"/>
    <cellStyle name="Normal 3 3 10 4 2 13" xfId="10578" xr:uid="{00000000-0005-0000-0000-000012290000}"/>
    <cellStyle name="Normal 3 3 10 4 2 14" xfId="10579" xr:uid="{00000000-0005-0000-0000-000013290000}"/>
    <cellStyle name="Normal 3 3 10 4 2 2" xfId="10580" xr:uid="{00000000-0005-0000-0000-000014290000}"/>
    <cellStyle name="Normal 3 3 10 4 2 3" xfId="10581" xr:uid="{00000000-0005-0000-0000-000015290000}"/>
    <cellStyle name="Normal 3 3 10 4 2 4" xfId="10582" xr:uid="{00000000-0005-0000-0000-000016290000}"/>
    <cellStyle name="Normal 3 3 10 4 2 5" xfId="10583" xr:uid="{00000000-0005-0000-0000-000017290000}"/>
    <cellStyle name="Normal 3 3 10 4 2 6" xfId="10584" xr:uid="{00000000-0005-0000-0000-000018290000}"/>
    <cellStyle name="Normal 3 3 10 4 2 7" xfId="10585" xr:uid="{00000000-0005-0000-0000-000019290000}"/>
    <cellStyle name="Normal 3 3 10 4 2 8" xfId="10586" xr:uid="{00000000-0005-0000-0000-00001A290000}"/>
    <cellStyle name="Normal 3 3 10 4 2 9" xfId="10587" xr:uid="{00000000-0005-0000-0000-00001B290000}"/>
    <cellStyle name="Normal 3 3 10 4 3" xfId="10588" xr:uid="{00000000-0005-0000-0000-00001C290000}"/>
    <cellStyle name="Normal 3 3 10 4 4" xfId="10589" xr:uid="{00000000-0005-0000-0000-00001D290000}"/>
    <cellStyle name="Normal 3 3 10 4 5" xfId="10590" xr:uid="{00000000-0005-0000-0000-00001E290000}"/>
    <cellStyle name="Normal 3 3 10 4 6" xfId="10591" xr:uid="{00000000-0005-0000-0000-00001F290000}"/>
    <cellStyle name="Normal 3 3 10 4 7" xfId="10592" xr:uid="{00000000-0005-0000-0000-000020290000}"/>
    <cellStyle name="Normal 3 3 10 4 8" xfId="10593" xr:uid="{00000000-0005-0000-0000-000021290000}"/>
    <cellStyle name="Normal 3 3 10 4 9" xfId="10594" xr:uid="{00000000-0005-0000-0000-000022290000}"/>
    <cellStyle name="Normal 3 3 10 5" xfId="10595" xr:uid="{00000000-0005-0000-0000-000023290000}"/>
    <cellStyle name="Normal 3 3 10 5 10" xfId="10596" xr:uid="{00000000-0005-0000-0000-000024290000}"/>
    <cellStyle name="Normal 3 3 10 5 11" xfId="10597" xr:uid="{00000000-0005-0000-0000-000025290000}"/>
    <cellStyle name="Normal 3 3 10 5 12" xfId="10598" xr:uid="{00000000-0005-0000-0000-000026290000}"/>
    <cellStyle name="Normal 3 3 10 5 13" xfId="10599" xr:uid="{00000000-0005-0000-0000-000027290000}"/>
    <cellStyle name="Normal 3 3 10 5 14" xfId="10600" xr:uid="{00000000-0005-0000-0000-000028290000}"/>
    <cellStyle name="Normal 3 3 10 5 2" xfId="10601" xr:uid="{00000000-0005-0000-0000-000029290000}"/>
    <cellStyle name="Normal 3 3 10 5 3" xfId="10602" xr:uid="{00000000-0005-0000-0000-00002A290000}"/>
    <cellStyle name="Normal 3 3 10 5 4" xfId="10603" xr:uid="{00000000-0005-0000-0000-00002B290000}"/>
    <cellStyle name="Normal 3 3 10 5 5" xfId="10604" xr:uid="{00000000-0005-0000-0000-00002C290000}"/>
    <cellStyle name="Normal 3 3 10 5 6" xfId="10605" xr:uid="{00000000-0005-0000-0000-00002D290000}"/>
    <cellStyle name="Normal 3 3 10 5 7" xfId="10606" xr:uid="{00000000-0005-0000-0000-00002E290000}"/>
    <cellStyle name="Normal 3 3 10 5 8" xfId="10607" xr:uid="{00000000-0005-0000-0000-00002F290000}"/>
    <cellStyle name="Normal 3 3 10 5 9" xfId="10608" xr:uid="{00000000-0005-0000-0000-000030290000}"/>
    <cellStyle name="Normal 3 3 10 6" xfId="10609" xr:uid="{00000000-0005-0000-0000-000031290000}"/>
    <cellStyle name="Normal 3 3 10 6 10" xfId="10610" xr:uid="{00000000-0005-0000-0000-000032290000}"/>
    <cellStyle name="Normal 3 3 10 6 11" xfId="10611" xr:uid="{00000000-0005-0000-0000-000033290000}"/>
    <cellStyle name="Normal 3 3 10 6 12" xfId="10612" xr:uid="{00000000-0005-0000-0000-000034290000}"/>
    <cellStyle name="Normal 3 3 10 6 13" xfId="10613" xr:uid="{00000000-0005-0000-0000-000035290000}"/>
    <cellStyle name="Normal 3 3 10 6 14" xfId="10614" xr:uid="{00000000-0005-0000-0000-000036290000}"/>
    <cellStyle name="Normal 3 3 10 6 2" xfId="10615" xr:uid="{00000000-0005-0000-0000-000037290000}"/>
    <cellStyle name="Normal 3 3 10 6 3" xfId="10616" xr:uid="{00000000-0005-0000-0000-000038290000}"/>
    <cellStyle name="Normal 3 3 10 6 4" xfId="10617" xr:uid="{00000000-0005-0000-0000-000039290000}"/>
    <cellStyle name="Normal 3 3 10 6 5" xfId="10618" xr:uid="{00000000-0005-0000-0000-00003A290000}"/>
    <cellStyle name="Normal 3 3 10 6 6" xfId="10619" xr:uid="{00000000-0005-0000-0000-00003B290000}"/>
    <cellStyle name="Normal 3 3 10 6 7" xfId="10620" xr:uid="{00000000-0005-0000-0000-00003C290000}"/>
    <cellStyle name="Normal 3 3 10 6 8" xfId="10621" xr:uid="{00000000-0005-0000-0000-00003D290000}"/>
    <cellStyle name="Normal 3 3 10 6 9" xfId="10622" xr:uid="{00000000-0005-0000-0000-00003E290000}"/>
    <cellStyle name="Normal 3 3 10 7" xfId="10623" xr:uid="{00000000-0005-0000-0000-00003F290000}"/>
    <cellStyle name="Normal 3 3 10 7 10" xfId="10624" xr:uid="{00000000-0005-0000-0000-000040290000}"/>
    <cellStyle name="Normal 3 3 10 7 11" xfId="10625" xr:uid="{00000000-0005-0000-0000-000041290000}"/>
    <cellStyle name="Normal 3 3 10 7 12" xfId="10626" xr:uid="{00000000-0005-0000-0000-000042290000}"/>
    <cellStyle name="Normal 3 3 10 7 13" xfId="10627" xr:uid="{00000000-0005-0000-0000-000043290000}"/>
    <cellStyle name="Normal 3 3 10 7 14" xfId="10628" xr:uid="{00000000-0005-0000-0000-000044290000}"/>
    <cellStyle name="Normal 3 3 10 7 2" xfId="10629" xr:uid="{00000000-0005-0000-0000-000045290000}"/>
    <cellStyle name="Normal 3 3 10 7 3" xfId="10630" xr:uid="{00000000-0005-0000-0000-000046290000}"/>
    <cellStyle name="Normal 3 3 10 7 4" xfId="10631" xr:uid="{00000000-0005-0000-0000-000047290000}"/>
    <cellStyle name="Normal 3 3 10 7 5" xfId="10632" xr:uid="{00000000-0005-0000-0000-000048290000}"/>
    <cellStyle name="Normal 3 3 10 7 6" xfId="10633" xr:uid="{00000000-0005-0000-0000-000049290000}"/>
    <cellStyle name="Normal 3 3 10 7 7" xfId="10634" xr:uid="{00000000-0005-0000-0000-00004A290000}"/>
    <cellStyle name="Normal 3 3 10 7 8" xfId="10635" xr:uid="{00000000-0005-0000-0000-00004B290000}"/>
    <cellStyle name="Normal 3 3 10 7 9" xfId="10636" xr:uid="{00000000-0005-0000-0000-00004C290000}"/>
    <cellStyle name="Normal 3 3 10 8" xfId="10637" xr:uid="{00000000-0005-0000-0000-00004D290000}"/>
    <cellStyle name="Normal 3 3 10 8 10" xfId="10638" xr:uid="{00000000-0005-0000-0000-00004E290000}"/>
    <cellStyle name="Normal 3 3 10 8 11" xfId="10639" xr:uid="{00000000-0005-0000-0000-00004F290000}"/>
    <cellStyle name="Normal 3 3 10 8 12" xfId="10640" xr:uid="{00000000-0005-0000-0000-000050290000}"/>
    <cellStyle name="Normal 3 3 10 8 13" xfId="10641" xr:uid="{00000000-0005-0000-0000-000051290000}"/>
    <cellStyle name="Normal 3 3 10 8 14" xfId="10642" xr:uid="{00000000-0005-0000-0000-000052290000}"/>
    <cellStyle name="Normal 3 3 10 8 2" xfId="10643" xr:uid="{00000000-0005-0000-0000-000053290000}"/>
    <cellStyle name="Normal 3 3 10 8 3" xfId="10644" xr:uid="{00000000-0005-0000-0000-000054290000}"/>
    <cellStyle name="Normal 3 3 10 8 4" xfId="10645" xr:uid="{00000000-0005-0000-0000-000055290000}"/>
    <cellStyle name="Normal 3 3 10 8 5" xfId="10646" xr:uid="{00000000-0005-0000-0000-000056290000}"/>
    <cellStyle name="Normal 3 3 10 8 6" xfId="10647" xr:uid="{00000000-0005-0000-0000-000057290000}"/>
    <cellStyle name="Normal 3 3 10 8 7" xfId="10648" xr:uid="{00000000-0005-0000-0000-000058290000}"/>
    <cellStyle name="Normal 3 3 10 8 8" xfId="10649" xr:uid="{00000000-0005-0000-0000-000059290000}"/>
    <cellStyle name="Normal 3 3 10 8 9" xfId="10650" xr:uid="{00000000-0005-0000-0000-00005A290000}"/>
    <cellStyle name="Normal 3 3 10 9" xfId="10651" xr:uid="{00000000-0005-0000-0000-00005B290000}"/>
    <cellStyle name="Normal 3 3 10 9 10" xfId="10652" xr:uid="{00000000-0005-0000-0000-00005C290000}"/>
    <cellStyle name="Normal 3 3 10 9 11" xfId="10653" xr:uid="{00000000-0005-0000-0000-00005D290000}"/>
    <cellStyle name="Normal 3 3 10 9 12" xfId="10654" xr:uid="{00000000-0005-0000-0000-00005E290000}"/>
    <cellStyle name="Normal 3 3 10 9 13" xfId="10655" xr:uid="{00000000-0005-0000-0000-00005F290000}"/>
    <cellStyle name="Normal 3 3 10 9 14" xfId="10656" xr:uid="{00000000-0005-0000-0000-000060290000}"/>
    <cellStyle name="Normal 3 3 10 9 2" xfId="10657" xr:uid="{00000000-0005-0000-0000-000061290000}"/>
    <cellStyle name="Normal 3 3 10 9 3" xfId="10658" xr:uid="{00000000-0005-0000-0000-000062290000}"/>
    <cellStyle name="Normal 3 3 10 9 4" xfId="10659" xr:uid="{00000000-0005-0000-0000-000063290000}"/>
    <cellStyle name="Normal 3 3 10 9 5" xfId="10660" xr:uid="{00000000-0005-0000-0000-000064290000}"/>
    <cellStyle name="Normal 3 3 10 9 6" xfId="10661" xr:uid="{00000000-0005-0000-0000-000065290000}"/>
    <cellStyle name="Normal 3 3 10 9 7" xfId="10662" xr:uid="{00000000-0005-0000-0000-000066290000}"/>
    <cellStyle name="Normal 3 3 10 9 8" xfId="10663" xr:uid="{00000000-0005-0000-0000-000067290000}"/>
    <cellStyle name="Normal 3 3 10 9 9" xfId="10664" xr:uid="{00000000-0005-0000-0000-000068290000}"/>
    <cellStyle name="Normal 3 3 11" xfId="10665" xr:uid="{00000000-0005-0000-0000-000069290000}"/>
    <cellStyle name="Normal 3 3 11 10" xfId="10666" xr:uid="{00000000-0005-0000-0000-00006A290000}"/>
    <cellStyle name="Normal 3 3 11 10 10" xfId="10667" xr:uid="{00000000-0005-0000-0000-00006B290000}"/>
    <cellStyle name="Normal 3 3 11 10 11" xfId="10668" xr:uid="{00000000-0005-0000-0000-00006C290000}"/>
    <cellStyle name="Normal 3 3 11 10 12" xfId="10669" xr:uid="{00000000-0005-0000-0000-00006D290000}"/>
    <cellStyle name="Normal 3 3 11 10 13" xfId="10670" xr:uid="{00000000-0005-0000-0000-00006E290000}"/>
    <cellStyle name="Normal 3 3 11 10 14" xfId="10671" xr:uid="{00000000-0005-0000-0000-00006F290000}"/>
    <cellStyle name="Normal 3 3 11 10 2" xfId="10672" xr:uid="{00000000-0005-0000-0000-000070290000}"/>
    <cellStyle name="Normal 3 3 11 10 3" xfId="10673" xr:uid="{00000000-0005-0000-0000-000071290000}"/>
    <cellStyle name="Normal 3 3 11 10 4" xfId="10674" xr:uid="{00000000-0005-0000-0000-000072290000}"/>
    <cellStyle name="Normal 3 3 11 10 5" xfId="10675" xr:uid="{00000000-0005-0000-0000-000073290000}"/>
    <cellStyle name="Normal 3 3 11 10 6" xfId="10676" xr:uid="{00000000-0005-0000-0000-000074290000}"/>
    <cellStyle name="Normal 3 3 11 10 7" xfId="10677" xr:uid="{00000000-0005-0000-0000-000075290000}"/>
    <cellStyle name="Normal 3 3 11 10 8" xfId="10678" xr:uid="{00000000-0005-0000-0000-000076290000}"/>
    <cellStyle name="Normal 3 3 11 10 9" xfId="10679" xr:uid="{00000000-0005-0000-0000-000077290000}"/>
    <cellStyle name="Normal 3 3 11 11" xfId="10680" xr:uid="{00000000-0005-0000-0000-000078290000}"/>
    <cellStyle name="Normal 3 3 11 12" xfId="10681" xr:uid="{00000000-0005-0000-0000-000079290000}"/>
    <cellStyle name="Normal 3 3 11 13" xfId="10682" xr:uid="{00000000-0005-0000-0000-00007A290000}"/>
    <cellStyle name="Normal 3 3 11 14" xfId="10683" xr:uid="{00000000-0005-0000-0000-00007B290000}"/>
    <cellStyle name="Normal 3 3 11 15" xfId="10684" xr:uid="{00000000-0005-0000-0000-00007C290000}"/>
    <cellStyle name="Normal 3 3 11 16" xfId="10685" xr:uid="{00000000-0005-0000-0000-00007D290000}"/>
    <cellStyle name="Normal 3 3 11 17" xfId="10686" xr:uid="{00000000-0005-0000-0000-00007E290000}"/>
    <cellStyle name="Normal 3 3 11 18" xfId="10687" xr:uid="{00000000-0005-0000-0000-00007F290000}"/>
    <cellStyle name="Normal 3 3 11 19" xfId="10688" xr:uid="{00000000-0005-0000-0000-000080290000}"/>
    <cellStyle name="Normal 3 3 11 2" xfId="10689" xr:uid="{00000000-0005-0000-0000-000081290000}"/>
    <cellStyle name="Normal 3 3 11 2 10" xfId="10690" xr:uid="{00000000-0005-0000-0000-000082290000}"/>
    <cellStyle name="Normal 3 3 11 2 11" xfId="10691" xr:uid="{00000000-0005-0000-0000-000083290000}"/>
    <cellStyle name="Normal 3 3 11 2 12" xfId="10692" xr:uid="{00000000-0005-0000-0000-000084290000}"/>
    <cellStyle name="Normal 3 3 11 2 13" xfId="10693" xr:uid="{00000000-0005-0000-0000-000085290000}"/>
    <cellStyle name="Normal 3 3 11 2 14" xfId="10694" xr:uid="{00000000-0005-0000-0000-000086290000}"/>
    <cellStyle name="Normal 3 3 11 2 15" xfId="10695" xr:uid="{00000000-0005-0000-0000-000087290000}"/>
    <cellStyle name="Normal 3 3 11 2 2" xfId="10696" xr:uid="{00000000-0005-0000-0000-000088290000}"/>
    <cellStyle name="Normal 3 3 11 2 2 10" xfId="10697" xr:uid="{00000000-0005-0000-0000-000089290000}"/>
    <cellStyle name="Normal 3 3 11 2 2 11" xfId="10698" xr:uid="{00000000-0005-0000-0000-00008A290000}"/>
    <cellStyle name="Normal 3 3 11 2 2 12" xfId="10699" xr:uid="{00000000-0005-0000-0000-00008B290000}"/>
    <cellStyle name="Normal 3 3 11 2 2 13" xfId="10700" xr:uid="{00000000-0005-0000-0000-00008C290000}"/>
    <cellStyle name="Normal 3 3 11 2 2 14" xfId="10701" xr:uid="{00000000-0005-0000-0000-00008D290000}"/>
    <cellStyle name="Normal 3 3 11 2 2 2" xfId="10702" xr:uid="{00000000-0005-0000-0000-00008E290000}"/>
    <cellStyle name="Normal 3 3 11 2 2 3" xfId="10703" xr:uid="{00000000-0005-0000-0000-00008F290000}"/>
    <cellStyle name="Normal 3 3 11 2 2 4" xfId="10704" xr:uid="{00000000-0005-0000-0000-000090290000}"/>
    <cellStyle name="Normal 3 3 11 2 2 5" xfId="10705" xr:uid="{00000000-0005-0000-0000-000091290000}"/>
    <cellStyle name="Normal 3 3 11 2 2 6" xfId="10706" xr:uid="{00000000-0005-0000-0000-000092290000}"/>
    <cellStyle name="Normal 3 3 11 2 2 7" xfId="10707" xr:uid="{00000000-0005-0000-0000-000093290000}"/>
    <cellStyle name="Normal 3 3 11 2 2 8" xfId="10708" xr:uid="{00000000-0005-0000-0000-000094290000}"/>
    <cellStyle name="Normal 3 3 11 2 2 9" xfId="10709" xr:uid="{00000000-0005-0000-0000-000095290000}"/>
    <cellStyle name="Normal 3 3 11 2 3" xfId="10710" xr:uid="{00000000-0005-0000-0000-000096290000}"/>
    <cellStyle name="Normal 3 3 11 2 4" xfId="10711" xr:uid="{00000000-0005-0000-0000-000097290000}"/>
    <cellStyle name="Normal 3 3 11 2 5" xfId="10712" xr:uid="{00000000-0005-0000-0000-000098290000}"/>
    <cellStyle name="Normal 3 3 11 2 6" xfId="10713" xr:uid="{00000000-0005-0000-0000-000099290000}"/>
    <cellStyle name="Normal 3 3 11 2 7" xfId="10714" xr:uid="{00000000-0005-0000-0000-00009A290000}"/>
    <cellStyle name="Normal 3 3 11 2 8" xfId="10715" xr:uid="{00000000-0005-0000-0000-00009B290000}"/>
    <cellStyle name="Normal 3 3 11 2 9" xfId="10716" xr:uid="{00000000-0005-0000-0000-00009C290000}"/>
    <cellStyle name="Normal 3 3 11 20" xfId="10717" xr:uid="{00000000-0005-0000-0000-00009D290000}"/>
    <cellStyle name="Normal 3 3 11 21" xfId="10718" xr:uid="{00000000-0005-0000-0000-00009E290000}"/>
    <cellStyle name="Normal 3 3 11 22" xfId="10719" xr:uid="{00000000-0005-0000-0000-00009F290000}"/>
    <cellStyle name="Normal 3 3 11 23" xfId="10720" xr:uid="{00000000-0005-0000-0000-0000A0290000}"/>
    <cellStyle name="Normal 3 3 11 3" xfId="10721" xr:uid="{00000000-0005-0000-0000-0000A1290000}"/>
    <cellStyle name="Normal 3 3 11 3 10" xfId="10722" xr:uid="{00000000-0005-0000-0000-0000A2290000}"/>
    <cellStyle name="Normal 3 3 11 3 11" xfId="10723" xr:uid="{00000000-0005-0000-0000-0000A3290000}"/>
    <cellStyle name="Normal 3 3 11 3 12" xfId="10724" xr:uid="{00000000-0005-0000-0000-0000A4290000}"/>
    <cellStyle name="Normal 3 3 11 3 13" xfId="10725" xr:uid="{00000000-0005-0000-0000-0000A5290000}"/>
    <cellStyle name="Normal 3 3 11 3 14" xfId="10726" xr:uid="{00000000-0005-0000-0000-0000A6290000}"/>
    <cellStyle name="Normal 3 3 11 3 15" xfId="10727" xr:uid="{00000000-0005-0000-0000-0000A7290000}"/>
    <cellStyle name="Normal 3 3 11 3 2" xfId="10728" xr:uid="{00000000-0005-0000-0000-0000A8290000}"/>
    <cellStyle name="Normal 3 3 11 3 2 10" xfId="10729" xr:uid="{00000000-0005-0000-0000-0000A9290000}"/>
    <cellStyle name="Normal 3 3 11 3 2 11" xfId="10730" xr:uid="{00000000-0005-0000-0000-0000AA290000}"/>
    <cellStyle name="Normal 3 3 11 3 2 12" xfId="10731" xr:uid="{00000000-0005-0000-0000-0000AB290000}"/>
    <cellStyle name="Normal 3 3 11 3 2 13" xfId="10732" xr:uid="{00000000-0005-0000-0000-0000AC290000}"/>
    <cellStyle name="Normal 3 3 11 3 2 14" xfId="10733" xr:uid="{00000000-0005-0000-0000-0000AD290000}"/>
    <cellStyle name="Normal 3 3 11 3 2 2" xfId="10734" xr:uid="{00000000-0005-0000-0000-0000AE290000}"/>
    <cellStyle name="Normal 3 3 11 3 2 3" xfId="10735" xr:uid="{00000000-0005-0000-0000-0000AF290000}"/>
    <cellStyle name="Normal 3 3 11 3 2 4" xfId="10736" xr:uid="{00000000-0005-0000-0000-0000B0290000}"/>
    <cellStyle name="Normal 3 3 11 3 2 5" xfId="10737" xr:uid="{00000000-0005-0000-0000-0000B1290000}"/>
    <cellStyle name="Normal 3 3 11 3 2 6" xfId="10738" xr:uid="{00000000-0005-0000-0000-0000B2290000}"/>
    <cellStyle name="Normal 3 3 11 3 2 7" xfId="10739" xr:uid="{00000000-0005-0000-0000-0000B3290000}"/>
    <cellStyle name="Normal 3 3 11 3 2 8" xfId="10740" xr:uid="{00000000-0005-0000-0000-0000B4290000}"/>
    <cellStyle name="Normal 3 3 11 3 2 9" xfId="10741" xr:uid="{00000000-0005-0000-0000-0000B5290000}"/>
    <cellStyle name="Normal 3 3 11 3 3" xfId="10742" xr:uid="{00000000-0005-0000-0000-0000B6290000}"/>
    <cellStyle name="Normal 3 3 11 3 4" xfId="10743" xr:uid="{00000000-0005-0000-0000-0000B7290000}"/>
    <cellStyle name="Normal 3 3 11 3 5" xfId="10744" xr:uid="{00000000-0005-0000-0000-0000B8290000}"/>
    <cellStyle name="Normal 3 3 11 3 6" xfId="10745" xr:uid="{00000000-0005-0000-0000-0000B9290000}"/>
    <cellStyle name="Normal 3 3 11 3 7" xfId="10746" xr:uid="{00000000-0005-0000-0000-0000BA290000}"/>
    <cellStyle name="Normal 3 3 11 3 8" xfId="10747" xr:uid="{00000000-0005-0000-0000-0000BB290000}"/>
    <cellStyle name="Normal 3 3 11 3 9" xfId="10748" xr:uid="{00000000-0005-0000-0000-0000BC290000}"/>
    <cellStyle name="Normal 3 3 11 4" xfId="10749" xr:uid="{00000000-0005-0000-0000-0000BD290000}"/>
    <cellStyle name="Normal 3 3 11 4 10" xfId="10750" xr:uid="{00000000-0005-0000-0000-0000BE290000}"/>
    <cellStyle name="Normal 3 3 11 4 11" xfId="10751" xr:uid="{00000000-0005-0000-0000-0000BF290000}"/>
    <cellStyle name="Normal 3 3 11 4 12" xfId="10752" xr:uid="{00000000-0005-0000-0000-0000C0290000}"/>
    <cellStyle name="Normal 3 3 11 4 13" xfId="10753" xr:uid="{00000000-0005-0000-0000-0000C1290000}"/>
    <cellStyle name="Normal 3 3 11 4 14" xfId="10754" xr:uid="{00000000-0005-0000-0000-0000C2290000}"/>
    <cellStyle name="Normal 3 3 11 4 15" xfId="10755" xr:uid="{00000000-0005-0000-0000-0000C3290000}"/>
    <cellStyle name="Normal 3 3 11 4 2" xfId="10756" xr:uid="{00000000-0005-0000-0000-0000C4290000}"/>
    <cellStyle name="Normal 3 3 11 4 2 10" xfId="10757" xr:uid="{00000000-0005-0000-0000-0000C5290000}"/>
    <cellStyle name="Normal 3 3 11 4 2 11" xfId="10758" xr:uid="{00000000-0005-0000-0000-0000C6290000}"/>
    <cellStyle name="Normal 3 3 11 4 2 12" xfId="10759" xr:uid="{00000000-0005-0000-0000-0000C7290000}"/>
    <cellStyle name="Normal 3 3 11 4 2 13" xfId="10760" xr:uid="{00000000-0005-0000-0000-0000C8290000}"/>
    <cellStyle name="Normal 3 3 11 4 2 14" xfId="10761" xr:uid="{00000000-0005-0000-0000-0000C9290000}"/>
    <cellStyle name="Normal 3 3 11 4 2 2" xfId="10762" xr:uid="{00000000-0005-0000-0000-0000CA290000}"/>
    <cellStyle name="Normal 3 3 11 4 2 3" xfId="10763" xr:uid="{00000000-0005-0000-0000-0000CB290000}"/>
    <cellStyle name="Normal 3 3 11 4 2 4" xfId="10764" xr:uid="{00000000-0005-0000-0000-0000CC290000}"/>
    <cellStyle name="Normal 3 3 11 4 2 5" xfId="10765" xr:uid="{00000000-0005-0000-0000-0000CD290000}"/>
    <cellStyle name="Normal 3 3 11 4 2 6" xfId="10766" xr:uid="{00000000-0005-0000-0000-0000CE290000}"/>
    <cellStyle name="Normal 3 3 11 4 2 7" xfId="10767" xr:uid="{00000000-0005-0000-0000-0000CF290000}"/>
    <cellStyle name="Normal 3 3 11 4 2 8" xfId="10768" xr:uid="{00000000-0005-0000-0000-0000D0290000}"/>
    <cellStyle name="Normal 3 3 11 4 2 9" xfId="10769" xr:uid="{00000000-0005-0000-0000-0000D1290000}"/>
    <cellStyle name="Normal 3 3 11 4 3" xfId="10770" xr:uid="{00000000-0005-0000-0000-0000D2290000}"/>
    <cellStyle name="Normal 3 3 11 4 4" xfId="10771" xr:uid="{00000000-0005-0000-0000-0000D3290000}"/>
    <cellStyle name="Normal 3 3 11 4 5" xfId="10772" xr:uid="{00000000-0005-0000-0000-0000D4290000}"/>
    <cellStyle name="Normal 3 3 11 4 6" xfId="10773" xr:uid="{00000000-0005-0000-0000-0000D5290000}"/>
    <cellStyle name="Normal 3 3 11 4 7" xfId="10774" xr:uid="{00000000-0005-0000-0000-0000D6290000}"/>
    <cellStyle name="Normal 3 3 11 4 8" xfId="10775" xr:uid="{00000000-0005-0000-0000-0000D7290000}"/>
    <cellStyle name="Normal 3 3 11 4 9" xfId="10776" xr:uid="{00000000-0005-0000-0000-0000D8290000}"/>
    <cellStyle name="Normal 3 3 11 5" xfId="10777" xr:uid="{00000000-0005-0000-0000-0000D9290000}"/>
    <cellStyle name="Normal 3 3 11 5 10" xfId="10778" xr:uid="{00000000-0005-0000-0000-0000DA290000}"/>
    <cellStyle name="Normal 3 3 11 5 11" xfId="10779" xr:uid="{00000000-0005-0000-0000-0000DB290000}"/>
    <cellStyle name="Normal 3 3 11 5 12" xfId="10780" xr:uid="{00000000-0005-0000-0000-0000DC290000}"/>
    <cellStyle name="Normal 3 3 11 5 13" xfId="10781" xr:uid="{00000000-0005-0000-0000-0000DD290000}"/>
    <cellStyle name="Normal 3 3 11 5 14" xfId="10782" xr:uid="{00000000-0005-0000-0000-0000DE290000}"/>
    <cellStyle name="Normal 3 3 11 5 2" xfId="10783" xr:uid="{00000000-0005-0000-0000-0000DF290000}"/>
    <cellStyle name="Normal 3 3 11 5 3" xfId="10784" xr:uid="{00000000-0005-0000-0000-0000E0290000}"/>
    <cellStyle name="Normal 3 3 11 5 4" xfId="10785" xr:uid="{00000000-0005-0000-0000-0000E1290000}"/>
    <cellStyle name="Normal 3 3 11 5 5" xfId="10786" xr:uid="{00000000-0005-0000-0000-0000E2290000}"/>
    <cellStyle name="Normal 3 3 11 5 6" xfId="10787" xr:uid="{00000000-0005-0000-0000-0000E3290000}"/>
    <cellStyle name="Normal 3 3 11 5 7" xfId="10788" xr:uid="{00000000-0005-0000-0000-0000E4290000}"/>
    <cellStyle name="Normal 3 3 11 5 8" xfId="10789" xr:uid="{00000000-0005-0000-0000-0000E5290000}"/>
    <cellStyle name="Normal 3 3 11 5 9" xfId="10790" xr:uid="{00000000-0005-0000-0000-0000E6290000}"/>
    <cellStyle name="Normal 3 3 11 6" xfId="10791" xr:uid="{00000000-0005-0000-0000-0000E7290000}"/>
    <cellStyle name="Normal 3 3 11 6 10" xfId="10792" xr:uid="{00000000-0005-0000-0000-0000E8290000}"/>
    <cellStyle name="Normal 3 3 11 6 11" xfId="10793" xr:uid="{00000000-0005-0000-0000-0000E9290000}"/>
    <cellStyle name="Normal 3 3 11 6 12" xfId="10794" xr:uid="{00000000-0005-0000-0000-0000EA290000}"/>
    <cellStyle name="Normal 3 3 11 6 13" xfId="10795" xr:uid="{00000000-0005-0000-0000-0000EB290000}"/>
    <cellStyle name="Normal 3 3 11 6 14" xfId="10796" xr:uid="{00000000-0005-0000-0000-0000EC290000}"/>
    <cellStyle name="Normal 3 3 11 6 2" xfId="10797" xr:uid="{00000000-0005-0000-0000-0000ED290000}"/>
    <cellStyle name="Normal 3 3 11 6 3" xfId="10798" xr:uid="{00000000-0005-0000-0000-0000EE290000}"/>
    <cellStyle name="Normal 3 3 11 6 4" xfId="10799" xr:uid="{00000000-0005-0000-0000-0000EF290000}"/>
    <cellStyle name="Normal 3 3 11 6 5" xfId="10800" xr:uid="{00000000-0005-0000-0000-0000F0290000}"/>
    <cellStyle name="Normal 3 3 11 6 6" xfId="10801" xr:uid="{00000000-0005-0000-0000-0000F1290000}"/>
    <cellStyle name="Normal 3 3 11 6 7" xfId="10802" xr:uid="{00000000-0005-0000-0000-0000F2290000}"/>
    <cellStyle name="Normal 3 3 11 6 8" xfId="10803" xr:uid="{00000000-0005-0000-0000-0000F3290000}"/>
    <cellStyle name="Normal 3 3 11 6 9" xfId="10804" xr:uid="{00000000-0005-0000-0000-0000F4290000}"/>
    <cellStyle name="Normal 3 3 11 7" xfId="10805" xr:uid="{00000000-0005-0000-0000-0000F5290000}"/>
    <cellStyle name="Normal 3 3 11 7 10" xfId="10806" xr:uid="{00000000-0005-0000-0000-0000F6290000}"/>
    <cellStyle name="Normal 3 3 11 7 11" xfId="10807" xr:uid="{00000000-0005-0000-0000-0000F7290000}"/>
    <cellStyle name="Normal 3 3 11 7 12" xfId="10808" xr:uid="{00000000-0005-0000-0000-0000F8290000}"/>
    <cellStyle name="Normal 3 3 11 7 13" xfId="10809" xr:uid="{00000000-0005-0000-0000-0000F9290000}"/>
    <cellStyle name="Normal 3 3 11 7 14" xfId="10810" xr:uid="{00000000-0005-0000-0000-0000FA290000}"/>
    <cellStyle name="Normal 3 3 11 7 2" xfId="10811" xr:uid="{00000000-0005-0000-0000-0000FB290000}"/>
    <cellStyle name="Normal 3 3 11 7 3" xfId="10812" xr:uid="{00000000-0005-0000-0000-0000FC290000}"/>
    <cellStyle name="Normal 3 3 11 7 4" xfId="10813" xr:uid="{00000000-0005-0000-0000-0000FD290000}"/>
    <cellStyle name="Normal 3 3 11 7 5" xfId="10814" xr:uid="{00000000-0005-0000-0000-0000FE290000}"/>
    <cellStyle name="Normal 3 3 11 7 6" xfId="10815" xr:uid="{00000000-0005-0000-0000-0000FF290000}"/>
    <cellStyle name="Normal 3 3 11 7 7" xfId="10816" xr:uid="{00000000-0005-0000-0000-0000002A0000}"/>
    <cellStyle name="Normal 3 3 11 7 8" xfId="10817" xr:uid="{00000000-0005-0000-0000-0000012A0000}"/>
    <cellStyle name="Normal 3 3 11 7 9" xfId="10818" xr:uid="{00000000-0005-0000-0000-0000022A0000}"/>
    <cellStyle name="Normal 3 3 11 8" xfId="10819" xr:uid="{00000000-0005-0000-0000-0000032A0000}"/>
    <cellStyle name="Normal 3 3 11 8 10" xfId="10820" xr:uid="{00000000-0005-0000-0000-0000042A0000}"/>
    <cellStyle name="Normal 3 3 11 8 11" xfId="10821" xr:uid="{00000000-0005-0000-0000-0000052A0000}"/>
    <cellStyle name="Normal 3 3 11 8 12" xfId="10822" xr:uid="{00000000-0005-0000-0000-0000062A0000}"/>
    <cellStyle name="Normal 3 3 11 8 13" xfId="10823" xr:uid="{00000000-0005-0000-0000-0000072A0000}"/>
    <cellStyle name="Normal 3 3 11 8 14" xfId="10824" xr:uid="{00000000-0005-0000-0000-0000082A0000}"/>
    <cellStyle name="Normal 3 3 11 8 2" xfId="10825" xr:uid="{00000000-0005-0000-0000-0000092A0000}"/>
    <cellStyle name="Normal 3 3 11 8 3" xfId="10826" xr:uid="{00000000-0005-0000-0000-00000A2A0000}"/>
    <cellStyle name="Normal 3 3 11 8 4" xfId="10827" xr:uid="{00000000-0005-0000-0000-00000B2A0000}"/>
    <cellStyle name="Normal 3 3 11 8 5" xfId="10828" xr:uid="{00000000-0005-0000-0000-00000C2A0000}"/>
    <cellStyle name="Normal 3 3 11 8 6" xfId="10829" xr:uid="{00000000-0005-0000-0000-00000D2A0000}"/>
    <cellStyle name="Normal 3 3 11 8 7" xfId="10830" xr:uid="{00000000-0005-0000-0000-00000E2A0000}"/>
    <cellStyle name="Normal 3 3 11 8 8" xfId="10831" xr:uid="{00000000-0005-0000-0000-00000F2A0000}"/>
    <cellStyle name="Normal 3 3 11 8 9" xfId="10832" xr:uid="{00000000-0005-0000-0000-0000102A0000}"/>
    <cellStyle name="Normal 3 3 11 9" xfId="10833" xr:uid="{00000000-0005-0000-0000-0000112A0000}"/>
    <cellStyle name="Normal 3 3 11 9 10" xfId="10834" xr:uid="{00000000-0005-0000-0000-0000122A0000}"/>
    <cellStyle name="Normal 3 3 11 9 11" xfId="10835" xr:uid="{00000000-0005-0000-0000-0000132A0000}"/>
    <cellStyle name="Normal 3 3 11 9 12" xfId="10836" xr:uid="{00000000-0005-0000-0000-0000142A0000}"/>
    <cellStyle name="Normal 3 3 11 9 13" xfId="10837" xr:uid="{00000000-0005-0000-0000-0000152A0000}"/>
    <cellStyle name="Normal 3 3 11 9 14" xfId="10838" xr:uid="{00000000-0005-0000-0000-0000162A0000}"/>
    <cellStyle name="Normal 3 3 11 9 2" xfId="10839" xr:uid="{00000000-0005-0000-0000-0000172A0000}"/>
    <cellStyle name="Normal 3 3 11 9 3" xfId="10840" xr:uid="{00000000-0005-0000-0000-0000182A0000}"/>
    <cellStyle name="Normal 3 3 11 9 4" xfId="10841" xr:uid="{00000000-0005-0000-0000-0000192A0000}"/>
    <cellStyle name="Normal 3 3 11 9 5" xfId="10842" xr:uid="{00000000-0005-0000-0000-00001A2A0000}"/>
    <cellStyle name="Normal 3 3 11 9 6" xfId="10843" xr:uid="{00000000-0005-0000-0000-00001B2A0000}"/>
    <cellStyle name="Normal 3 3 11 9 7" xfId="10844" xr:uid="{00000000-0005-0000-0000-00001C2A0000}"/>
    <cellStyle name="Normal 3 3 11 9 8" xfId="10845" xr:uid="{00000000-0005-0000-0000-00001D2A0000}"/>
    <cellStyle name="Normal 3 3 11 9 9" xfId="10846" xr:uid="{00000000-0005-0000-0000-00001E2A0000}"/>
    <cellStyle name="Normal 3 3 12" xfId="10847" xr:uid="{00000000-0005-0000-0000-00001F2A0000}"/>
    <cellStyle name="Normal 3 3 12 10" xfId="10848" xr:uid="{00000000-0005-0000-0000-0000202A0000}"/>
    <cellStyle name="Normal 3 3 12 10 10" xfId="10849" xr:uid="{00000000-0005-0000-0000-0000212A0000}"/>
    <cellStyle name="Normal 3 3 12 10 11" xfId="10850" xr:uid="{00000000-0005-0000-0000-0000222A0000}"/>
    <cellStyle name="Normal 3 3 12 10 12" xfId="10851" xr:uid="{00000000-0005-0000-0000-0000232A0000}"/>
    <cellStyle name="Normal 3 3 12 10 13" xfId="10852" xr:uid="{00000000-0005-0000-0000-0000242A0000}"/>
    <cellStyle name="Normal 3 3 12 10 14" xfId="10853" xr:uid="{00000000-0005-0000-0000-0000252A0000}"/>
    <cellStyle name="Normal 3 3 12 10 2" xfId="10854" xr:uid="{00000000-0005-0000-0000-0000262A0000}"/>
    <cellStyle name="Normal 3 3 12 10 3" xfId="10855" xr:uid="{00000000-0005-0000-0000-0000272A0000}"/>
    <cellStyle name="Normal 3 3 12 10 4" xfId="10856" xr:uid="{00000000-0005-0000-0000-0000282A0000}"/>
    <cellStyle name="Normal 3 3 12 10 5" xfId="10857" xr:uid="{00000000-0005-0000-0000-0000292A0000}"/>
    <cellStyle name="Normal 3 3 12 10 6" xfId="10858" xr:uid="{00000000-0005-0000-0000-00002A2A0000}"/>
    <cellStyle name="Normal 3 3 12 10 7" xfId="10859" xr:uid="{00000000-0005-0000-0000-00002B2A0000}"/>
    <cellStyle name="Normal 3 3 12 10 8" xfId="10860" xr:uid="{00000000-0005-0000-0000-00002C2A0000}"/>
    <cellStyle name="Normal 3 3 12 10 9" xfId="10861" xr:uid="{00000000-0005-0000-0000-00002D2A0000}"/>
    <cellStyle name="Normal 3 3 12 11" xfId="10862" xr:uid="{00000000-0005-0000-0000-00002E2A0000}"/>
    <cellStyle name="Normal 3 3 12 12" xfId="10863" xr:uid="{00000000-0005-0000-0000-00002F2A0000}"/>
    <cellStyle name="Normal 3 3 12 13" xfId="10864" xr:uid="{00000000-0005-0000-0000-0000302A0000}"/>
    <cellStyle name="Normal 3 3 12 14" xfId="10865" xr:uid="{00000000-0005-0000-0000-0000312A0000}"/>
    <cellStyle name="Normal 3 3 12 15" xfId="10866" xr:uid="{00000000-0005-0000-0000-0000322A0000}"/>
    <cellStyle name="Normal 3 3 12 16" xfId="10867" xr:uid="{00000000-0005-0000-0000-0000332A0000}"/>
    <cellStyle name="Normal 3 3 12 17" xfId="10868" xr:uid="{00000000-0005-0000-0000-0000342A0000}"/>
    <cellStyle name="Normal 3 3 12 18" xfId="10869" xr:uid="{00000000-0005-0000-0000-0000352A0000}"/>
    <cellStyle name="Normal 3 3 12 19" xfId="10870" xr:uid="{00000000-0005-0000-0000-0000362A0000}"/>
    <cellStyle name="Normal 3 3 12 2" xfId="10871" xr:uid="{00000000-0005-0000-0000-0000372A0000}"/>
    <cellStyle name="Normal 3 3 12 2 10" xfId="10872" xr:uid="{00000000-0005-0000-0000-0000382A0000}"/>
    <cellStyle name="Normal 3 3 12 2 11" xfId="10873" xr:uid="{00000000-0005-0000-0000-0000392A0000}"/>
    <cellStyle name="Normal 3 3 12 2 12" xfId="10874" xr:uid="{00000000-0005-0000-0000-00003A2A0000}"/>
    <cellStyle name="Normal 3 3 12 2 13" xfId="10875" xr:uid="{00000000-0005-0000-0000-00003B2A0000}"/>
    <cellStyle name="Normal 3 3 12 2 14" xfId="10876" xr:uid="{00000000-0005-0000-0000-00003C2A0000}"/>
    <cellStyle name="Normal 3 3 12 2 15" xfId="10877" xr:uid="{00000000-0005-0000-0000-00003D2A0000}"/>
    <cellStyle name="Normal 3 3 12 2 2" xfId="10878" xr:uid="{00000000-0005-0000-0000-00003E2A0000}"/>
    <cellStyle name="Normal 3 3 12 2 2 10" xfId="10879" xr:uid="{00000000-0005-0000-0000-00003F2A0000}"/>
    <cellStyle name="Normal 3 3 12 2 2 11" xfId="10880" xr:uid="{00000000-0005-0000-0000-0000402A0000}"/>
    <cellStyle name="Normal 3 3 12 2 2 12" xfId="10881" xr:uid="{00000000-0005-0000-0000-0000412A0000}"/>
    <cellStyle name="Normal 3 3 12 2 2 13" xfId="10882" xr:uid="{00000000-0005-0000-0000-0000422A0000}"/>
    <cellStyle name="Normal 3 3 12 2 2 14" xfId="10883" xr:uid="{00000000-0005-0000-0000-0000432A0000}"/>
    <cellStyle name="Normal 3 3 12 2 2 2" xfId="10884" xr:uid="{00000000-0005-0000-0000-0000442A0000}"/>
    <cellStyle name="Normal 3 3 12 2 2 3" xfId="10885" xr:uid="{00000000-0005-0000-0000-0000452A0000}"/>
    <cellStyle name="Normal 3 3 12 2 2 4" xfId="10886" xr:uid="{00000000-0005-0000-0000-0000462A0000}"/>
    <cellStyle name="Normal 3 3 12 2 2 5" xfId="10887" xr:uid="{00000000-0005-0000-0000-0000472A0000}"/>
    <cellStyle name="Normal 3 3 12 2 2 6" xfId="10888" xr:uid="{00000000-0005-0000-0000-0000482A0000}"/>
    <cellStyle name="Normal 3 3 12 2 2 7" xfId="10889" xr:uid="{00000000-0005-0000-0000-0000492A0000}"/>
    <cellStyle name="Normal 3 3 12 2 2 8" xfId="10890" xr:uid="{00000000-0005-0000-0000-00004A2A0000}"/>
    <cellStyle name="Normal 3 3 12 2 2 9" xfId="10891" xr:uid="{00000000-0005-0000-0000-00004B2A0000}"/>
    <cellStyle name="Normal 3 3 12 2 3" xfId="10892" xr:uid="{00000000-0005-0000-0000-00004C2A0000}"/>
    <cellStyle name="Normal 3 3 12 2 4" xfId="10893" xr:uid="{00000000-0005-0000-0000-00004D2A0000}"/>
    <cellStyle name="Normal 3 3 12 2 5" xfId="10894" xr:uid="{00000000-0005-0000-0000-00004E2A0000}"/>
    <cellStyle name="Normal 3 3 12 2 6" xfId="10895" xr:uid="{00000000-0005-0000-0000-00004F2A0000}"/>
    <cellStyle name="Normal 3 3 12 2 7" xfId="10896" xr:uid="{00000000-0005-0000-0000-0000502A0000}"/>
    <cellStyle name="Normal 3 3 12 2 8" xfId="10897" xr:uid="{00000000-0005-0000-0000-0000512A0000}"/>
    <cellStyle name="Normal 3 3 12 2 9" xfId="10898" xr:uid="{00000000-0005-0000-0000-0000522A0000}"/>
    <cellStyle name="Normal 3 3 12 20" xfId="10899" xr:uid="{00000000-0005-0000-0000-0000532A0000}"/>
    <cellStyle name="Normal 3 3 12 21" xfId="10900" xr:uid="{00000000-0005-0000-0000-0000542A0000}"/>
    <cellStyle name="Normal 3 3 12 22" xfId="10901" xr:uid="{00000000-0005-0000-0000-0000552A0000}"/>
    <cellStyle name="Normal 3 3 12 23" xfId="10902" xr:uid="{00000000-0005-0000-0000-0000562A0000}"/>
    <cellStyle name="Normal 3 3 12 3" xfId="10903" xr:uid="{00000000-0005-0000-0000-0000572A0000}"/>
    <cellStyle name="Normal 3 3 12 3 10" xfId="10904" xr:uid="{00000000-0005-0000-0000-0000582A0000}"/>
    <cellStyle name="Normal 3 3 12 3 11" xfId="10905" xr:uid="{00000000-0005-0000-0000-0000592A0000}"/>
    <cellStyle name="Normal 3 3 12 3 12" xfId="10906" xr:uid="{00000000-0005-0000-0000-00005A2A0000}"/>
    <cellStyle name="Normal 3 3 12 3 13" xfId="10907" xr:uid="{00000000-0005-0000-0000-00005B2A0000}"/>
    <cellStyle name="Normal 3 3 12 3 14" xfId="10908" xr:uid="{00000000-0005-0000-0000-00005C2A0000}"/>
    <cellStyle name="Normal 3 3 12 3 15" xfId="10909" xr:uid="{00000000-0005-0000-0000-00005D2A0000}"/>
    <cellStyle name="Normal 3 3 12 3 2" xfId="10910" xr:uid="{00000000-0005-0000-0000-00005E2A0000}"/>
    <cellStyle name="Normal 3 3 12 3 2 10" xfId="10911" xr:uid="{00000000-0005-0000-0000-00005F2A0000}"/>
    <cellStyle name="Normal 3 3 12 3 2 11" xfId="10912" xr:uid="{00000000-0005-0000-0000-0000602A0000}"/>
    <cellStyle name="Normal 3 3 12 3 2 12" xfId="10913" xr:uid="{00000000-0005-0000-0000-0000612A0000}"/>
    <cellStyle name="Normal 3 3 12 3 2 13" xfId="10914" xr:uid="{00000000-0005-0000-0000-0000622A0000}"/>
    <cellStyle name="Normal 3 3 12 3 2 14" xfId="10915" xr:uid="{00000000-0005-0000-0000-0000632A0000}"/>
    <cellStyle name="Normal 3 3 12 3 2 2" xfId="10916" xr:uid="{00000000-0005-0000-0000-0000642A0000}"/>
    <cellStyle name="Normal 3 3 12 3 2 3" xfId="10917" xr:uid="{00000000-0005-0000-0000-0000652A0000}"/>
    <cellStyle name="Normal 3 3 12 3 2 4" xfId="10918" xr:uid="{00000000-0005-0000-0000-0000662A0000}"/>
    <cellStyle name="Normal 3 3 12 3 2 5" xfId="10919" xr:uid="{00000000-0005-0000-0000-0000672A0000}"/>
    <cellStyle name="Normal 3 3 12 3 2 6" xfId="10920" xr:uid="{00000000-0005-0000-0000-0000682A0000}"/>
    <cellStyle name="Normal 3 3 12 3 2 7" xfId="10921" xr:uid="{00000000-0005-0000-0000-0000692A0000}"/>
    <cellStyle name="Normal 3 3 12 3 2 8" xfId="10922" xr:uid="{00000000-0005-0000-0000-00006A2A0000}"/>
    <cellStyle name="Normal 3 3 12 3 2 9" xfId="10923" xr:uid="{00000000-0005-0000-0000-00006B2A0000}"/>
    <cellStyle name="Normal 3 3 12 3 3" xfId="10924" xr:uid="{00000000-0005-0000-0000-00006C2A0000}"/>
    <cellStyle name="Normal 3 3 12 3 4" xfId="10925" xr:uid="{00000000-0005-0000-0000-00006D2A0000}"/>
    <cellStyle name="Normal 3 3 12 3 5" xfId="10926" xr:uid="{00000000-0005-0000-0000-00006E2A0000}"/>
    <cellStyle name="Normal 3 3 12 3 6" xfId="10927" xr:uid="{00000000-0005-0000-0000-00006F2A0000}"/>
    <cellStyle name="Normal 3 3 12 3 7" xfId="10928" xr:uid="{00000000-0005-0000-0000-0000702A0000}"/>
    <cellStyle name="Normal 3 3 12 3 8" xfId="10929" xr:uid="{00000000-0005-0000-0000-0000712A0000}"/>
    <cellStyle name="Normal 3 3 12 3 9" xfId="10930" xr:uid="{00000000-0005-0000-0000-0000722A0000}"/>
    <cellStyle name="Normal 3 3 12 4" xfId="10931" xr:uid="{00000000-0005-0000-0000-0000732A0000}"/>
    <cellStyle name="Normal 3 3 12 4 10" xfId="10932" xr:uid="{00000000-0005-0000-0000-0000742A0000}"/>
    <cellStyle name="Normal 3 3 12 4 11" xfId="10933" xr:uid="{00000000-0005-0000-0000-0000752A0000}"/>
    <cellStyle name="Normal 3 3 12 4 12" xfId="10934" xr:uid="{00000000-0005-0000-0000-0000762A0000}"/>
    <cellStyle name="Normal 3 3 12 4 13" xfId="10935" xr:uid="{00000000-0005-0000-0000-0000772A0000}"/>
    <cellStyle name="Normal 3 3 12 4 14" xfId="10936" xr:uid="{00000000-0005-0000-0000-0000782A0000}"/>
    <cellStyle name="Normal 3 3 12 4 15" xfId="10937" xr:uid="{00000000-0005-0000-0000-0000792A0000}"/>
    <cellStyle name="Normal 3 3 12 4 2" xfId="10938" xr:uid="{00000000-0005-0000-0000-00007A2A0000}"/>
    <cellStyle name="Normal 3 3 12 4 2 10" xfId="10939" xr:uid="{00000000-0005-0000-0000-00007B2A0000}"/>
    <cellStyle name="Normal 3 3 12 4 2 11" xfId="10940" xr:uid="{00000000-0005-0000-0000-00007C2A0000}"/>
    <cellStyle name="Normal 3 3 12 4 2 12" xfId="10941" xr:uid="{00000000-0005-0000-0000-00007D2A0000}"/>
    <cellStyle name="Normal 3 3 12 4 2 13" xfId="10942" xr:uid="{00000000-0005-0000-0000-00007E2A0000}"/>
    <cellStyle name="Normal 3 3 12 4 2 14" xfId="10943" xr:uid="{00000000-0005-0000-0000-00007F2A0000}"/>
    <cellStyle name="Normal 3 3 12 4 2 2" xfId="10944" xr:uid="{00000000-0005-0000-0000-0000802A0000}"/>
    <cellStyle name="Normal 3 3 12 4 2 3" xfId="10945" xr:uid="{00000000-0005-0000-0000-0000812A0000}"/>
    <cellStyle name="Normal 3 3 12 4 2 4" xfId="10946" xr:uid="{00000000-0005-0000-0000-0000822A0000}"/>
    <cellStyle name="Normal 3 3 12 4 2 5" xfId="10947" xr:uid="{00000000-0005-0000-0000-0000832A0000}"/>
    <cellStyle name="Normal 3 3 12 4 2 6" xfId="10948" xr:uid="{00000000-0005-0000-0000-0000842A0000}"/>
    <cellStyle name="Normal 3 3 12 4 2 7" xfId="10949" xr:uid="{00000000-0005-0000-0000-0000852A0000}"/>
    <cellStyle name="Normal 3 3 12 4 2 8" xfId="10950" xr:uid="{00000000-0005-0000-0000-0000862A0000}"/>
    <cellStyle name="Normal 3 3 12 4 2 9" xfId="10951" xr:uid="{00000000-0005-0000-0000-0000872A0000}"/>
    <cellStyle name="Normal 3 3 12 4 3" xfId="10952" xr:uid="{00000000-0005-0000-0000-0000882A0000}"/>
    <cellStyle name="Normal 3 3 12 4 4" xfId="10953" xr:uid="{00000000-0005-0000-0000-0000892A0000}"/>
    <cellStyle name="Normal 3 3 12 4 5" xfId="10954" xr:uid="{00000000-0005-0000-0000-00008A2A0000}"/>
    <cellStyle name="Normal 3 3 12 4 6" xfId="10955" xr:uid="{00000000-0005-0000-0000-00008B2A0000}"/>
    <cellStyle name="Normal 3 3 12 4 7" xfId="10956" xr:uid="{00000000-0005-0000-0000-00008C2A0000}"/>
    <cellStyle name="Normal 3 3 12 4 8" xfId="10957" xr:uid="{00000000-0005-0000-0000-00008D2A0000}"/>
    <cellStyle name="Normal 3 3 12 4 9" xfId="10958" xr:uid="{00000000-0005-0000-0000-00008E2A0000}"/>
    <cellStyle name="Normal 3 3 12 5" xfId="10959" xr:uid="{00000000-0005-0000-0000-00008F2A0000}"/>
    <cellStyle name="Normal 3 3 12 5 10" xfId="10960" xr:uid="{00000000-0005-0000-0000-0000902A0000}"/>
    <cellStyle name="Normal 3 3 12 5 11" xfId="10961" xr:uid="{00000000-0005-0000-0000-0000912A0000}"/>
    <cellStyle name="Normal 3 3 12 5 12" xfId="10962" xr:uid="{00000000-0005-0000-0000-0000922A0000}"/>
    <cellStyle name="Normal 3 3 12 5 13" xfId="10963" xr:uid="{00000000-0005-0000-0000-0000932A0000}"/>
    <cellStyle name="Normal 3 3 12 5 14" xfId="10964" xr:uid="{00000000-0005-0000-0000-0000942A0000}"/>
    <cellStyle name="Normal 3 3 12 5 2" xfId="10965" xr:uid="{00000000-0005-0000-0000-0000952A0000}"/>
    <cellStyle name="Normal 3 3 12 5 3" xfId="10966" xr:uid="{00000000-0005-0000-0000-0000962A0000}"/>
    <cellStyle name="Normal 3 3 12 5 4" xfId="10967" xr:uid="{00000000-0005-0000-0000-0000972A0000}"/>
    <cellStyle name="Normal 3 3 12 5 5" xfId="10968" xr:uid="{00000000-0005-0000-0000-0000982A0000}"/>
    <cellStyle name="Normal 3 3 12 5 6" xfId="10969" xr:uid="{00000000-0005-0000-0000-0000992A0000}"/>
    <cellStyle name="Normal 3 3 12 5 7" xfId="10970" xr:uid="{00000000-0005-0000-0000-00009A2A0000}"/>
    <cellStyle name="Normal 3 3 12 5 8" xfId="10971" xr:uid="{00000000-0005-0000-0000-00009B2A0000}"/>
    <cellStyle name="Normal 3 3 12 5 9" xfId="10972" xr:uid="{00000000-0005-0000-0000-00009C2A0000}"/>
    <cellStyle name="Normal 3 3 12 6" xfId="10973" xr:uid="{00000000-0005-0000-0000-00009D2A0000}"/>
    <cellStyle name="Normal 3 3 12 6 10" xfId="10974" xr:uid="{00000000-0005-0000-0000-00009E2A0000}"/>
    <cellStyle name="Normal 3 3 12 6 11" xfId="10975" xr:uid="{00000000-0005-0000-0000-00009F2A0000}"/>
    <cellStyle name="Normal 3 3 12 6 12" xfId="10976" xr:uid="{00000000-0005-0000-0000-0000A02A0000}"/>
    <cellStyle name="Normal 3 3 12 6 13" xfId="10977" xr:uid="{00000000-0005-0000-0000-0000A12A0000}"/>
    <cellStyle name="Normal 3 3 12 6 14" xfId="10978" xr:uid="{00000000-0005-0000-0000-0000A22A0000}"/>
    <cellStyle name="Normal 3 3 12 6 2" xfId="10979" xr:uid="{00000000-0005-0000-0000-0000A32A0000}"/>
    <cellStyle name="Normal 3 3 12 6 3" xfId="10980" xr:uid="{00000000-0005-0000-0000-0000A42A0000}"/>
    <cellStyle name="Normal 3 3 12 6 4" xfId="10981" xr:uid="{00000000-0005-0000-0000-0000A52A0000}"/>
    <cellStyle name="Normal 3 3 12 6 5" xfId="10982" xr:uid="{00000000-0005-0000-0000-0000A62A0000}"/>
    <cellStyle name="Normal 3 3 12 6 6" xfId="10983" xr:uid="{00000000-0005-0000-0000-0000A72A0000}"/>
    <cellStyle name="Normal 3 3 12 6 7" xfId="10984" xr:uid="{00000000-0005-0000-0000-0000A82A0000}"/>
    <cellStyle name="Normal 3 3 12 6 8" xfId="10985" xr:uid="{00000000-0005-0000-0000-0000A92A0000}"/>
    <cellStyle name="Normal 3 3 12 6 9" xfId="10986" xr:uid="{00000000-0005-0000-0000-0000AA2A0000}"/>
    <cellStyle name="Normal 3 3 12 7" xfId="10987" xr:uid="{00000000-0005-0000-0000-0000AB2A0000}"/>
    <cellStyle name="Normal 3 3 12 7 10" xfId="10988" xr:uid="{00000000-0005-0000-0000-0000AC2A0000}"/>
    <cellStyle name="Normal 3 3 12 7 11" xfId="10989" xr:uid="{00000000-0005-0000-0000-0000AD2A0000}"/>
    <cellStyle name="Normal 3 3 12 7 12" xfId="10990" xr:uid="{00000000-0005-0000-0000-0000AE2A0000}"/>
    <cellStyle name="Normal 3 3 12 7 13" xfId="10991" xr:uid="{00000000-0005-0000-0000-0000AF2A0000}"/>
    <cellStyle name="Normal 3 3 12 7 14" xfId="10992" xr:uid="{00000000-0005-0000-0000-0000B02A0000}"/>
    <cellStyle name="Normal 3 3 12 7 2" xfId="10993" xr:uid="{00000000-0005-0000-0000-0000B12A0000}"/>
    <cellStyle name="Normal 3 3 12 7 3" xfId="10994" xr:uid="{00000000-0005-0000-0000-0000B22A0000}"/>
    <cellStyle name="Normal 3 3 12 7 4" xfId="10995" xr:uid="{00000000-0005-0000-0000-0000B32A0000}"/>
    <cellStyle name="Normal 3 3 12 7 5" xfId="10996" xr:uid="{00000000-0005-0000-0000-0000B42A0000}"/>
    <cellStyle name="Normal 3 3 12 7 6" xfId="10997" xr:uid="{00000000-0005-0000-0000-0000B52A0000}"/>
    <cellStyle name="Normal 3 3 12 7 7" xfId="10998" xr:uid="{00000000-0005-0000-0000-0000B62A0000}"/>
    <cellStyle name="Normal 3 3 12 7 8" xfId="10999" xr:uid="{00000000-0005-0000-0000-0000B72A0000}"/>
    <cellStyle name="Normal 3 3 12 7 9" xfId="11000" xr:uid="{00000000-0005-0000-0000-0000B82A0000}"/>
    <cellStyle name="Normal 3 3 12 8" xfId="11001" xr:uid="{00000000-0005-0000-0000-0000B92A0000}"/>
    <cellStyle name="Normal 3 3 12 8 10" xfId="11002" xr:uid="{00000000-0005-0000-0000-0000BA2A0000}"/>
    <cellStyle name="Normal 3 3 12 8 11" xfId="11003" xr:uid="{00000000-0005-0000-0000-0000BB2A0000}"/>
    <cellStyle name="Normal 3 3 12 8 12" xfId="11004" xr:uid="{00000000-0005-0000-0000-0000BC2A0000}"/>
    <cellStyle name="Normal 3 3 12 8 13" xfId="11005" xr:uid="{00000000-0005-0000-0000-0000BD2A0000}"/>
    <cellStyle name="Normal 3 3 12 8 14" xfId="11006" xr:uid="{00000000-0005-0000-0000-0000BE2A0000}"/>
    <cellStyle name="Normal 3 3 12 8 2" xfId="11007" xr:uid="{00000000-0005-0000-0000-0000BF2A0000}"/>
    <cellStyle name="Normal 3 3 12 8 3" xfId="11008" xr:uid="{00000000-0005-0000-0000-0000C02A0000}"/>
    <cellStyle name="Normal 3 3 12 8 4" xfId="11009" xr:uid="{00000000-0005-0000-0000-0000C12A0000}"/>
    <cellStyle name="Normal 3 3 12 8 5" xfId="11010" xr:uid="{00000000-0005-0000-0000-0000C22A0000}"/>
    <cellStyle name="Normal 3 3 12 8 6" xfId="11011" xr:uid="{00000000-0005-0000-0000-0000C32A0000}"/>
    <cellStyle name="Normal 3 3 12 8 7" xfId="11012" xr:uid="{00000000-0005-0000-0000-0000C42A0000}"/>
    <cellStyle name="Normal 3 3 12 8 8" xfId="11013" xr:uid="{00000000-0005-0000-0000-0000C52A0000}"/>
    <cellStyle name="Normal 3 3 12 8 9" xfId="11014" xr:uid="{00000000-0005-0000-0000-0000C62A0000}"/>
    <cellStyle name="Normal 3 3 12 9" xfId="11015" xr:uid="{00000000-0005-0000-0000-0000C72A0000}"/>
    <cellStyle name="Normal 3 3 12 9 10" xfId="11016" xr:uid="{00000000-0005-0000-0000-0000C82A0000}"/>
    <cellStyle name="Normal 3 3 12 9 11" xfId="11017" xr:uid="{00000000-0005-0000-0000-0000C92A0000}"/>
    <cellStyle name="Normal 3 3 12 9 12" xfId="11018" xr:uid="{00000000-0005-0000-0000-0000CA2A0000}"/>
    <cellStyle name="Normal 3 3 12 9 13" xfId="11019" xr:uid="{00000000-0005-0000-0000-0000CB2A0000}"/>
    <cellStyle name="Normal 3 3 12 9 14" xfId="11020" xr:uid="{00000000-0005-0000-0000-0000CC2A0000}"/>
    <cellStyle name="Normal 3 3 12 9 2" xfId="11021" xr:uid="{00000000-0005-0000-0000-0000CD2A0000}"/>
    <cellStyle name="Normal 3 3 12 9 3" xfId="11022" xr:uid="{00000000-0005-0000-0000-0000CE2A0000}"/>
    <cellStyle name="Normal 3 3 12 9 4" xfId="11023" xr:uid="{00000000-0005-0000-0000-0000CF2A0000}"/>
    <cellStyle name="Normal 3 3 12 9 5" xfId="11024" xr:uid="{00000000-0005-0000-0000-0000D02A0000}"/>
    <cellStyle name="Normal 3 3 12 9 6" xfId="11025" xr:uid="{00000000-0005-0000-0000-0000D12A0000}"/>
    <cellStyle name="Normal 3 3 12 9 7" xfId="11026" xr:uid="{00000000-0005-0000-0000-0000D22A0000}"/>
    <cellStyle name="Normal 3 3 12 9 8" xfId="11027" xr:uid="{00000000-0005-0000-0000-0000D32A0000}"/>
    <cellStyle name="Normal 3 3 12 9 9" xfId="11028" xr:uid="{00000000-0005-0000-0000-0000D42A0000}"/>
    <cellStyle name="Normal 3 3 13" xfId="11029" xr:uid="{00000000-0005-0000-0000-0000D52A0000}"/>
    <cellStyle name="Normal 3 3 13 10" xfId="11030" xr:uid="{00000000-0005-0000-0000-0000D62A0000}"/>
    <cellStyle name="Normal 3 3 13 10 10" xfId="11031" xr:uid="{00000000-0005-0000-0000-0000D72A0000}"/>
    <cellStyle name="Normal 3 3 13 10 11" xfId="11032" xr:uid="{00000000-0005-0000-0000-0000D82A0000}"/>
    <cellStyle name="Normal 3 3 13 10 12" xfId="11033" xr:uid="{00000000-0005-0000-0000-0000D92A0000}"/>
    <cellStyle name="Normal 3 3 13 10 13" xfId="11034" xr:uid="{00000000-0005-0000-0000-0000DA2A0000}"/>
    <cellStyle name="Normal 3 3 13 10 14" xfId="11035" xr:uid="{00000000-0005-0000-0000-0000DB2A0000}"/>
    <cellStyle name="Normal 3 3 13 10 2" xfId="11036" xr:uid="{00000000-0005-0000-0000-0000DC2A0000}"/>
    <cellStyle name="Normal 3 3 13 10 3" xfId="11037" xr:uid="{00000000-0005-0000-0000-0000DD2A0000}"/>
    <cellStyle name="Normal 3 3 13 10 4" xfId="11038" xr:uid="{00000000-0005-0000-0000-0000DE2A0000}"/>
    <cellStyle name="Normal 3 3 13 10 5" xfId="11039" xr:uid="{00000000-0005-0000-0000-0000DF2A0000}"/>
    <cellStyle name="Normal 3 3 13 10 6" xfId="11040" xr:uid="{00000000-0005-0000-0000-0000E02A0000}"/>
    <cellStyle name="Normal 3 3 13 10 7" xfId="11041" xr:uid="{00000000-0005-0000-0000-0000E12A0000}"/>
    <cellStyle name="Normal 3 3 13 10 8" xfId="11042" xr:uid="{00000000-0005-0000-0000-0000E22A0000}"/>
    <cellStyle name="Normal 3 3 13 10 9" xfId="11043" xr:uid="{00000000-0005-0000-0000-0000E32A0000}"/>
    <cellStyle name="Normal 3 3 13 11" xfId="11044" xr:uid="{00000000-0005-0000-0000-0000E42A0000}"/>
    <cellStyle name="Normal 3 3 13 12" xfId="11045" xr:uid="{00000000-0005-0000-0000-0000E52A0000}"/>
    <cellStyle name="Normal 3 3 13 13" xfId="11046" xr:uid="{00000000-0005-0000-0000-0000E62A0000}"/>
    <cellStyle name="Normal 3 3 13 14" xfId="11047" xr:uid="{00000000-0005-0000-0000-0000E72A0000}"/>
    <cellStyle name="Normal 3 3 13 15" xfId="11048" xr:uid="{00000000-0005-0000-0000-0000E82A0000}"/>
    <cellStyle name="Normal 3 3 13 16" xfId="11049" xr:uid="{00000000-0005-0000-0000-0000E92A0000}"/>
    <cellStyle name="Normal 3 3 13 17" xfId="11050" xr:uid="{00000000-0005-0000-0000-0000EA2A0000}"/>
    <cellStyle name="Normal 3 3 13 18" xfId="11051" xr:uid="{00000000-0005-0000-0000-0000EB2A0000}"/>
    <cellStyle name="Normal 3 3 13 19" xfId="11052" xr:uid="{00000000-0005-0000-0000-0000EC2A0000}"/>
    <cellStyle name="Normal 3 3 13 2" xfId="11053" xr:uid="{00000000-0005-0000-0000-0000ED2A0000}"/>
    <cellStyle name="Normal 3 3 13 2 10" xfId="11054" xr:uid="{00000000-0005-0000-0000-0000EE2A0000}"/>
    <cellStyle name="Normal 3 3 13 2 11" xfId="11055" xr:uid="{00000000-0005-0000-0000-0000EF2A0000}"/>
    <cellStyle name="Normal 3 3 13 2 12" xfId="11056" xr:uid="{00000000-0005-0000-0000-0000F02A0000}"/>
    <cellStyle name="Normal 3 3 13 2 13" xfId="11057" xr:uid="{00000000-0005-0000-0000-0000F12A0000}"/>
    <cellStyle name="Normal 3 3 13 2 14" xfId="11058" xr:uid="{00000000-0005-0000-0000-0000F22A0000}"/>
    <cellStyle name="Normal 3 3 13 2 15" xfId="11059" xr:uid="{00000000-0005-0000-0000-0000F32A0000}"/>
    <cellStyle name="Normal 3 3 13 2 2" xfId="11060" xr:uid="{00000000-0005-0000-0000-0000F42A0000}"/>
    <cellStyle name="Normal 3 3 13 2 2 10" xfId="11061" xr:uid="{00000000-0005-0000-0000-0000F52A0000}"/>
    <cellStyle name="Normal 3 3 13 2 2 11" xfId="11062" xr:uid="{00000000-0005-0000-0000-0000F62A0000}"/>
    <cellStyle name="Normal 3 3 13 2 2 12" xfId="11063" xr:uid="{00000000-0005-0000-0000-0000F72A0000}"/>
    <cellStyle name="Normal 3 3 13 2 2 13" xfId="11064" xr:uid="{00000000-0005-0000-0000-0000F82A0000}"/>
    <cellStyle name="Normal 3 3 13 2 2 14" xfId="11065" xr:uid="{00000000-0005-0000-0000-0000F92A0000}"/>
    <cellStyle name="Normal 3 3 13 2 2 2" xfId="11066" xr:uid="{00000000-0005-0000-0000-0000FA2A0000}"/>
    <cellStyle name="Normal 3 3 13 2 2 3" xfId="11067" xr:uid="{00000000-0005-0000-0000-0000FB2A0000}"/>
    <cellStyle name="Normal 3 3 13 2 2 4" xfId="11068" xr:uid="{00000000-0005-0000-0000-0000FC2A0000}"/>
    <cellStyle name="Normal 3 3 13 2 2 5" xfId="11069" xr:uid="{00000000-0005-0000-0000-0000FD2A0000}"/>
    <cellStyle name="Normal 3 3 13 2 2 6" xfId="11070" xr:uid="{00000000-0005-0000-0000-0000FE2A0000}"/>
    <cellStyle name="Normal 3 3 13 2 2 7" xfId="11071" xr:uid="{00000000-0005-0000-0000-0000FF2A0000}"/>
    <cellStyle name="Normal 3 3 13 2 2 8" xfId="11072" xr:uid="{00000000-0005-0000-0000-0000002B0000}"/>
    <cellStyle name="Normal 3 3 13 2 2 9" xfId="11073" xr:uid="{00000000-0005-0000-0000-0000012B0000}"/>
    <cellStyle name="Normal 3 3 13 2 3" xfId="11074" xr:uid="{00000000-0005-0000-0000-0000022B0000}"/>
    <cellStyle name="Normal 3 3 13 2 4" xfId="11075" xr:uid="{00000000-0005-0000-0000-0000032B0000}"/>
    <cellStyle name="Normal 3 3 13 2 5" xfId="11076" xr:uid="{00000000-0005-0000-0000-0000042B0000}"/>
    <cellStyle name="Normal 3 3 13 2 6" xfId="11077" xr:uid="{00000000-0005-0000-0000-0000052B0000}"/>
    <cellStyle name="Normal 3 3 13 2 7" xfId="11078" xr:uid="{00000000-0005-0000-0000-0000062B0000}"/>
    <cellStyle name="Normal 3 3 13 2 8" xfId="11079" xr:uid="{00000000-0005-0000-0000-0000072B0000}"/>
    <cellStyle name="Normal 3 3 13 2 9" xfId="11080" xr:uid="{00000000-0005-0000-0000-0000082B0000}"/>
    <cellStyle name="Normal 3 3 13 20" xfId="11081" xr:uid="{00000000-0005-0000-0000-0000092B0000}"/>
    <cellStyle name="Normal 3 3 13 21" xfId="11082" xr:uid="{00000000-0005-0000-0000-00000A2B0000}"/>
    <cellStyle name="Normal 3 3 13 22" xfId="11083" xr:uid="{00000000-0005-0000-0000-00000B2B0000}"/>
    <cellStyle name="Normal 3 3 13 23" xfId="11084" xr:uid="{00000000-0005-0000-0000-00000C2B0000}"/>
    <cellStyle name="Normal 3 3 13 3" xfId="11085" xr:uid="{00000000-0005-0000-0000-00000D2B0000}"/>
    <cellStyle name="Normal 3 3 13 3 10" xfId="11086" xr:uid="{00000000-0005-0000-0000-00000E2B0000}"/>
    <cellStyle name="Normal 3 3 13 3 11" xfId="11087" xr:uid="{00000000-0005-0000-0000-00000F2B0000}"/>
    <cellStyle name="Normal 3 3 13 3 12" xfId="11088" xr:uid="{00000000-0005-0000-0000-0000102B0000}"/>
    <cellStyle name="Normal 3 3 13 3 13" xfId="11089" xr:uid="{00000000-0005-0000-0000-0000112B0000}"/>
    <cellStyle name="Normal 3 3 13 3 14" xfId="11090" xr:uid="{00000000-0005-0000-0000-0000122B0000}"/>
    <cellStyle name="Normal 3 3 13 3 15" xfId="11091" xr:uid="{00000000-0005-0000-0000-0000132B0000}"/>
    <cellStyle name="Normal 3 3 13 3 2" xfId="11092" xr:uid="{00000000-0005-0000-0000-0000142B0000}"/>
    <cellStyle name="Normal 3 3 13 3 2 10" xfId="11093" xr:uid="{00000000-0005-0000-0000-0000152B0000}"/>
    <cellStyle name="Normal 3 3 13 3 2 11" xfId="11094" xr:uid="{00000000-0005-0000-0000-0000162B0000}"/>
    <cellStyle name="Normal 3 3 13 3 2 12" xfId="11095" xr:uid="{00000000-0005-0000-0000-0000172B0000}"/>
    <cellStyle name="Normal 3 3 13 3 2 13" xfId="11096" xr:uid="{00000000-0005-0000-0000-0000182B0000}"/>
    <cellStyle name="Normal 3 3 13 3 2 14" xfId="11097" xr:uid="{00000000-0005-0000-0000-0000192B0000}"/>
    <cellStyle name="Normal 3 3 13 3 2 2" xfId="11098" xr:uid="{00000000-0005-0000-0000-00001A2B0000}"/>
    <cellStyle name="Normal 3 3 13 3 2 3" xfId="11099" xr:uid="{00000000-0005-0000-0000-00001B2B0000}"/>
    <cellStyle name="Normal 3 3 13 3 2 4" xfId="11100" xr:uid="{00000000-0005-0000-0000-00001C2B0000}"/>
    <cellStyle name="Normal 3 3 13 3 2 5" xfId="11101" xr:uid="{00000000-0005-0000-0000-00001D2B0000}"/>
    <cellStyle name="Normal 3 3 13 3 2 6" xfId="11102" xr:uid="{00000000-0005-0000-0000-00001E2B0000}"/>
    <cellStyle name="Normal 3 3 13 3 2 7" xfId="11103" xr:uid="{00000000-0005-0000-0000-00001F2B0000}"/>
    <cellStyle name="Normal 3 3 13 3 2 8" xfId="11104" xr:uid="{00000000-0005-0000-0000-0000202B0000}"/>
    <cellStyle name="Normal 3 3 13 3 2 9" xfId="11105" xr:uid="{00000000-0005-0000-0000-0000212B0000}"/>
    <cellStyle name="Normal 3 3 13 3 3" xfId="11106" xr:uid="{00000000-0005-0000-0000-0000222B0000}"/>
    <cellStyle name="Normal 3 3 13 3 4" xfId="11107" xr:uid="{00000000-0005-0000-0000-0000232B0000}"/>
    <cellStyle name="Normal 3 3 13 3 5" xfId="11108" xr:uid="{00000000-0005-0000-0000-0000242B0000}"/>
    <cellStyle name="Normal 3 3 13 3 6" xfId="11109" xr:uid="{00000000-0005-0000-0000-0000252B0000}"/>
    <cellStyle name="Normal 3 3 13 3 7" xfId="11110" xr:uid="{00000000-0005-0000-0000-0000262B0000}"/>
    <cellStyle name="Normal 3 3 13 3 8" xfId="11111" xr:uid="{00000000-0005-0000-0000-0000272B0000}"/>
    <cellStyle name="Normal 3 3 13 3 9" xfId="11112" xr:uid="{00000000-0005-0000-0000-0000282B0000}"/>
    <cellStyle name="Normal 3 3 13 4" xfId="11113" xr:uid="{00000000-0005-0000-0000-0000292B0000}"/>
    <cellStyle name="Normal 3 3 13 4 10" xfId="11114" xr:uid="{00000000-0005-0000-0000-00002A2B0000}"/>
    <cellStyle name="Normal 3 3 13 4 11" xfId="11115" xr:uid="{00000000-0005-0000-0000-00002B2B0000}"/>
    <cellStyle name="Normal 3 3 13 4 12" xfId="11116" xr:uid="{00000000-0005-0000-0000-00002C2B0000}"/>
    <cellStyle name="Normal 3 3 13 4 13" xfId="11117" xr:uid="{00000000-0005-0000-0000-00002D2B0000}"/>
    <cellStyle name="Normal 3 3 13 4 14" xfId="11118" xr:uid="{00000000-0005-0000-0000-00002E2B0000}"/>
    <cellStyle name="Normal 3 3 13 4 15" xfId="11119" xr:uid="{00000000-0005-0000-0000-00002F2B0000}"/>
    <cellStyle name="Normal 3 3 13 4 2" xfId="11120" xr:uid="{00000000-0005-0000-0000-0000302B0000}"/>
    <cellStyle name="Normal 3 3 13 4 2 10" xfId="11121" xr:uid="{00000000-0005-0000-0000-0000312B0000}"/>
    <cellStyle name="Normal 3 3 13 4 2 11" xfId="11122" xr:uid="{00000000-0005-0000-0000-0000322B0000}"/>
    <cellStyle name="Normal 3 3 13 4 2 12" xfId="11123" xr:uid="{00000000-0005-0000-0000-0000332B0000}"/>
    <cellStyle name="Normal 3 3 13 4 2 13" xfId="11124" xr:uid="{00000000-0005-0000-0000-0000342B0000}"/>
    <cellStyle name="Normal 3 3 13 4 2 14" xfId="11125" xr:uid="{00000000-0005-0000-0000-0000352B0000}"/>
    <cellStyle name="Normal 3 3 13 4 2 2" xfId="11126" xr:uid="{00000000-0005-0000-0000-0000362B0000}"/>
    <cellStyle name="Normal 3 3 13 4 2 3" xfId="11127" xr:uid="{00000000-0005-0000-0000-0000372B0000}"/>
    <cellStyle name="Normal 3 3 13 4 2 4" xfId="11128" xr:uid="{00000000-0005-0000-0000-0000382B0000}"/>
    <cellStyle name="Normal 3 3 13 4 2 5" xfId="11129" xr:uid="{00000000-0005-0000-0000-0000392B0000}"/>
    <cellStyle name="Normal 3 3 13 4 2 6" xfId="11130" xr:uid="{00000000-0005-0000-0000-00003A2B0000}"/>
    <cellStyle name="Normal 3 3 13 4 2 7" xfId="11131" xr:uid="{00000000-0005-0000-0000-00003B2B0000}"/>
    <cellStyle name="Normal 3 3 13 4 2 8" xfId="11132" xr:uid="{00000000-0005-0000-0000-00003C2B0000}"/>
    <cellStyle name="Normal 3 3 13 4 2 9" xfId="11133" xr:uid="{00000000-0005-0000-0000-00003D2B0000}"/>
    <cellStyle name="Normal 3 3 13 4 3" xfId="11134" xr:uid="{00000000-0005-0000-0000-00003E2B0000}"/>
    <cellStyle name="Normal 3 3 13 4 4" xfId="11135" xr:uid="{00000000-0005-0000-0000-00003F2B0000}"/>
    <cellStyle name="Normal 3 3 13 4 5" xfId="11136" xr:uid="{00000000-0005-0000-0000-0000402B0000}"/>
    <cellStyle name="Normal 3 3 13 4 6" xfId="11137" xr:uid="{00000000-0005-0000-0000-0000412B0000}"/>
    <cellStyle name="Normal 3 3 13 4 7" xfId="11138" xr:uid="{00000000-0005-0000-0000-0000422B0000}"/>
    <cellStyle name="Normal 3 3 13 4 8" xfId="11139" xr:uid="{00000000-0005-0000-0000-0000432B0000}"/>
    <cellStyle name="Normal 3 3 13 4 9" xfId="11140" xr:uid="{00000000-0005-0000-0000-0000442B0000}"/>
    <cellStyle name="Normal 3 3 13 5" xfId="11141" xr:uid="{00000000-0005-0000-0000-0000452B0000}"/>
    <cellStyle name="Normal 3 3 13 5 10" xfId="11142" xr:uid="{00000000-0005-0000-0000-0000462B0000}"/>
    <cellStyle name="Normal 3 3 13 5 11" xfId="11143" xr:uid="{00000000-0005-0000-0000-0000472B0000}"/>
    <cellStyle name="Normal 3 3 13 5 12" xfId="11144" xr:uid="{00000000-0005-0000-0000-0000482B0000}"/>
    <cellStyle name="Normal 3 3 13 5 13" xfId="11145" xr:uid="{00000000-0005-0000-0000-0000492B0000}"/>
    <cellStyle name="Normal 3 3 13 5 14" xfId="11146" xr:uid="{00000000-0005-0000-0000-00004A2B0000}"/>
    <cellStyle name="Normal 3 3 13 5 2" xfId="11147" xr:uid="{00000000-0005-0000-0000-00004B2B0000}"/>
    <cellStyle name="Normal 3 3 13 5 3" xfId="11148" xr:uid="{00000000-0005-0000-0000-00004C2B0000}"/>
    <cellStyle name="Normal 3 3 13 5 4" xfId="11149" xr:uid="{00000000-0005-0000-0000-00004D2B0000}"/>
    <cellStyle name="Normal 3 3 13 5 5" xfId="11150" xr:uid="{00000000-0005-0000-0000-00004E2B0000}"/>
    <cellStyle name="Normal 3 3 13 5 6" xfId="11151" xr:uid="{00000000-0005-0000-0000-00004F2B0000}"/>
    <cellStyle name="Normal 3 3 13 5 7" xfId="11152" xr:uid="{00000000-0005-0000-0000-0000502B0000}"/>
    <cellStyle name="Normal 3 3 13 5 8" xfId="11153" xr:uid="{00000000-0005-0000-0000-0000512B0000}"/>
    <cellStyle name="Normal 3 3 13 5 9" xfId="11154" xr:uid="{00000000-0005-0000-0000-0000522B0000}"/>
    <cellStyle name="Normal 3 3 13 6" xfId="11155" xr:uid="{00000000-0005-0000-0000-0000532B0000}"/>
    <cellStyle name="Normal 3 3 13 6 10" xfId="11156" xr:uid="{00000000-0005-0000-0000-0000542B0000}"/>
    <cellStyle name="Normal 3 3 13 6 11" xfId="11157" xr:uid="{00000000-0005-0000-0000-0000552B0000}"/>
    <cellStyle name="Normal 3 3 13 6 12" xfId="11158" xr:uid="{00000000-0005-0000-0000-0000562B0000}"/>
    <cellStyle name="Normal 3 3 13 6 13" xfId="11159" xr:uid="{00000000-0005-0000-0000-0000572B0000}"/>
    <cellStyle name="Normal 3 3 13 6 14" xfId="11160" xr:uid="{00000000-0005-0000-0000-0000582B0000}"/>
    <cellStyle name="Normal 3 3 13 6 2" xfId="11161" xr:uid="{00000000-0005-0000-0000-0000592B0000}"/>
    <cellStyle name="Normal 3 3 13 6 3" xfId="11162" xr:uid="{00000000-0005-0000-0000-00005A2B0000}"/>
    <cellStyle name="Normal 3 3 13 6 4" xfId="11163" xr:uid="{00000000-0005-0000-0000-00005B2B0000}"/>
    <cellStyle name="Normal 3 3 13 6 5" xfId="11164" xr:uid="{00000000-0005-0000-0000-00005C2B0000}"/>
    <cellStyle name="Normal 3 3 13 6 6" xfId="11165" xr:uid="{00000000-0005-0000-0000-00005D2B0000}"/>
    <cellStyle name="Normal 3 3 13 6 7" xfId="11166" xr:uid="{00000000-0005-0000-0000-00005E2B0000}"/>
    <cellStyle name="Normal 3 3 13 6 8" xfId="11167" xr:uid="{00000000-0005-0000-0000-00005F2B0000}"/>
    <cellStyle name="Normal 3 3 13 6 9" xfId="11168" xr:uid="{00000000-0005-0000-0000-0000602B0000}"/>
    <cellStyle name="Normal 3 3 13 7" xfId="11169" xr:uid="{00000000-0005-0000-0000-0000612B0000}"/>
    <cellStyle name="Normal 3 3 13 7 10" xfId="11170" xr:uid="{00000000-0005-0000-0000-0000622B0000}"/>
    <cellStyle name="Normal 3 3 13 7 11" xfId="11171" xr:uid="{00000000-0005-0000-0000-0000632B0000}"/>
    <cellStyle name="Normal 3 3 13 7 12" xfId="11172" xr:uid="{00000000-0005-0000-0000-0000642B0000}"/>
    <cellStyle name="Normal 3 3 13 7 13" xfId="11173" xr:uid="{00000000-0005-0000-0000-0000652B0000}"/>
    <cellStyle name="Normal 3 3 13 7 14" xfId="11174" xr:uid="{00000000-0005-0000-0000-0000662B0000}"/>
    <cellStyle name="Normal 3 3 13 7 2" xfId="11175" xr:uid="{00000000-0005-0000-0000-0000672B0000}"/>
    <cellStyle name="Normal 3 3 13 7 3" xfId="11176" xr:uid="{00000000-0005-0000-0000-0000682B0000}"/>
    <cellStyle name="Normal 3 3 13 7 4" xfId="11177" xr:uid="{00000000-0005-0000-0000-0000692B0000}"/>
    <cellStyle name="Normal 3 3 13 7 5" xfId="11178" xr:uid="{00000000-0005-0000-0000-00006A2B0000}"/>
    <cellStyle name="Normal 3 3 13 7 6" xfId="11179" xr:uid="{00000000-0005-0000-0000-00006B2B0000}"/>
    <cellStyle name="Normal 3 3 13 7 7" xfId="11180" xr:uid="{00000000-0005-0000-0000-00006C2B0000}"/>
    <cellStyle name="Normal 3 3 13 7 8" xfId="11181" xr:uid="{00000000-0005-0000-0000-00006D2B0000}"/>
    <cellStyle name="Normal 3 3 13 7 9" xfId="11182" xr:uid="{00000000-0005-0000-0000-00006E2B0000}"/>
    <cellStyle name="Normal 3 3 13 8" xfId="11183" xr:uid="{00000000-0005-0000-0000-00006F2B0000}"/>
    <cellStyle name="Normal 3 3 13 8 10" xfId="11184" xr:uid="{00000000-0005-0000-0000-0000702B0000}"/>
    <cellStyle name="Normal 3 3 13 8 11" xfId="11185" xr:uid="{00000000-0005-0000-0000-0000712B0000}"/>
    <cellStyle name="Normal 3 3 13 8 12" xfId="11186" xr:uid="{00000000-0005-0000-0000-0000722B0000}"/>
    <cellStyle name="Normal 3 3 13 8 13" xfId="11187" xr:uid="{00000000-0005-0000-0000-0000732B0000}"/>
    <cellStyle name="Normal 3 3 13 8 14" xfId="11188" xr:uid="{00000000-0005-0000-0000-0000742B0000}"/>
    <cellStyle name="Normal 3 3 13 8 2" xfId="11189" xr:uid="{00000000-0005-0000-0000-0000752B0000}"/>
    <cellStyle name="Normal 3 3 13 8 3" xfId="11190" xr:uid="{00000000-0005-0000-0000-0000762B0000}"/>
    <cellStyle name="Normal 3 3 13 8 4" xfId="11191" xr:uid="{00000000-0005-0000-0000-0000772B0000}"/>
    <cellStyle name="Normal 3 3 13 8 5" xfId="11192" xr:uid="{00000000-0005-0000-0000-0000782B0000}"/>
    <cellStyle name="Normal 3 3 13 8 6" xfId="11193" xr:uid="{00000000-0005-0000-0000-0000792B0000}"/>
    <cellStyle name="Normal 3 3 13 8 7" xfId="11194" xr:uid="{00000000-0005-0000-0000-00007A2B0000}"/>
    <cellStyle name="Normal 3 3 13 8 8" xfId="11195" xr:uid="{00000000-0005-0000-0000-00007B2B0000}"/>
    <cellStyle name="Normal 3 3 13 8 9" xfId="11196" xr:uid="{00000000-0005-0000-0000-00007C2B0000}"/>
    <cellStyle name="Normal 3 3 13 9" xfId="11197" xr:uid="{00000000-0005-0000-0000-00007D2B0000}"/>
    <cellStyle name="Normal 3 3 13 9 10" xfId="11198" xr:uid="{00000000-0005-0000-0000-00007E2B0000}"/>
    <cellStyle name="Normal 3 3 13 9 11" xfId="11199" xr:uid="{00000000-0005-0000-0000-00007F2B0000}"/>
    <cellStyle name="Normal 3 3 13 9 12" xfId="11200" xr:uid="{00000000-0005-0000-0000-0000802B0000}"/>
    <cellStyle name="Normal 3 3 13 9 13" xfId="11201" xr:uid="{00000000-0005-0000-0000-0000812B0000}"/>
    <cellStyle name="Normal 3 3 13 9 14" xfId="11202" xr:uid="{00000000-0005-0000-0000-0000822B0000}"/>
    <cellStyle name="Normal 3 3 13 9 2" xfId="11203" xr:uid="{00000000-0005-0000-0000-0000832B0000}"/>
    <cellStyle name="Normal 3 3 13 9 3" xfId="11204" xr:uid="{00000000-0005-0000-0000-0000842B0000}"/>
    <cellStyle name="Normal 3 3 13 9 4" xfId="11205" xr:uid="{00000000-0005-0000-0000-0000852B0000}"/>
    <cellStyle name="Normal 3 3 13 9 5" xfId="11206" xr:uid="{00000000-0005-0000-0000-0000862B0000}"/>
    <cellStyle name="Normal 3 3 13 9 6" xfId="11207" xr:uid="{00000000-0005-0000-0000-0000872B0000}"/>
    <cellStyle name="Normal 3 3 13 9 7" xfId="11208" xr:uid="{00000000-0005-0000-0000-0000882B0000}"/>
    <cellStyle name="Normal 3 3 13 9 8" xfId="11209" xr:uid="{00000000-0005-0000-0000-0000892B0000}"/>
    <cellStyle name="Normal 3 3 13 9 9" xfId="11210" xr:uid="{00000000-0005-0000-0000-00008A2B0000}"/>
    <cellStyle name="Normal 3 3 14" xfId="11211" xr:uid="{00000000-0005-0000-0000-00008B2B0000}"/>
    <cellStyle name="Normal 3 3 14 10" xfId="11212" xr:uid="{00000000-0005-0000-0000-00008C2B0000}"/>
    <cellStyle name="Normal 3 3 14 10 10" xfId="11213" xr:uid="{00000000-0005-0000-0000-00008D2B0000}"/>
    <cellStyle name="Normal 3 3 14 10 11" xfId="11214" xr:uid="{00000000-0005-0000-0000-00008E2B0000}"/>
    <cellStyle name="Normal 3 3 14 10 12" xfId="11215" xr:uid="{00000000-0005-0000-0000-00008F2B0000}"/>
    <cellStyle name="Normal 3 3 14 10 13" xfId="11216" xr:uid="{00000000-0005-0000-0000-0000902B0000}"/>
    <cellStyle name="Normal 3 3 14 10 14" xfId="11217" xr:uid="{00000000-0005-0000-0000-0000912B0000}"/>
    <cellStyle name="Normal 3 3 14 10 2" xfId="11218" xr:uid="{00000000-0005-0000-0000-0000922B0000}"/>
    <cellStyle name="Normal 3 3 14 10 3" xfId="11219" xr:uid="{00000000-0005-0000-0000-0000932B0000}"/>
    <cellStyle name="Normal 3 3 14 10 4" xfId="11220" xr:uid="{00000000-0005-0000-0000-0000942B0000}"/>
    <cellStyle name="Normal 3 3 14 10 5" xfId="11221" xr:uid="{00000000-0005-0000-0000-0000952B0000}"/>
    <cellStyle name="Normal 3 3 14 10 6" xfId="11222" xr:uid="{00000000-0005-0000-0000-0000962B0000}"/>
    <cellStyle name="Normal 3 3 14 10 7" xfId="11223" xr:uid="{00000000-0005-0000-0000-0000972B0000}"/>
    <cellStyle name="Normal 3 3 14 10 8" xfId="11224" xr:uid="{00000000-0005-0000-0000-0000982B0000}"/>
    <cellStyle name="Normal 3 3 14 10 9" xfId="11225" xr:uid="{00000000-0005-0000-0000-0000992B0000}"/>
    <cellStyle name="Normal 3 3 14 11" xfId="11226" xr:uid="{00000000-0005-0000-0000-00009A2B0000}"/>
    <cellStyle name="Normal 3 3 14 12" xfId="11227" xr:uid="{00000000-0005-0000-0000-00009B2B0000}"/>
    <cellStyle name="Normal 3 3 14 13" xfId="11228" xr:uid="{00000000-0005-0000-0000-00009C2B0000}"/>
    <cellStyle name="Normal 3 3 14 14" xfId="11229" xr:uid="{00000000-0005-0000-0000-00009D2B0000}"/>
    <cellStyle name="Normal 3 3 14 15" xfId="11230" xr:uid="{00000000-0005-0000-0000-00009E2B0000}"/>
    <cellStyle name="Normal 3 3 14 16" xfId="11231" xr:uid="{00000000-0005-0000-0000-00009F2B0000}"/>
    <cellStyle name="Normal 3 3 14 17" xfId="11232" xr:uid="{00000000-0005-0000-0000-0000A02B0000}"/>
    <cellStyle name="Normal 3 3 14 18" xfId="11233" xr:uid="{00000000-0005-0000-0000-0000A12B0000}"/>
    <cellStyle name="Normal 3 3 14 19" xfId="11234" xr:uid="{00000000-0005-0000-0000-0000A22B0000}"/>
    <cellStyle name="Normal 3 3 14 2" xfId="11235" xr:uid="{00000000-0005-0000-0000-0000A32B0000}"/>
    <cellStyle name="Normal 3 3 14 2 10" xfId="11236" xr:uid="{00000000-0005-0000-0000-0000A42B0000}"/>
    <cellStyle name="Normal 3 3 14 2 11" xfId="11237" xr:uid="{00000000-0005-0000-0000-0000A52B0000}"/>
    <cellStyle name="Normal 3 3 14 2 12" xfId="11238" xr:uid="{00000000-0005-0000-0000-0000A62B0000}"/>
    <cellStyle name="Normal 3 3 14 2 13" xfId="11239" xr:uid="{00000000-0005-0000-0000-0000A72B0000}"/>
    <cellStyle name="Normal 3 3 14 2 14" xfId="11240" xr:uid="{00000000-0005-0000-0000-0000A82B0000}"/>
    <cellStyle name="Normal 3 3 14 2 15" xfId="11241" xr:uid="{00000000-0005-0000-0000-0000A92B0000}"/>
    <cellStyle name="Normal 3 3 14 2 2" xfId="11242" xr:uid="{00000000-0005-0000-0000-0000AA2B0000}"/>
    <cellStyle name="Normal 3 3 14 2 2 10" xfId="11243" xr:uid="{00000000-0005-0000-0000-0000AB2B0000}"/>
    <cellStyle name="Normal 3 3 14 2 2 11" xfId="11244" xr:uid="{00000000-0005-0000-0000-0000AC2B0000}"/>
    <cellStyle name="Normal 3 3 14 2 2 12" xfId="11245" xr:uid="{00000000-0005-0000-0000-0000AD2B0000}"/>
    <cellStyle name="Normal 3 3 14 2 2 13" xfId="11246" xr:uid="{00000000-0005-0000-0000-0000AE2B0000}"/>
    <cellStyle name="Normal 3 3 14 2 2 14" xfId="11247" xr:uid="{00000000-0005-0000-0000-0000AF2B0000}"/>
    <cellStyle name="Normal 3 3 14 2 2 2" xfId="11248" xr:uid="{00000000-0005-0000-0000-0000B02B0000}"/>
    <cellStyle name="Normal 3 3 14 2 2 3" xfId="11249" xr:uid="{00000000-0005-0000-0000-0000B12B0000}"/>
    <cellStyle name="Normal 3 3 14 2 2 4" xfId="11250" xr:uid="{00000000-0005-0000-0000-0000B22B0000}"/>
    <cellStyle name="Normal 3 3 14 2 2 5" xfId="11251" xr:uid="{00000000-0005-0000-0000-0000B32B0000}"/>
    <cellStyle name="Normal 3 3 14 2 2 6" xfId="11252" xr:uid="{00000000-0005-0000-0000-0000B42B0000}"/>
    <cellStyle name="Normal 3 3 14 2 2 7" xfId="11253" xr:uid="{00000000-0005-0000-0000-0000B52B0000}"/>
    <cellStyle name="Normal 3 3 14 2 2 8" xfId="11254" xr:uid="{00000000-0005-0000-0000-0000B62B0000}"/>
    <cellStyle name="Normal 3 3 14 2 2 9" xfId="11255" xr:uid="{00000000-0005-0000-0000-0000B72B0000}"/>
    <cellStyle name="Normal 3 3 14 2 3" xfId="11256" xr:uid="{00000000-0005-0000-0000-0000B82B0000}"/>
    <cellStyle name="Normal 3 3 14 2 4" xfId="11257" xr:uid="{00000000-0005-0000-0000-0000B92B0000}"/>
    <cellStyle name="Normal 3 3 14 2 5" xfId="11258" xr:uid="{00000000-0005-0000-0000-0000BA2B0000}"/>
    <cellStyle name="Normal 3 3 14 2 6" xfId="11259" xr:uid="{00000000-0005-0000-0000-0000BB2B0000}"/>
    <cellStyle name="Normal 3 3 14 2 7" xfId="11260" xr:uid="{00000000-0005-0000-0000-0000BC2B0000}"/>
    <cellStyle name="Normal 3 3 14 2 8" xfId="11261" xr:uid="{00000000-0005-0000-0000-0000BD2B0000}"/>
    <cellStyle name="Normal 3 3 14 2 9" xfId="11262" xr:uid="{00000000-0005-0000-0000-0000BE2B0000}"/>
    <cellStyle name="Normal 3 3 14 20" xfId="11263" xr:uid="{00000000-0005-0000-0000-0000BF2B0000}"/>
    <cellStyle name="Normal 3 3 14 21" xfId="11264" xr:uid="{00000000-0005-0000-0000-0000C02B0000}"/>
    <cellStyle name="Normal 3 3 14 22" xfId="11265" xr:uid="{00000000-0005-0000-0000-0000C12B0000}"/>
    <cellStyle name="Normal 3 3 14 23" xfId="11266" xr:uid="{00000000-0005-0000-0000-0000C22B0000}"/>
    <cellStyle name="Normal 3 3 14 3" xfId="11267" xr:uid="{00000000-0005-0000-0000-0000C32B0000}"/>
    <cellStyle name="Normal 3 3 14 3 10" xfId="11268" xr:uid="{00000000-0005-0000-0000-0000C42B0000}"/>
    <cellStyle name="Normal 3 3 14 3 11" xfId="11269" xr:uid="{00000000-0005-0000-0000-0000C52B0000}"/>
    <cellStyle name="Normal 3 3 14 3 12" xfId="11270" xr:uid="{00000000-0005-0000-0000-0000C62B0000}"/>
    <cellStyle name="Normal 3 3 14 3 13" xfId="11271" xr:uid="{00000000-0005-0000-0000-0000C72B0000}"/>
    <cellStyle name="Normal 3 3 14 3 14" xfId="11272" xr:uid="{00000000-0005-0000-0000-0000C82B0000}"/>
    <cellStyle name="Normal 3 3 14 3 15" xfId="11273" xr:uid="{00000000-0005-0000-0000-0000C92B0000}"/>
    <cellStyle name="Normal 3 3 14 3 2" xfId="11274" xr:uid="{00000000-0005-0000-0000-0000CA2B0000}"/>
    <cellStyle name="Normal 3 3 14 3 2 10" xfId="11275" xr:uid="{00000000-0005-0000-0000-0000CB2B0000}"/>
    <cellStyle name="Normal 3 3 14 3 2 11" xfId="11276" xr:uid="{00000000-0005-0000-0000-0000CC2B0000}"/>
    <cellStyle name="Normal 3 3 14 3 2 12" xfId="11277" xr:uid="{00000000-0005-0000-0000-0000CD2B0000}"/>
    <cellStyle name="Normal 3 3 14 3 2 13" xfId="11278" xr:uid="{00000000-0005-0000-0000-0000CE2B0000}"/>
    <cellStyle name="Normal 3 3 14 3 2 14" xfId="11279" xr:uid="{00000000-0005-0000-0000-0000CF2B0000}"/>
    <cellStyle name="Normal 3 3 14 3 2 2" xfId="11280" xr:uid="{00000000-0005-0000-0000-0000D02B0000}"/>
    <cellStyle name="Normal 3 3 14 3 2 3" xfId="11281" xr:uid="{00000000-0005-0000-0000-0000D12B0000}"/>
    <cellStyle name="Normal 3 3 14 3 2 4" xfId="11282" xr:uid="{00000000-0005-0000-0000-0000D22B0000}"/>
    <cellStyle name="Normal 3 3 14 3 2 5" xfId="11283" xr:uid="{00000000-0005-0000-0000-0000D32B0000}"/>
    <cellStyle name="Normal 3 3 14 3 2 6" xfId="11284" xr:uid="{00000000-0005-0000-0000-0000D42B0000}"/>
    <cellStyle name="Normal 3 3 14 3 2 7" xfId="11285" xr:uid="{00000000-0005-0000-0000-0000D52B0000}"/>
    <cellStyle name="Normal 3 3 14 3 2 8" xfId="11286" xr:uid="{00000000-0005-0000-0000-0000D62B0000}"/>
    <cellStyle name="Normal 3 3 14 3 2 9" xfId="11287" xr:uid="{00000000-0005-0000-0000-0000D72B0000}"/>
    <cellStyle name="Normal 3 3 14 3 3" xfId="11288" xr:uid="{00000000-0005-0000-0000-0000D82B0000}"/>
    <cellStyle name="Normal 3 3 14 3 4" xfId="11289" xr:uid="{00000000-0005-0000-0000-0000D92B0000}"/>
    <cellStyle name="Normal 3 3 14 3 5" xfId="11290" xr:uid="{00000000-0005-0000-0000-0000DA2B0000}"/>
    <cellStyle name="Normal 3 3 14 3 6" xfId="11291" xr:uid="{00000000-0005-0000-0000-0000DB2B0000}"/>
    <cellStyle name="Normal 3 3 14 3 7" xfId="11292" xr:uid="{00000000-0005-0000-0000-0000DC2B0000}"/>
    <cellStyle name="Normal 3 3 14 3 8" xfId="11293" xr:uid="{00000000-0005-0000-0000-0000DD2B0000}"/>
    <cellStyle name="Normal 3 3 14 3 9" xfId="11294" xr:uid="{00000000-0005-0000-0000-0000DE2B0000}"/>
    <cellStyle name="Normal 3 3 14 4" xfId="11295" xr:uid="{00000000-0005-0000-0000-0000DF2B0000}"/>
    <cellStyle name="Normal 3 3 14 4 10" xfId="11296" xr:uid="{00000000-0005-0000-0000-0000E02B0000}"/>
    <cellStyle name="Normal 3 3 14 4 11" xfId="11297" xr:uid="{00000000-0005-0000-0000-0000E12B0000}"/>
    <cellStyle name="Normal 3 3 14 4 12" xfId="11298" xr:uid="{00000000-0005-0000-0000-0000E22B0000}"/>
    <cellStyle name="Normal 3 3 14 4 13" xfId="11299" xr:uid="{00000000-0005-0000-0000-0000E32B0000}"/>
    <cellStyle name="Normal 3 3 14 4 14" xfId="11300" xr:uid="{00000000-0005-0000-0000-0000E42B0000}"/>
    <cellStyle name="Normal 3 3 14 4 15" xfId="11301" xr:uid="{00000000-0005-0000-0000-0000E52B0000}"/>
    <cellStyle name="Normal 3 3 14 4 2" xfId="11302" xr:uid="{00000000-0005-0000-0000-0000E62B0000}"/>
    <cellStyle name="Normal 3 3 14 4 2 10" xfId="11303" xr:uid="{00000000-0005-0000-0000-0000E72B0000}"/>
    <cellStyle name="Normal 3 3 14 4 2 11" xfId="11304" xr:uid="{00000000-0005-0000-0000-0000E82B0000}"/>
    <cellStyle name="Normal 3 3 14 4 2 12" xfId="11305" xr:uid="{00000000-0005-0000-0000-0000E92B0000}"/>
    <cellStyle name="Normal 3 3 14 4 2 13" xfId="11306" xr:uid="{00000000-0005-0000-0000-0000EA2B0000}"/>
    <cellStyle name="Normal 3 3 14 4 2 14" xfId="11307" xr:uid="{00000000-0005-0000-0000-0000EB2B0000}"/>
    <cellStyle name="Normal 3 3 14 4 2 2" xfId="11308" xr:uid="{00000000-0005-0000-0000-0000EC2B0000}"/>
    <cellStyle name="Normal 3 3 14 4 2 3" xfId="11309" xr:uid="{00000000-0005-0000-0000-0000ED2B0000}"/>
    <cellStyle name="Normal 3 3 14 4 2 4" xfId="11310" xr:uid="{00000000-0005-0000-0000-0000EE2B0000}"/>
    <cellStyle name="Normal 3 3 14 4 2 5" xfId="11311" xr:uid="{00000000-0005-0000-0000-0000EF2B0000}"/>
    <cellStyle name="Normal 3 3 14 4 2 6" xfId="11312" xr:uid="{00000000-0005-0000-0000-0000F02B0000}"/>
    <cellStyle name="Normal 3 3 14 4 2 7" xfId="11313" xr:uid="{00000000-0005-0000-0000-0000F12B0000}"/>
    <cellStyle name="Normal 3 3 14 4 2 8" xfId="11314" xr:uid="{00000000-0005-0000-0000-0000F22B0000}"/>
    <cellStyle name="Normal 3 3 14 4 2 9" xfId="11315" xr:uid="{00000000-0005-0000-0000-0000F32B0000}"/>
    <cellStyle name="Normal 3 3 14 4 3" xfId="11316" xr:uid="{00000000-0005-0000-0000-0000F42B0000}"/>
    <cellStyle name="Normal 3 3 14 4 4" xfId="11317" xr:uid="{00000000-0005-0000-0000-0000F52B0000}"/>
    <cellStyle name="Normal 3 3 14 4 5" xfId="11318" xr:uid="{00000000-0005-0000-0000-0000F62B0000}"/>
    <cellStyle name="Normal 3 3 14 4 6" xfId="11319" xr:uid="{00000000-0005-0000-0000-0000F72B0000}"/>
    <cellStyle name="Normal 3 3 14 4 7" xfId="11320" xr:uid="{00000000-0005-0000-0000-0000F82B0000}"/>
    <cellStyle name="Normal 3 3 14 4 8" xfId="11321" xr:uid="{00000000-0005-0000-0000-0000F92B0000}"/>
    <cellStyle name="Normal 3 3 14 4 9" xfId="11322" xr:uid="{00000000-0005-0000-0000-0000FA2B0000}"/>
    <cellStyle name="Normal 3 3 14 5" xfId="11323" xr:uid="{00000000-0005-0000-0000-0000FB2B0000}"/>
    <cellStyle name="Normal 3 3 14 5 10" xfId="11324" xr:uid="{00000000-0005-0000-0000-0000FC2B0000}"/>
    <cellStyle name="Normal 3 3 14 5 11" xfId="11325" xr:uid="{00000000-0005-0000-0000-0000FD2B0000}"/>
    <cellStyle name="Normal 3 3 14 5 12" xfId="11326" xr:uid="{00000000-0005-0000-0000-0000FE2B0000}"/>
    <cellStyle name="Normal 3 3 14 5 13" xfId="11327" xr:uid="{00000000-0005-0000-0000-0000FF2B0000}"/>
    <cellStyle name="Normal 3 3 14 5 14" xfId="11328" xr:uid="{00000000-0005-0000-0000-0000002C0000}"/>
    <cellStyle name="Normal 3 3 14 5 2" xfId="11329" xr:uid="{00000000-0005-0000-0000-0000012C0000}"/>
    <cellStyle name="Normal 3 3 14 5 3" xfId="11330" xr:uid="{00000000-0005-0000-0000-0000022C0000}"/>
    <cellStyle name="Normal 3 3 14 5 4" xfId="11331" xr:uid="{00000000-0005-0000-0000-0000032C0000}"/>
    <cellStyle name="Normal 3 3 14 5 5" xfId="11332" xr:uid="{00000000-0005-0000-0000-0000042C0000}"/>
    <cellStyle name="Normal 3 3 14 5 6" xfId="11333" xr:uid="{00000000-0005-0000-0000-0000052C0000}"/>
    <cellStyle name="Normal 3 3 14 5 7" xfId="11334" xr:uid="{00000000-0005-0000-0000-0000062C0000}"/>
    <cellStyle name="Normal 3 3 14 5 8" xfId="11335" xr:uid="{00000000-0005-0000-0000-0000072C0000}"/>
    <cellStyle name="Normal 3 3 14 5 9" xfId="11336" xr:uid="{00000000-0005-0000-0000-0000082C0000}"/>
    <cellStyle name="Normal 3 3 14 6" xfId="11337" xr:uid="{00000000-0005-0000-0000-0000092C0000}"/>
    <cellStyle name="Normal 3 3 14 6 10" xfId="11338" xr:uid="{00000000-0005-0000-0000-00000A2C0000}"/>
    <cellStyle name="Normal 3 3 14 6 11" xfId="11339" xr:uid="{00000000-0005-0000-0000-00000B2C0000}"/>
    <cellStyle name="Normal 3 3 14 6 12" xfId="11340" xr:uid="{00000000-0005-0000-0000-00000C2C0000}"/>
    <cellStyle name="Normal 3 3 14 6 13" xfId="11341" xr:uid="{00000000-0005-0000-0000-00000D2C0000}"/>
    <cellStyle name="Normal 3 3 14 6 14" xfId="11342" xr:uid="{00000000-0005-0000-0000-00000E2C0000}"/>
    <cellStyle name="Normal 3 3 14 6 2" xfId="11343" xr:uid="{00000000-0005-0000-0000-00000F2C0000}"/>
    <cellStyle name="Normal 3 3 14 6 3" xfId="11344" xr:uid="{00000000-0005-0000-0000-0000102C0000}"/>
    <cellStyle name="Normal 3 3 14 6 4" xfId="11345" xr:uid="{00000000-0005-0000-0000-0000112C0000}"/>
    <cellStyle name="Normal 3 3 14 6 5" xfId="11346" xr:uid="{00000000-0005-0000-0000-0000122C0000}"/>
    <cellStyle name="Normal 3 3 14 6 6" xfId="11347" xr:uid="{00000000-0005-0000-0000-0000132C0000}"/>
    <cellStyle name="Normal 3 3 14 6 7" xfId="11348" xr:uid="{00000000-0005-0000-0000-0000142C0000}"/>
    <cellStyle name="Normal 3 3 14 6 8" xfId="11349" xr:uid="{00000000-0005-0000-0000-0000152C0000}"/>
    <cellStyle name="Normal 3 3 14 6 9" xfId="11350" xr:uid="{00000000-0005-0000-0000-0000162C0000}"/>
    <cellStyle name="Normal 3 3 14 7" xfId="11351" xr:uid="{00000000-0005-0000-0000-0000172C0000}"/>
    <cellStyle name="Normal 3 3 14 7 10" xfId="11352" xr:uid="{00000000-0005-0000-0000-0000182C0000}"/>
    <cellStyle name="Normal 3 3 14 7 11" xfId="11353" xr:uid="{00000000-0005-0000-0000-0000192C0000}"/>
    <cellStyle name="Normal 3 3 14 7 12" xfId="11354" xr:uid="{00000000-0005-0000-0000-00001A2C0000}"/>
    <cellStyle name="Normal 3 3 14 7 13" xfId="11355" xr:uid="{00000000-0005-0000-0000-00001B2C0000}"/>
    <cellStyle name="Normal 3 3 14 7 14" xfId="11356" xr:uid="{00000000-0005-0000-0000-00001C2C0000}"/>
    <cellStyle name="Normal 3 3 14 7 2" xfId="11357" xr:uid="{00000000-0005-0000-0000-00001D2C0000}"/>
    <cellStyle name="Normal 3 3 14 7 3" xfId="11358" xr:uid="{00000000-0005-0000-0000-00001E2C0000}"/>
    <cellStyle name="Normal 3 3 14 7 4" xfId="11359" xr:uid="{00000000-0005-0000-0000-00001F2C0000}"/>
    <cellStyle name="Normal 3 3 14 7 5" xfId="11360" xr:uid="{00000000-0005-0000-0000-0000202C0000}"/>
    <cellStyle name="Normal 3 3 14 7 6" xfId="11361" xr:uid="{00000000-0005-0000-0000-0000212C0000}"/>
    <cellStyle name="Normal 3 3 14 7 7" xfId="11362" xr:uid="{00000000-0005-0000-0000-0000222C0000}"/>
    <cellStyle name="Normal 3 3 14 7 8" xfId="11363" xr:uid="{00000000-0005-0000-0000-0000232C0000}"/>
    <cellStyle name="Normal 3 3 14 7 9" xfId="11364" xr:uid="{00000000-0005-0000-0000-0000242C0000}"/>
    <cellStyle name="Normal 3 3 14 8" xfId="11365" xr:uid="{00000000-0005-0000-0000-0000252C0000}"/>
    <cellStyle name="Normal 3 3 14 8 10" xfId="11366" xr:uid="{00000000-0005-0000-0000-0000262C0000}"/>
    <cellStyle name="Normal 3 3 14 8 11" xfId="11367" xr:uid="{00000000-0005-0000-0000-0000272C0000}"/>
    <cellStyle name="Normal 3 3 14 8 12" xfId="11368" xr:uid="{00000000-0005-0000-0000-0000282C0000}"/>
    <cellStyle name="Normal 3 3 14 8 13" xfId="11369" xr:uid="{00000000-0005-0000-0000-0000292C0000}"/>
    <cellStyle name="Normal 3 3 14 8 14" xfId="11370" xr:uid="{00000000-0005-0000-0000-00002A2C0000}"/>
    <cellStyle name="Normal 3 3 14 8 2" xfId="11371" xr:uid="{00000000-0005-0000-0000-00002B2C0000}"/>
    <cellStyle name="Normal 3 3 14 8 3" xfId="11372" xr:uid="{00000000-0005-0000-0000-00002C2C0000}"/>
    <cellStyle name="Normal 3 3 14 8 4" xfId="11373" xr:uid="{00000000-0005-0000-0000-00002D2C0000}"/>
    <cellStyle name="Normal 3 3 14 8 5" xfId="11374" xr:uid="{00000000-0005-0000-0000-00002E2C0000}"/>
    <cellStyle name="Normal 3 3 14 8 6" xfId="11375" xr:uid="{00000000-0005-0000-0000-00002F2C0000}"/>
    <cellStyle name="Normal 3 3 14 8 7" xfId="11376" xr:uid="{00000000-0005-0000-0000-0000302C0000}"/>
    <cellStyle name="Normal 3 3 14 8 8" xfId="11377" xr:uid="{00000000-0005-0000-0000-0000312C0000}"/>
    <cellStyle name="Normal 3 3 14 8 9" xfId="11378" xr:uid="{00000000-0005-0000-0000-0000322C0000}"/>
    <cellStyle name="Normal 3 3 14 9" xfId="11379" xr:uid="{00000000-0005-0000-0000-0000332C0000}"/>
    <cellStyle name="Normal 3 3 14 9 10" xfId="11380" xr:uid="{00000000-0005-0000-0000-0000342C0000}"/>
    <cellStyle name="Normal 3 3 14 9 11" xfId="11381" xr:uid="{00000000-0005-0000-0000-0000352C0000}"/>
    <cellStyle name="Normal 3 3 14 9 12" xfId="11382" xr:uid="{00000000-0005-0000-0000-0000362C0000}"/>
    <cellStyle name="Normal 3 3 14 9 13" xfId="11383" xr:uid="{00000000-0005-0000-0000-0000372C0000}"/>
    <cellStyle name="Normal 3 3 14 9 14" xfId="11384" xr:uid="{00000000-0005-0000-0000-0000382C0000}"/>
    <cellStyle name="Normal 3 3 14 9 2" xfId="11385" xr:uid="{00000000-0005-0000-0000-0000392C0000}"/>
    <cellStyle name="Normal 3 3 14 9 3" xfId="11386" xr:uid="{00000000-0005-0000-0000-00003A2C0000}"/>
    <cellStyle name="Normal 3 3 14 9 4" xfId="11387" xr:uid="{00000000-0005-0000-0000-00003B2C0000}"/>
    <cellStyle name="Normal 3 3 14 9 5" xfId="11388" xr:uid="{00000000-0005-0000-0000-00003C2C0000}"/>
    <cellStyle name="Normal 3 3 14 9 6" xfId="11389" xr:uid="{00000000-0005-0000-0000-00003D2C0000}"/>
    <cellStyle name="Normal 3 3 14 9 7" xfId="11390" xr:uid="{00000000-0005-0000-0000-00003E2C0000}"/>
    <cellStyle name="Normal 3 3 14 9 8" xfId="11391" xr:uid="{00000000-0005-0000-0000-00003F2C0000}"/>
    <cellStyle name="Normal 3 3 14 9 9" xfId="11392" xr:uid="{00000000-0005-0000-0000-0000402C0000}"/>
    <cellStyle name="Normal 3 3 15" xfId="11393" xr:uid="{00000000-0005-0000-0000-0000412C0000}"/>
    <cellStyle name="Normal 3 3 15 10" xfId="11394" xr:uid="{00000000-0005-0000-0000-0000422C0000}"/>
    <cellStyle name="Normal 3 3 15 10 10" xfId="11395" xr:uid="{00000000-0005-0000-0000-0000432C0000}"/>
    <cellStyle name="Normal 3 3 15 10 11" xfId="11396" xr:uid="{00000000-0005-0000-0000-0000442C0000}"/>
    <cellStyle name="Normal 3 3 15 10 12" xfId="11397" xr:uid="{00000000-0005-0000-0000-0000452C0000}"/>
    <cellStyle name="Normal 3 3 15 10 13" xfId="11398" xr:uid="{00000000-0005-0000-0000-0000462C0000}"/>
    <cellStyle name="Normal 3 3 15 10 14" xfId="11399" xr:uid="{00000000-0005-0000-0000-0000472C0000}"/>
    <cellStyle name="Normal 3 3 15 10 2" xfId="11400" xr:uid="{00000000-0005-0000-0000-0000482C0000}"/>
    <cellStyle name="Normal 3 3 15 10 3" xfId="11401" xr:uid="{00000000-0005-0000-0000-0000492C0000}"/>
    <cellStyle name="Normal 3 3 15 10 4" xfId="11402" xr:uid="{00000000-0005-0000-0000-00004A2C0000}"/>
    <cellStyle name="Normal 3 3 15 10 5" xfId="11403" xr:uid="{00000000-0005-0000-0000-00004B2C0000}"/>
    <cellStyle name="Normal 3 3 15 10 6" xfId="11404" xr:uid="{00000000-0005-0000-0000-00004C2C0000}"/>
    <cellStyle name="Normal 3 3 15 10 7" xfId="11405" xr:uid="{00000000-0005-0000-0000-00004D2C0000}"/>
    <cellStyle name="Normal 3 3 15 10 8" xfId="11406" xr:uid="{00000000-0005-0000-0000-00004E2C0000}"/>
    <cellStyle name="Normal 3 3 15 10 9" xfId="11407" xr:uid="{00000000-0005-0000-0000-00004F2C0000}"/>
    <cellStyle name="Normal 3 3 15 11" xfId="11408" xr:uid="{00000000-0005-0000-0000-0000502C0000}"/>
    <cellStyle name="Normal 3 3 15 12" xfId="11409" xr:uid="{00000000-0005-0000-0000-0000512C0000}"/>
    <cellStyle name="Normal 3 3 15 13" xfId="11410" xr:uid="{00000000-0005-0000-0000-0000522C0000}"/>
    <cellStyle name="Normal 3 3 15 14" xfId="11411" xr:uid="{00000000-0005-0000-0000-0000532C0000}"/>
    <cellStyle name="Normal 3 3 15 15" xfId="11412" xr:uid="{00000000-0005-0000-0000-0000542C0000}"/>
    <cellStyle name="Normal 3 3 15 16" xfId="11413" xr:uid="{00000000-0005-0000-0000-0000552C0000}"/>
    <cellStyle name="Normal 3 3 15 17" xfId="11414" xr:uid="{00000000-0005-0000-0000-0000562C0000}"/>
    <cellStyle name="Normal 3 3 15 18" xfId="11415" xr:uid="{00000000-0005-0000-0000-0000572C0000}"/>
    <cellStyle name="Normal 3 3 15 19" xfId="11416" xr:uid="{00000000-0005-0000-0000-0000582C0000}"/>
    <cellStyle name="Normal 3 3 15 2" xfId="11417" xr:uid="{00000000-0005-0000-0000-0000592C0000}"/>
    <cellStyle name="Normal 3 3 15 2 10" xfId="11418" xr:uid="{00000000-0005-0000-0000-00005A2C0000}"/>
    <cellStyle name="Normal 3 3 15 2 11" xfId="11419" xr:uid="{00000000-0005-0000-0000-00005B2C0000}"/>
    <cellStyle name="Normal 3 3 15 2 12" xfId="11420" xr:uid="{00000000-0005-0000-0000-00005C2C0000}"/>
    <cellStyle name="Normal 3 3 15 2 13" xfId="11421" xr:uid="{00000000-0005-0000-0000-00005D2C0000}"/>
    <cellStyle name="Normal 3 3 15 2 14" xfId="11422" xr:uid="{00000000-0005-0000-0000-00005E2C0000}"/>
    <cellStyle name="Normal 3 3 15 2 15" xfId="11423" xr:uid="{00000000-0005-0000-0000-00005F2C0000}"/>
    <cellStyle name="Normal 3 3 15 2 2" xfId="11424" xr:uid="{00000000-0005-0000-0000-0000602C0000}"/>
    <cellStyle name="Normal 3 3 15 2 2 10" xfId="11425" xr:uid="{00000000-0005-0000-0000-0000612C0000}"/>
    <cellStyle name="Normal 3 3 15 2 2 11" xfId="11426" xr:uid="{00000000-0005-0000-0000-0000622C0000}"/>
    <cellStyle name="Normal 3 3 15 2 2 12" xfId="11427" xr:uid="{00000000-0005-0000-0000-0000632C0000}"/>
    <cellStyle name="Normal 3 3 15 2 2 13" xfId="11428" xr:uid="{00000000-0005-0000-0000-0000642C0000}"/>
    <cellStyle name="Normal 3 3 15 2 2 14" xfId="11429" xr:uid="{00000000-0005-0000-0000-0000652C0000}"/>
    <cellStyle name="Normal 3 3 15 2 2 2" xfId="11430" xr:uid="{00000000-0005-0000-0000-0000662C0000}"/>
    <cellStyle name="Normal 3 3 15 2 2 3" xfId="11431" xr:uid="{00000000-0005-0000-0000-0000672C0000}"/>
    <cellStyle name="Normal 3 3 15 2 2 4" xfId="11432" xr:uid="{00000000-0005-0000-0000-0000682C0000}"/>
    <cellStyle name="Normal 3 3 15 2 2 5" xfId="11433" xr:uid="{00000000-0005-0000-0000-0000692C0000}"/>
    <cellStyle name="Normal 3 3 15 2 2 6" xfId="11434" xr:uid="{00000000-0005-0000-0000-00006A2C0000}"/>
    <cellStyle name="Normal 3 3 15 2 2 7" xfId="11435" xr:uid="{00000000-0005-0000-0000-00006B2C0000}"/>
    <cellStyle name="Normal 3 3 15 2 2 8" xfId="11436" xr:uid="{00000000-0005-0000-0000-00006C2C0000}"/>
    <cellStyle name="Normal 3 3 15 2 2 9" xfId="11437" xr:uid="{00000000-0005-0000-0000-00006D2C0000}"/>
    <cellStyle name="Normal 3 3 15 2 3" xfId="11438" xr:uid="{00000000-0005-0000-0000-00006E2C0000}"/>
    <cellStyle name="Normal 3 3 15 2 4" xfId="11439" xr:uid="{00000000-0005-0000-0000-00006F2C0000}"/>
    <cellStyle name="Normal 3 3 15 2 5" xfId="11440" xr:uid="{00000000-0005-0000-0000-0000702C0000}"/>
    <cellStyle name="Normal 3 3 15 2 6" xfId="11441" xr:uid="{00000000-0005-0000-0000-0000712C0000}"/>
    <cellStyle name="Normal 3 3 15 2 7" xfId="11442" xr:uid="{00000000-0005-0000-0000-0000722C0000}"/>
    <cellStyle name="Normal 3 3 15 2 8" xfId="11443" xr:uid="{00000000-0005-0000-0000-0000732C0000}"/>
    <cellStyle name="Normal 3 3 15 2 9" xfId="11444" xr:uid="{00000000-0005-0000-0000-0000742C0000}"/>
    <cellStyle name="Normal 3 3 15 20" xfId="11445" xr:uid="{00000000-0005-0000-0000-0000752C0000}"/>
    <cellStyle name="Normal 3 3 15 21" xfId="11446" xr:uid="{00000000-0005-0000-0000-0000762C0000}"/>
    <cellStyle name="Normal 3 3 15 22" xfId="11447" xr:uid="{00000000-0005-0000-0000-0000772C0000}"/>
    <cellStyle name="Normal 3 3 15 23" xfId="11448" xr:uid="{00000000-0005-0000-0000-0000782C0000}"/>
    <cellStyle name="Normal 3 3 15 3" xfId="11449" xr:uid="{00000000-0005-0000-0000-0000792C0000}"/>
    <cellStyle name="Normal 3 3 15 3 10" xfId="11450" xr:uid="{00000000-0005-0000-0000-00007A2C0000}"/>
    <cellStyle name="Normal 3 3 15 3 11" xfId="11451" xr:uid="{00000000-0005-0000-0000-00007B2C0000}"/>
    <cellStyle name="Normal 3 3 15 3 12" xfId="11452" xr:uid="{00000000-0005-0000-0000-00007C2C0000}"/>
    <cellStyle name="Normal 3 3 15 3 13" xfId="11453" xr:uid="{00000000-0005-0000-0000-00007D2C0000}"/>
    <cellStyle name="Normal 3 3 15 3 14" xfId="11454" xr:uid="{00000000-0005-0000-0000-00007E2C0000}"/>
    <cellStyle name="Normal 3 3 15 3 15" xfId="11455" xr:uid="{00000000-0005-0000-0000-00007F2C0000}"/>
    <cellStyle name="Normal 3 3 15 3 2" xfId="11456" xr:uid="{00000000-0005-0000-0000-0000802C0000}"/>
    <cellStyle name="Normal 3 3 15 3 2 10" xfId="11457" xr:uid="{00000000-0005-0000-0000-0000812C0000}"/>
    <cellStyle name="Normal 3 3 15 3 2 11" xfId="11458" xr:uid="{00000000-0005-0000-0000-0000822C0000}"/>
    <cellStyle name="Normal 3 3 15 3 2 12" xfId="11459" xr:uid="{00000000-0005-0000-0000-0000832C0000}"/>
    <cellStyle name="Normal 3 3 15 3 2 13" xfId="11460" xr:uid="{00000000-0005-0000-0000-0000842C0000}"/>
    <cellStyle name="Normal 3 3 15 3 2 14" xfId="11461" xr:uid="{00000000-0005-0000-0000-0000852C0000}"/>
    <cellStyle name="Normal 3 3 15 3 2 2" xfId="11462" xr:uid="{00000000-0005-0000-0000-0000862C0000}"/>
    <cellStyle name="Normal 3 3 15 3 2 3" xfId="11463" xr:uid="{00000000-0005-0000-0000-0000872C0000}"/>
    <cellStyle name="Normal 3 3 15 3 2 4" xfId="11464" xr:uid="{00000000-0005-0000-0000-0000882C0000}"/>
    <cellStyle name="Normal 3 3 15 3 2 5" xfId="11465" xr:uid="{00000000-0005-0000-0000-0000892C0000}"/>
    <cellStyle name="Normal 3 3 15 3 2 6" xfId="11466" xr:uid="{00000000-0005-0000-0000-00008A2C0000}"/>
    <cellStyle name="Normal 3 3 15 3 2 7" xfId="11467" xr:uid="{00000000-0005-0000-0000-00008B2C0000}"/>
    <cellStyle name="Normal 3 3 15 3 2 8" xfId="11468" xr:uid="{00000000-0005-0000-0000-00008C2C0000}"/>
    <cellStyle name="Normal 3 3 15 3 2 9" xfId="11469" xr:uid="{00000000-0005-0000-0000-00008D2C0000}"/>
    <cellStyle name="Normal 3 3 15 3 3" xfId="11470" xr:uid="{00000000-0005-0000-0000-00008E2C0000}"/>
    <cellStyle name="Normal 3 3 15 3 4" xfId="11471" xr:uid="{00000000-0005-0000-0000-00008F2C0000}"/>
    <cellStyle name="Normal 3 3 15 3 5" xfId="11472" xr:uid="{00000000-0005-0000-0000-0000902C0000}"/>
    <cellStyle name="Normal 3 3 15 3 6" xfId="11473" xr:uid="{00000000-0005-0000-0000-0000912C0000}"/>
    <cellStyle name="Normal 3 3 15 3 7" xfId="11474" xr:uid="{00000000-0005-0000-0000-0000922C0000}"/>
    <cellStyle name="Normal 3 3 15 3 8" xfId="11475" xr:uid="{00000000-0005-0000-0000-0000932C0000}"/>
    <cellStyle name="Normal 3 3 15 3 9" xfId="11476" xr:uid="{00000000-0005-0000-0000-0000942C0000}"/>
    <cellStyle name="Normal 3 3 15 4" xfId="11477" xr:uid="{00000000-0005-0000-0000-0000952C0000}"/>
    <cellStyle name="Normal 3 3 15 4 10" xfId="11478" xr:uid="{00000000-0005-0000-0000-0000962C0000}"/>
    <cellStyle name="Normal 3 3 15 4 11" xfId="11479" xr:uid="{00000000-0005-0000-0000-0000972C0000}"/>
    <cellStyle name="Normal 3 3 15 4 12" xfId="11480" xr:uid="{00000000-0005-0000-0000-0000982C0000}"/>
    <cellStyle name="Normal 3 3 15 4 13" xfId="11481" xr:uid="{00000000-0005-0000-0000-0000992C0000}"/>
    <cellStyle name="Normal 3 3 15 4 14" xfId="11482" xr:uid="{00000000-0005-0000-0000-00009A2C0000}"/>
    <cellStyle name="Normal 3 3 15 4 15" xfId="11483" xr:uid="{00000000-0005-0000-0000-00009B2C0000}"/>
    <cellStyle name="Normal 3 3 15 4 2" xfId="11484" xr:uid="{00000000-0005-0000-0000-00009C2C0000}"/>
    <cellStyle name="Normal 3 3 15 4 2 10" xfId="11485" xr:uid="{00000000-0005-0000-0000-00009D2C0000}"/>
    <cellStyle name="Normal 3 3 15 4 2 11" xfId="11486" xr:uid="{00000000-0005-0000-0000-00009E2C0000}"/>
    <cellStyle name="Normal 3 3 15 4 2 12" xfId="11487" xr:uid="{00000000-0005-0000-0000-00009F2C0000}"/>
    <cellStyle name="Normal 3 3 15 4 2 13" xfId="11488" xr:uid="{00000000-0005-0000-0000-0000A02C0000}"/>
    <cellStyle name="Normal 3 3 15 4 2 14" xfId="11489" xr:uid="{00000000-0005-0000-0000-0000A12C0000}"/>
    <cellStyle name="Normal 3 3 15 4 2 2" xfId="11490" xr:uid="{00000000-0005-0000-0000-0000A22C0000}"/>
    <cellStyle name="Normal 3 3 15 4 2 3" xfId="11491" xr:uid="{00000000-0005-0000-0000-0000A32C0000}"/>
    <cellStyle name="Normal 3 3 15 4 2 4" xfId="11492" xr:uid="{00000000-0005-0000-0000-0000A42C0000}"/>
    <cellStyle name="Normal 3 3 15 4 2 5" xfId="11493" xr:uid="{00000000-0005-0000-0000-0000A52C0000}"/>
    <cellStyle name="Normal 3 3 15 4 2 6" xfId="11494" xr:uid="{00000000-0005-0000-0000-0000A62C0000}"/>
    <cellStyle name="Normal 3 3 15 4 2 7" xfId="11495" xr:uid="{00000000-0005-0000-0000-0000A72C0000}"/>
    <cellStyle name="Normal 3 3 15 4 2 8" xfId="11496" xr:uid="{00000000-0005-0000-0000-0000A82C0000}"/>
    <cellStyle name="Normal 3 3 15 4 2 9" xfId="11497" xr:uid="{00000000-0005-0000-0000-0000A92C0000}"/>
    <cellStyle name="Normal 3 3 15 4 3" xfId="11498" xr:uid="{00000000-0005-0000-0000-0000AA2C0000}"/>
    <cellStyle name="Normal 3 3 15 4 4" xfId="11499" xr:uid="{00000000-0005-0000-0000-0000AB2C0000}"/>
    <cellStyle name="Normal 3 3 15 4 5" xfId="11500" xr:uid="{00000000-0005-0000-0000-0000AC2C0000}"/>
    <cellStyle name="Normal 3 3 15 4 6" xfId="11501" xr:uid="{00000000-0005-0000-0000-0000AD2C0000}"/>
    <cellStyle name="Normal 3 3 15 4 7" xfId="11502" xr:uid="{00000000-0005-0000-0000-0000AE2C0000}"/>
    <cellStyle name="Normal 3 3 15 4 8" xfId="11503" xr:uid="{00000000-0005-0000-0000-0000AF2C0000}"/>
    <cellStyle name="Normal 3 3 15 4 9" xfId="11504" xr:uid="{00000000-0005-0000-0000-0000B02C0000}"/>
    <cellStyle name="Normal 3 3 15 5" xfId="11505" xr:uid="{00000000-0005-0000-0000-0000B12C0000}"/>
    <cellStyle name="Normal 3 3 15 5 10" xfId="11506" xr:uid="{00000000-0005-0000-0000-0000B22C0000}"/>
    <cellStyle name="Normal 3 3 15 5 11" xfId="11507" xr:uid="{00000000-0005-0000-0000-0000B32C0000}"/>
    <cellStyle name="Normal 3 3 15 5 12" xfId="11508" xr:uid="{00000000-0005-0000-0000-0000B42C0000}"/>
    <cellStyle name="Normal 3 3 15 5 13" xfId="11509" xr:uid="{00000000-0005-0000-0000-0000B52C0000}"/>
    <cellStyle name="Normal 3 3 15 5 14" xfId="11510" xr:uid="{00000000-0005-0000-0000-0000B62C0000}"/>
    <cellStyle name="Normal 3 3 15 5 2" xfId="11511" xr:uid="{00000000-0005-0000-0000-0000B72C0000}"/>
    <cellStyle name="Normal 3 3 15 5 3" xfId="11512" xr:uid="{00000000-0005-0000-0000-0000B82C0000}"/>
    <cellStyle name="Normal 3 3 15 5 4" xfId="11513" xr:uid="{00000000-0005-0000-0000-0000B92C0000}"/>
    <cellStyle name="Normal 3 3 15 5 5" xfId="11514" xr:uid="{00000000-0005-0000-0000-0000BA2C0000}"/>
    <cellStyle name="Normal 3 3 15 5 6" xfId="11515" xr:uid="{00000000-0005-0000-0000-0000BB2C0000}"/>
    <cellStyle name="Normal 3 3 15 5 7" xfId="11516" xr:uid="{00000000-0005-0000-0000-0000BC2C0000}"/>
    <cellStyle name="Normal 3 3 15 5 8" xfId="11517" xr:uid="{00000000-0005-0000-0000-0000BD2C0000}"/>
    <cellStyle name="Normal 3 3 15 5 9" xfId="11518" xr:uid="{00000000-0005-0000-0000-0000BE2C0000}"/>
    <cellStyle name="Normal 3 3 15 6" xfId="11519" xr:uid="{00000000-0005-0000-0000-0000BF2C0000}"/>
    <cellStyle name="Normal 3 3 15 6 10" xfId="11520" xr:uid="{00000000-0005-0000-0000-0000C02C0000}"/>
    <cellStyle name="Normal 3 3 15 6 11" xfId="11521" xr:uid="{00000000-0005-0000-0000-0000C12C0000}"/>
    <cellStyle name="Normal 3 3 15 6 12" xfId="11522" xr:uid="{00000000-0005-0000-0000-0000C22C0000}"/>
    <cellStyle name="Normal 3 3 15 6 13" xfId="11523" xr:uid="{00000000-0005-0000-0000-0000C32C0000}"/>
    <cellStyle name="Normal 3 3 15 6 14" xfId="11524" xr:uid="{00000000-0005-0000-0000-0000C42C0000}"/>
    <cellStyle name="Normal 3 3 15 6 2" xfId="11525" xr:uid="{00000000-0005-0000-0000-0000C52C0000}"/>
    <cellStyle name="Normal 3 3 15 6 3" xfId="11526" xr:uid="{00000000-0005-0000-0000-0000C62C0000}"/>
    <cellStyle name="Normal 3 3 15 6 4" xfId="11527" xr:uid="{00000000-0005-0000-0000-0000C72C0000}"/>
    <cellStyle name="Normal 3 3 15 6 5" xfId="11528" xr:uid="{00000000-0005-0000-0000-0000C82C0000}"/>
    <cellStyle name="Normal 3 3 15 6 6" xfId="11529" xr:uid="{00000000-0005-0000-0000-0000C92C0000}"/>
    <cellStyle name="Normal 3 3 15 6 7" xfId="11530" xr:uid="{00000000-0005-0000-0000-0000CA2C0000}"/>
    <cellStyle name="Normal 3 3 15 6 8" xfId="11531" xr:uid="{00000000-0005-0000-0000-0000CB2C0000}"/>
    <cellStyle name="Normal 3 3 15 6 9" xfId="11532" xr:uid="{00000000-0005-0000-0000-0000CC2C0000}"/>
    <cellStyle name="Normal 3 3 15 7" xfId="11533" xr:uid="{00000000-0005-0000-0000-0000CD2C0000}"/>
    <cellStyle name="Normal 3 3 15 7 10" xfId="11534" xr:uid="{00000000-0005-0000-0000-0000CE2C0000}"/>
    <cellStyle name="Normal 3 3 15 7 11" xfId="11535" xr:uid="{00000000-0005-0000-0000-0000CF2C0000}"/>
    <cellStyle name="Normal 3 3 15 7 12" xfId="11536" xr:uid="{00000000-0005-0000-0000-0000D02C0000}"/>
    <cellStyle name="Normal 3 3 15 7 13" xfId="11537" xr:uid="{00000000-0005-0000-0000-0000D12C0000}"/>
    <cellStyle name="Normal 3 3 15 7 14" xfId="11538" xr:uid="{00000000-0005-0000-0000-0000D22C0000}"/>
    <cellStyle name="Normal 3 3 15 7 2" xfId="11539" xr:uid="{00000000-0005-0000-0000-0000D32C0000}"/>
    <cellStyle name="Normal 3 3 15 7 3" xfId="11540" xr:uid="{00000000-0005-0000-0000-0000D42C0000}"/>
    <cellStyle name="Normal 3 3 15 7 4" xfId="11541" xr:uid="{00000000-0005-0000-0000-0000D52C0000}"/>
    <cellStyle name="Normal 3 3 15 7 5" xfId="11542" xr:uid="{00000000-0005-0000-0000-0000D62C0000}"/>
    <cellStyle name="Normal 3 3 15 7 6" xfId="11543" xr:uid="{00000000-0005-0000-0000-0000D72C0000}"/>
    <cellStyle name="Normal 3 3 15 7 7" xfId="11544" xr:uid="{00000000-0005-0000-0000-0000D82C0000}"/>
    <cellStyle name="Normal 3 3 15 7 8" xfId="11545" xr:uid="{00000000-0005-0000-0000-0000D92C0000}"/>
    <cellStyle name="Normal 3 3 15 7 9" xfId="11546" xr:uid="{00000000-0005-0000-0000-0000DA2C0000}"/>
    <cellStyle name="Normal 3 3 15 8" xfId="11547" xr:uid="{00000000-0005-0000-0000-0000DB2C0000}"/>
    <cellStyle name="Normal 3 3 15 8 10" xfId="11548" xr:uid="{00000000-0005-0000-0000-0000DC2C0000}"/>
    <cellStyle name="Normal 3 3 15 8 11" xfId="11549" xr:uid="{00000000-0005-0000-0000-0000DD2C0000}"/>
    <cellStyle name="Normal 3 3 15 8 12" xfId="11550" xr:uid="{00000000-0005-0000-0000-0000DE2C0000}"/>
    <cellStyle name="Normal 3 3 15 8 13" xfId="11551" xr:uid="{00000000-0005-0000-0000-0000DF2C0000}"/>
    <cellStyle name="Normal 3 3 15 8 14" xfId="11552" xr:uid="{00000000-0005-0000-0000-0000E02C0000}"/>
    <cellStyle name="Normal 3 3 15 8 2" xfId="11553" xr:uid="{00000000-0005-0000-0000-0000E12C0000}"/>
    <cellStyle name="Normal 3 3 15 8 3" xfId="11554" xr:uid="{00000000-0005-0000-0000-0000E22C0000}"/>
    <cellStyle name="Normal 3 3 15 8 4" xfId="11555" xr:uid="{00000000-0005-0000-0000-0000E32C0000}"/>
    <cellStyle name="Normal 3 3 15 8 5" xfId="11556" xr:uid="{00000000-0005-0000-0000-0000E42C0000}"/>
    <cellStyle name="Normal 3 3 15 8 6" xfId="11557" xr:uid="{00000000-0005-0000-0000-0000E52C0000}"/>
    <cellStyle name="Normal 3 3 15 8 7" xfId="11558" xr:uid="{00000000-0005-0000-0000-0000E62C0000}"/>
    <cellStyle name="Normal 3 3 15 8 8" xfId="11559" xr:uid="{00000000-0005-0000-0000-0000E72C0000}"/>
    <cellStyle name="Normal 3 3 15 8 9" xfId="11560" xr:uid="{00000000-0005-0000-0000-0000E82C0000}"/>
    <cellStyle name="Normal 3 3 15 9" xfId="11561" xr:uid="{00000000-0005-0000-0000-0000E92C0000}"/>
    <cellStyle name="Normal 3 3 15 9 10" xfId="11562" xr:uid="{00000000-0005-0000-0000-0000EA2C0000}"/>
    <cellStyle name="Normal 3 3 15 9 11" xfId="11563" xr:uid="{00000000-0005-0000-0000-0000EB2C0000}"/>
    <cellStyle name="Normal 3 3 15 9 12" xfId="11564" xr:uid="{00000000-0005-0000-0000-0000EC2C0000}"/>
    <cellStyle name="Normal 3 3 15 9 13" xfId="11565" xr:uid="{00000000-0005-0000-0000-0000ED2C0000}"/>
    <cellStyle name="Normal 3 3 15 9 14" xfId="11566" xr:uid="{00000000-0005-0000-0000-0000EE2C0000}"/>
    <cellStyle name="Normal 3 3 15 9 2" xfId="11567" xr:uid="{00000000-0005-0000-0000-0000EF2C0000}"/>
    <cellStyle name="Normal 3 3 15 9 3" xfId="11568" xr:uid="{00000000-0005-0000-0000-0000F02C0000}"/>
    <cellStyle name="Normal 3 3 15 9 4" xfId="11569" xr:uid="{00000000-0005-0000-0000-0000F12C0000}"/>
    <cellStyle name="Normal 3 3 15 9 5" xfId="11570" xr:uid="{00000000-0005-0000-0000-0000F22C0000}"/>
    <cellStyle name="Normal 3 3 15 9 6" xfId="11571" xr:uid="{00000000-0005-0000-0000-0000F32C0000}"/>
    <cellStyle name="Normal 3 3 15 9 7" xfId="11572" xr:uid="{00000000-0005-0000-0000-0000F42C0000}"/>
    <cellStyle name="Normal 3 3 15 9 8" xfId="11573" xr:uid="{00000000-0005-0000-0000-0000F52C0000}"/>
    <cellStyle name="Normal 3 3 15 9 9" xfId="11574" xr:uid="{00000000-0005-0000-0000-0000F62C0000}"/>
    <cellStyle name="Normal 3 3 16" xfId="11575" xr:uid="{00000000-0005-0000-0000-0000F72C0000}"/>
    <cellStyle name="Normal 3 3 16 10" xfId="11576" xr:uid="{00000000-0005-0000-0000-0000F82C0000}"/>
    <cellStyle name="Normal 3 3 16 10 10" xfId="11577" xr:uid="{00000000-0005-0000-0000-0000F92C0000}"/>
    <cellStyle name="Normal 3 3 16 10 11" xfId="11578" xr:uid="{00000000-0005-0000-0000-0000FA2C0000}"/>
    <cellStyle name="Normal 3 3 16 10 12" xfId="11579" xr:uid="{00000000-0005-0000-0000-0000FB2C0000}"/>
    <cellStyle name="Normal 3 3 16 10 13" xfId="11580" xr:uid="{00000000-0005-0000-0000-0000FC2C0000}"/>
    <cellStyle name="Normal 3 3 16 10 14" xfId="11581" xr:uid="{00000000-0005-0000-0000-0000FD2C0000}"/>
    <cellStyle name="Normal 3 3 16 10 2" xfId="11582" xr:uid="{00000000-0005-0000-0000-0000FE2C0000}"/>
    <cellStyle name="Normal 3 3 16 10 3" xfId="11583" xr:uid="{00000000-0005-0000-0000-0000FF2C0000}"/>
    <cellStyle name="Normal 3 3 16 10 4" xfId="11584" xr:uid="{00000000-0005-0000-0000-0000002D0000}"/>
    <cellStyle name="Normal 3 3 16 10 5" xfId="11585" xr:uid="{00000000-0005-0000-0000-0000012D0000}"/>
    <cellStyle name="Normal 3 3 16 10 6" xfId="11586" xr:uid="{00000000-0005-0000-0000-0000022D0000}"/>
    <cellStyle name="Normal 3 3 16 10 7" xfId="11587" xr:uid="{00000000-0005-0000-0000-0000032D0000}"/>
    <cellStyle name="Normal 3 3 16 10 8" xfId="11588" xr:uid="{00000000-0005-0000-0000-0000042D0000}"/>
    <cellStyle name="Normal 3 3 16 10 9" xfId="11589" xr:uid="{00000000-0005-0000-0000-0000052D0000}"/>
    <cellStyle name="Normal 3 3 16 11" xfId="11590" xr:uid="{00000000-0005-0000-0000-0000062D0000}"/>
    <cellStyle name="Normal 3 3 16 12" xfId="11591" xr:uid="{00000000-0005-0000-0000-0000072D0000}"/>
    <cellStyle name="Normal 3 3 16 13" xfId="11592" xr:uid="{00000000-0005-0000-0000-0000082D0000}"/>
    <cellStyle name="Normal 3 3 16 14" xfId="11593" xr:uid="{00000000-0005-0000-0000-0000092D0000}"/>
    <cellStyle name="Normal 3 3 16 15" xfId="11594" xr:uid="{00000000-0005-0000-0000-00000A2D0000}"/>
    <cellStyle name="Normal 3 3 16 16" xfId="11595" xr:uid="{00000000-0005-0000-0000-00000B2D0000}"/>
    <cellStyle name="Normal 3 3 16 17" xfId="11596" xr:uid="{00000000-0005-0000-0000-00000C2D0000}"/>
    <cellStyle name="Normal 3 3 16 18" xfId="11597" xr:uid="{00000000-0005-0000-0000-00000D2D0000}"/>
    <cellStyle name="Normal 3 3 16 19" xfId="11598" xr:uid="{00000000-0005-0000-0000-00000E2D0000}"/>
    <cellStyle name="Normal 3 3 16 2" xfId="11599" xr:uid="{00000000-0005-0000-0000-00000F2D0000}"/>
    <cellStyle name="Normal 3 3 16 2 10" xfId="11600" xr:uid="{00000000-0005-0000-0000-0000102D0000}"/>
    <cellStyle name="Normal 3 3 16 2 11" xfId="11601" xr:uid="{00000000-0005-0000-0000-0000112D0000}"/>
    <cellStyle name="Normal 3 3 16 2 12" xfId="11602" xr:uid="{00000000-0005-0000-0000-0000122D0000}"/>
    <cellStyle name="Normal 3 3 16 2 13" xfId="11603" xr:uid="{00000000-0005-0000-0000-0000132D0000}"/>
    <cellStyle name="Normal 3 3 16 2 14" xfId="11604" xr:uid="{00000000-0005-0000-0000-0000142D0000}"/>
    <cellStyle name="Normal 3 3 16 2 15" xfId="11605" xr:uid="{00000000-0005-0000-0000-0000152D0000}"/>
    <cellStyle name="Normal 3 3 16 2 2" xfId="11606" xr:uid="{00000000-0005-0000-0000-0000162D0000}"/>
    <cellStyle name="Normal 3 3 16 2 2 10" xfId="11607" xr:uid="{00000000-0005-0000-0000-0000172D0000}"/>
    <cellStyle name="Normal 3 3 16 2 2 11" xfId="11608" xr:uid="{00000000-0005-0000-0000-0000182D0000}"/>
    <cellStyle name="Normal 3 3 16 2 2 12" xfId="11609" xr:uid="{00000000-0005-0000-0000-0000192D0000}"/>
    <cellStyle name="Normal 3 3 16 2 2 13" xfId="11610" xr:uid="{00000000-0005-0000-0000-00001A2D0000}"/>
    <cellStyle name="Normal 3 3 16 2 2 14" xfId="11611" xr:uid="{00000000-0005-0000-0000-00001B2D0000}"/>
    <cellStyle name="Normal 3 3 16 2 2 2" xfId="11612" xr:uid="{00000000-0005-0000-0000-00001C2D0000}"/>
    <cellStyle name="Normal 3 3 16 2 2 3" xfId="11613" xr:uid="{00000000-0005-0000-0000-00001D2D0000}"/>
    <cellStyle name="Normal 3 3 16 2 2 4" xfId="11614" xr:uid="{00000000-0005-0000-0000-00001E2D0000}"/>
    <cellStyle name="Normal 3 3 16 2 2 5" xfId="11615" xr:uid="{00000000-0005-0000-0000-00001F2D0000}"/>
    <cellStyle name="Normal 3 3 16 2 2 6" xfId="11616" xr:uid="{00000000-0005-0000-0000-0000202D0000}"/>
    <cellStyle name="Normal 3 3 16 2 2 7" xfId="11617" xr:uid="{00000000-0005-0000-0000-0000212D0000}"/>
    <cellStyle name="Normal 3 3 16 2 2 8" xfId="11618" xr:uid="{00000000-0005-0000-0000-0000222D0000}"/>
    <cellStyle name="Normal 3 3 16 2 2 9" xfId="11619" xr:uid="{00000000-0005-0000-0000-0000232D0000}"/>
    <cellStyle name="Normal 3 3 16 2 3" xfId="11620" xr:uid="{00000000-0005-0000-0000-0000242D0000}"/>
    <cellStyle name="Normal 3 3 16 2 4" xfId="11621" xr:uid="{00000000-0005-0000-0000-0000252D0000}"/>
    <cellStyle name="Normal 3 3 16 2 5" xfId="11622" xr:uid="{00000000-0005-0000-0000-0000262D0000}"/>
    <cellStyle name="Normal 3 3 16 2 6" xfId="11623" xr:uid="{00000000-0005-0000-0000-0000272D0000}"/>
    <cellStyle name="Normal 3 3 16 2 7" xfId="11624" xr:uid="{00000000-0005-0000-0000-0000282D0000}"/>
    <cellStyle name="Normal 3 3 16 2 8" xfId="11625" xr:uid="{00000000-0005-0000-0000-0000292D0000}"/>
    <cellStyle name="Normal 3 3 16 2 9" xfId="11626" xr:uid="{00000000-0005-0000-0000-00002A2D0000}"/>
    <cellStyle name="Normal 3 3 16 20" xfId="11627" xr:uid="{00000000-0005-0000-0000-00002B2D0000}"/>
    <cellStyle name="Normal 3 3 16 21" xfId="11628" xr:uid="{00000000-0005-0000-0000-00002C2D0000}"/>
    <cellStyle name="Normal 3 3 16 22" xfId="11629" xr:uid="{00000000-0005-0000-0000-00002D2D0000}"/>
    <cellStyle name="Normal 3 3 16 23" xfId="11630" xr:uid="{00000000-0005-0000-0000-00002E2D0000}"/>
    <cellStyle name="Normal 3 3 16 3" xfId="11631" xr:uid="{00000000-0005-0000-0000-00002F2D0000}"/>
    <cellStyle name="Normal 3 3 16 3 10" xfId="11632" xr:uid="{00000000-0005-0000-0000-0000302D0000}"/>
    <cellStyle name="Normal 3 3 16 3 11" xfId="11633" xr:uid="{00000000-0005-0000-0000-0000312D0000}"/>
    <cellStyle name="Normal 3 3 16 3 12" xfId="11634" xr:uid="{00000000-0005-0000-0000-0000322D0000}"/>
    <cellStyle name="Normal 3 3 16 3 13" xfId="11635" xr:uid="{00000000-0005-0000-0000-0000332D0000}"/>
    <cellStyle name="Normal 3 3 16 3 14" xfId="11636" xr:uid="{00000000-0005-0000-0000-0000342D0000}"/>
    <cellStyle name="Normal 3 3 16 3 15" xfId="11637" xr:uid="{00000000-0005-0000-0000-0000352D0000}"/>
    <cellStyle name="Normal 3 3 16 3 2" xfId="11638" xr:uid="{00000000-0005-0000-0000-0000362D0000}"/>
    <cellStyle name="Normal 3 3 16 3 2 10" xfId="11639" xr:uid="{00000000-0005-0000-0000-0000372D0000}"/>
    <cellStyle name="Normal 3 3 16 3 2 11" xfId="11640" xr:uid="{00000000-0005-0000-0000-0000382D0000}"/>
    <cellStyle name="Normal 3 3 16 3 2 12" xfId="11641" xr:uid="{00000000-0005-0000-0000-0000392D0000}"/>
    <cellStyle name="Normal 3 3 16 3 2 13" xfId="11642" xr:uid="{00000000-0005-0000-0000-00003A2D0000}"/>
    <cellStyle name="Normal 3 3 16 3 2 14" xfId="11643" xr:uid="{00000000-0005-0000-0000-00003B2D0000}"/>
    <cellStyle name="Normal 3 3 16 3 2 2" xfId="11644" xr:uid="{00000000-0005-0000-0000-00003C2D0000}"/>
    <cellStyle name="Normal 3 3 16 3 2 3" xfId="11645" xr:uid="{00000000-0005-0000-0000-00003D2D0000}"/>
    <cellStyle name="Normal 3 3 16 3 2 4" xfId="11646" xr:uid="{00000000-0005-0000-0000-00003E2D0000}"/>
    <cellStyle name="Normal 3 3 16 3 2 5" xfId="11647" xr:uid="{00000000-0005-0000-0000-00003F2D0000}"/>
    <cellStyle name="Normal 3 3 16 3 2 6" xfId="11648" xr:uid="{00000000-0005-0000-0000-0000402D0000}"/>
    <cellStyle name="Normal 3 3 16 3 2 7" xfId="11649" xr:uid="{00000000-0005-0000-0000-0000412D0000}"/>
    <cellStyle name="Normal 3 3 16 3 2 8" xfId="11650" xr:uid="{00000000-0005-0000-0000-0000422D0000}"/>
    <cellStyle name="Normal 3 3 16 3 2 9" xfId="11651" xr:uid="{00000000-0005-0000-0000-0000432D0000}"/>
    <cellStyle name="Normal 3 3 16 3 3" xfId="11652" xr:uid="{00000000-0005-0000-0000-0000442D0000}"/>
    <cellStyle name="Normal 3 3 16 3 4" xfId="11653" xr:uid="{00000000-0005-0000-0000-0000452D0000}"/>
    <cellStyle name="Normal 3 3 16 3 5" xfId="11654" xr:uid="{00000000-0005-0000-0000-0000462D0000}"/>
    <cellStyle name="Normal 3 3 16 3 6" xfId="11655" xr:uid="{00000000-0005-0000-0000-0000472D0000}"/>
    <cellStyle name="Normal 3 3 16 3 7" xfId="11656" xr:uid="{00000000-0005-0000-0000-0000482D0000}"/>
    <cellStyle name="Normal 3 3 16 3 8" xfId="11657" xr:uid="{00000000-0005-0000-0000-0000492D0000}"/>
    <cellStyle name="Normal 3 3 16 3 9" xfId="11658" xr:uid="{00000000-0005-0000-0000-00004A2D0000}"/>
    <cellStyle name="Normal 3 3 16 4" xfId="11659" xr:uid="{00000000-0005-0000-0000-00004B2D0000}"/>
    <cellStyle name="Normal 3 3 16 4 10" xfId="11660" xr:uid="{00000000-0005-0000-0000-00004C2D0000}"/>
    <cellStyle name="Normal 3 3 16 4 11" xfId="11661" xr:uid="{00000000-0005-0000-0000-00004D2D0000}"/>
    <cellStyle name="Normal 3 3 16 4 12" xfId="11662" xr:uid="{00000000-0005-0000-0000-00004E2D0000}"/>
    <cellStyle name="Normal 3 3 16 4 13" xfId="11663" xr:uid="{00000000-0005-0000-0000-00004F2D0000}"/>
    <cellStyle name="Normal 3 3 16 4 14" xfId="11664" xr:uid="{00000000-0005-0000-0000-0000502D0000}"/>
    <cellStyle name="Normal 3 3 16 4 15" xfId="11665" xr:uid="{00000000-0005-0000-0000-0000512D0000}"/>
    <cellStyle name="Normal 3 3 16 4 2" xfId="11666" xr:uid="{00000000-0005-0000-0000-0000522D0000}"/>
    <cellStyle name="Normal 3 3 16 4 2 10" xfId="11667" xr:uid="{00000000-0005-0000-0000-0000532D0000}"/>
    <cellStyle name="Normal 3 3 16 4 2 11" xfId="11668" xr:uid="{00000000-0005-0000-0000-0000542D0000}"/>
    <cellStyle name="Normal 3 3 16 4 2 12" xfId="11669" xr:uid="{00000000-0005-0000-0000-0000552D0000}"/>
    <cellStyle name="Normal 3 3 16 4 2 13" xfId="11670" xr:uid="{00000000-0005-0000-0000-0000562D0000}"/>
    <cellStyle name="Normal 3 3 16 4 2 14" xfId="11671" xr:uid="{00000000-0005-0000-0000-0000572D0000}"/>
    <cellStyle name="Normal 3 3 16 4 2 2" xfId="11672" xr:uid="{00000000-0005-0000-0000-0000582D0000}"/>
    <cellStyle name="Normal 3 3 16 4 2 3" xfId="11673" xr:uid="{00000000-0005-0000-0000-0000592D0000}"/>
    <cellStyle name="Normal 3 3 16 4 2 4" xfId="11674" xr:uid="{00000000-0005-0000-0000-00005A2D0000}"/>
    <cellStyle name="Normal 3 3 16 4 2 5" xfId="11675" xr:uid="{00000000-0005-0000-0000-00005B2D0000}"/>
    <cellStyle name="Normal 3 3 16 4 2 6" xfId="11676" xr:uid="{00000000-0005-0000-0000-00005C2D0000}"/>
    <cellStyle name="Normal 3 3 16 4 2 7" xfId="11677" xr:uid="{00000000-0005-0000-0000-00005D2D0000}"/>
    <cellStyle name="Normal 3 3 16 4 2 8" xfId="11678" xr:uid="{00000000-0005-0000-0000-00005E2D0000}"/>
    <cellStyle name="Normal 3 3 16 4 2 9" xfId="11679" xr:uid="{00000000-0005-0000-0000-00005F2D0000}"/>
    <cellStyle name="Normal 3 3 16 4 3" xfId="11680" xr:uid="{00000000-0005-0000-0000-0000602D0000}"/>
    <cellStyle name="Normal 3 3 16 4 4" xfId="11681" xr:uid="{00000000-0005-0000-0000-0000612D0000}"/>
    <cellStyle name="Normal 3 3 16 4 5" xfId="11682" xr:uid="{00000000-0005-0000-0000-0000622D0000}"/>
    <cellStyle name="Normal 3 3 16 4 6" xfId="11683" xr:uid="{00000000-0005-0000-0000-0000632D0000}"/>
    <cellStyle name="Normal 3 3 16 4 7" xfId="11684" xr:uid="{00000000-0005-0000-0000-0000642D0000}"/>
    <cellStyle name="Normal 3 3 16 4 8" xfId="11685" xr:uid="{00000000-0005-0000-0000-0000652D0000}"/>
    <cellStyle name="Normal 3 3 16 4 9" xfId="11686" xr:uid="{00000000-0005-0000-0000-0000662D0000}"/>
    <cellStyle name="Normal 3 3 16 5" xfId="11687" xr:uid="{00000000-0005-0000-0000-0000672D0000}"/>
    <cellStyle name="Normal 3 3 16 5 10" xfId="11688" xr:uid="{00000000-0005-0000-0000-0000682D0000}"/>
    <cellStyle name="Normal 3 3 16 5 11" xfId="11689" xr:uid="{00000000-0005-0000-0000-0000692D0000}"/>
    <cellStyle name="Normal 3 3 16 5 12" xfId="11690" xr:uid="{00000000-0005-0000-0000-00006A2D0000}"/>
    <cellStyle name="Normal 3 3 16 5 13" xfId="11691" xr:uid="{00000000-0005-0000-0000-00006B2D0000}"/>
    <cellStyle name="Normal 3 3 16 5 14" xfId="11692" xr:uid="{00000000-0005-0000-0000-00006C2D0000}"/>
    <cellStyle name="Normal 3 3 16 5 2" xfId="11693" xr:uid="{00000000-0005-0000-0000-00006D2D0000}"/>
    <cellStyle name="Normal 3 3 16 5 3" xfId="11694" xr:uid="{00000000-0005-0000-0000-00006E2D0000}"/>
    <cellStyle name="Normal 3 3 16 5 4" xfId="11695" xr:uid="{00000000-0005-0000-0000-00006F2D0000}"/>
    <cellStyle name="Normal 3 3 16 5 5" xfId="11696" xr:uid="{00000000-0005-0000-0000-0000702D0000}"/>
    <cellStyle name="Normal 3 3 16 5 6" xfId="11697" xr:uid="{00000000-0005-0000-0000-0000712D0000}"/>
    <cellStyle name="Normal 3 3 16 5 7" xfId="11698" xr:uid="{00000000-0005-0000-0000-0000722D0000}"/>
    <cellStyle name="Normal 3 3 16 5 8" xfId="11699" xr:uid="{00000000-0005-0000-0000-0000732D0000}"/>
    <cellStyle name="Normal 3 3 16 5 9" xfId="11700" xr:uid="{00000000-0005-0000-0000-0000742D0000}"/>
    <cellStyle name="Normal 3 3 16 6" xfId="11701" xr:uid="{00000000-0005-0000-0000-0000752D0000}"/>
    <cellStyle name="Normal 3 3 16 6 10" xfId="11702" xr:uid="{00000000-0005-0000-0000-0000762D0000}"/>
    <cellStyle name="Normal 3 3 16 6 11" xfId="11703" xr:uid="{00000000-0005-0000-0000-0000772D0000}"/>
    <cellStyle name="Normal 3 3 16 6 12" xfId="11704" xr:uid="{00000000-0005-0000-0000-0000782D0000}"/>
    <cellStyle name="Normal 3 3 16 6 13" xfId="11705" xr:uid="{00000000-0005-0000-0000-0000792D0000}"/>
    <cellStyle name="Normal 3 3 16 6 14" xfId="11706" xr:uid="{00000000-0005-0000-0000-00007A2D0000}"/>
    <cellStyle name="Normal 3 3 16 6 2" xfId="11707" xr:uid="{00000000-0005-0000-0000-00007B2D0000}"/>
    <cellStyle name="Normal 3 3 16 6 3" xfId="11708" xr:uid="{00000000-0005-0000-0000-00007C2D0000}"/>
    <cellStyle name="Normal 3 3 16 6 4" xfId="11709" xr:uid="{00000000-0005-0000-0000-00007D2D0000}"/>
    <cellStyle name="Normal 3 3 16 6 5" xfId="11710" xr:uid="{00000000-0005-0000-0000-00007E2D0000}"/>
    <cellStyle name="Normal 3 3 16 6 6" xfId="11711" xr:uid="{00000000-0005-0000-0000-00007F2D0000}"/>
    <cellStyle name="Normal 3 3 16 6 7" xfId="11712" xr:uid="{00000000-0005-0000-0000-0000802D0000}"/>
    <cellStyle name="Normal 3 3 16 6 8" xfId="11713" xr:uid="{00000000-0005-0000-0000-0000812D0000}"/>
    <cellStyle name="Normal 3 3 16 6 9" xfId="11714" xr:uid="{00000000-0005-0000-0000-0000822D0000}"/>
    <cellStyle name="Normal 3 3 16 7" xfId="11715" xr:uid="{00000000-0005-0000-0000-0000832D0000}"/>
    <cellStyle name="Normal 3 3 16 7 10" xfId="11716" xr:uid="{00000000-0005-0000-0000-0000842D0000}"/>
    <cellStyle name="Normal 3 3 16 7 11" xfId="11717" xr:uid="{00000000-0005-0000-0000-0000852D0000}"/>
    <cellStyle name="Normal 3 3 16 7 12" xfId="11718" xr:uid="{00000000-0005-0000-0000-0000862D0000}"/>
    <cellStyle name="Normal 3 3 16 7 13" xfId="11719" xr:uid="{00000000-0005-0000-0000-0000872D0000}"/>
    <cellStyle name="Normal 3 3 16 7 14" xfId="11720" xr:uid="{00000000-0005-0000-0000-0000882D0000}"/>
    <cellStyle name="Normal 3 3 16 7 2" xfId="11721" xr:uid="{00000000-0005-0000-0000-0000892D0000}"/>
    <cellStyle name="Normal 3 3 16 7 3" xfId="11722" xr:uid="{00000000-0005-0000-0000-00008A2D0000}"/>
    <cellStyle name="Normal 3 3 16 7 4" xfId="11723" xr:uid="{00000000-0005-0000-0000-00008B2D0000}"/>
    <cellStyle name="Normal 3 3 16 7 5" xfId="11724" xr:uid="{00000000-0005-0000-0000-00008C2D0000}"/>
    <cellStyle name="Normal 3 3 16 7 6" xfId="11725" xr:uid="{00000000-0005-0000-0000-00008D2D0000}"/>
    <cellStyle name="Normal 3 3 16 7 7" xfId="11726" xr:uid="{00000000-0005-0000-0000-00008E2D0000}"/>
    <cellStyle name="Normal 3 3 16 7 8" xfId="11727" xr:uid="{00000000-0005-0000-0000-00008F2D0000}"/>
    <cellStyle name="Normal 3 3 16 7 9" xfId="11728" xr:uid="{00000000-0005-0000-0000-0000902D0000}"/>
    <cellStyle name="Normal 3 3 16 8" xfId="11729" xr:uid="{00000000-0005-0000-0000-0000912D0000}"/>
    <cellStyle name="Normal 3 3 16 8 10" xfId="11730" xr:uid="{00000000-0005-0000-0000-0000922D0000}"/>
    <cellStyle name="Normal 3 3 16 8 11" xfId="11731" xr:uid="{00000000-0005-0000-0000-0000932D0000}"/>
    <cellStyle name="Normal 3 3 16 8 12" xfId="11732" xr:uid="{00000000-0005-0000-0000-0000942D0000}"/>
    <cellStyle name="Normal 3 3 16 8 13" xfId="11733" xr:uid="{00000000-0005-0000-0000-0000952D0000}"/>
    <cellStyle name="Normal 3 3 16 8 14" xfId="11734" xr:uid="{00000000-0005-0000-0000-0000962D0000}"/>
    <cellStyle name="Normal 3 3 16 8 2" xfId="11735" xr:uid="{00000000-0005-0000-0000-0000972D0000}"/>
    <cellStyle name="Normal 3 3 16 8 3" xfId="11736" xr:uid="{00000000-0005-0000-0000-0000982D0000}"/>
    <cellStyle name="Normal 3 3 16 8 4" xfId="11737" xr:uid="{00000000-0005-0000-0000-0000992D0000}"/>
    <cellStyle name="Normal 3 3 16 8 5" xfId="11738" xr:uid="{00000000-0005-0000-0000-00009A2D0000}"/>
    <cellStyle name="Normal 3 3 16 8 6" xfId="11739" xr:uid="{00000000-0005-0000-0000-00009B2D0000}"/>
    <cellStyle name="Normal 3 3 16 8 7" xfId="11740" xr:uid="{00000000-0005-0000-0000-00009C2D0000}"/>
    <cellStyle name="Normal 3 3 16 8 8" xfId="11741" xr:uid="{00000000-0005-0000-0000-00009D2D0000}"/>
    <cellStyle name="Normal 3 3 16 8 9" xfId="11742" xr:uid="{00000000-0005-0000-0000-00009E2D0000}"/>
    <cellStyle name="Normal 3 3 16 9" xfId="11743" xr:uid="{00000000-0005-0000-0000-00009F2D0000}"/>
    <cellStyle name="Normal 3 3 16 9 10" xfId="11744" xr:uid="{00000000-0005-0000-0000-0000A02D0000}"/>
    <cellStyle name="Normal 3 3 16 9 11" xfId="11745" xr:uid="{00000000-0005-0000-0000-0000A12D0000}"/>
    <cellStyle name="Normal 3 3 16 9 12" xfId="11746" xr:uid="{00000000-0005-0000-0000-0000A22D0000}"/>
    <cellStyle name="Normal 3 3 16 9 13" xfId="11747" xr:uid="{00000000-0005-0000-0000-0000A32D0000}"/>
    <cellStyle name="Normal 3 3 16 9 14" xfId="11748" xr:uid="{00000000-0005-0000-0000-0000A42D0000}"/>
    <cellStyle name="Normal 3 3 16 9 2" xfId="11749" xr:uid="{00000000-0005-0000-0000-0000A52D0000}"/>
    <cellStyle name="Normal 3 3 16 9 3" xfId="11750" xr:uid="{00000000-0005-0000-0000-0000A62D0000}"/>
    <cellStyle name="Normal 3 3 16 9 4" xfId="11751" xr:uid="{00000000-0005-0000-0000-0000A72D0000}"/>
    <cellStyle name="Normal 3 3 16 9 5" xfId="11752" xr:uid="{00000000-0005-0000-0000-0000A82D0000}"/>
    <cellStyle name="Normal 3 3 16 9 6" xfId="11753" xr:uid="{00000000-0005-0000-0000-0000A92D0000}"/>
    <cellStyle name="Normal 3 3 16 9 7" xfId="11754" xr:uid="{00000000-0005-0000-0000-0000AA2D0000}"/>
    <cellStyle name="Normal 3 3 16 9 8" xfId="11755" xr:uid="{00000000-0005-0000-0000-0000AB2D0000}"/>
    <cellStyle name="Normal 3 3 16 9 9" xfId="11756" xr:uid="{00000000-0005-0000-0000-0000AC2D0000}"/>
    <cellStyle name="Normal 3 3 17" xfId="11757" xr:uid="{00000000-0005-0000-0000-0000AD2D0000}"/>
    <cellStyle name="Normal 3 3 17 10" xfId="11758" xr:uid="{00000000-0005-0000-0000-0000AE2D0000}"/>
    <cellStyle name="Normal 3 3 17 10 10" xfId="11759" xr:uid="{00000000-0005-0000-0000-0000AF2D0000}"/>
    <cellStyle name="Normal 3 3 17 10 11" xfId="11760" xr:uid="{00000000-0005-0000-0000-0000B02D0000}"/>
    <cellStyle name="Normal 3 3 17 10 12" xfId="11761" xr:uid="{00000000-0005-0000-0000-0000B12D0000}"/>
    <cellStyle name="Normal 3 3 17 10 13" xfId="11762" xr:uid="{00000000-0005-0000-0000-0000B22D0000}"/>
    <cellStyle name="Normal 3 3 17 10 14" xfId="11763" xr:uid="{00000000-0005-0000-0000-0000B32D0000}"/>
    <cellStyle name="Normal 3 3 17 10 2" xfId="11764" xr:uid="{00000000-0005-0000-0000-0000B42D0000}"/>
    <cellStyle name="Normal 3 3 17 10 3" xfId="11765" xr:uid="{00000000-0005-0000-0000-0000B52D0000}"/>
    <cellStyle name="Normal 3 3 17 10 4" xfId="11766" xr:uid="{00000000-0005-0000-0000-0000B62D0000}"/>
    <cellStyle name="Normal 3 3 17 10 5" xfId="11767" xr:uid="{00000000-0005-0000-0000-0000B72D0000}"/>
    <cellStyle name="Normal 3 3 17 10 6" xfId="11768" xr:uid="{00000000-0005-0000-0000-0000B82D0000}"/>
    <cellStyle name="Normal 3 3 17 10 7" xfId="11769" xr:uid="{00000000-0005-0000-0000-0000B92D0000}"/>
    <cellStyle name="Normal 3 3 17 10 8" xfId="11770" xr:uid="{00000000-0005-0000-0000-0000BA2D0000}"/>
    <cellStyle name="Normal 3 3 17 10 9" xfId="11771" xr:uid="{00000000-0005-0000-0000-0000BB2D0000}"/>
    <cellStyle name="Normal 3 3 17 11" xfId="11772" xr:uid="{00000000-0005-0000-0000-0000BC2D0000}"/>
    <cellStyle name="Normal 3 3 17 12" xfId="11773" xr:uid="{00000000-0005-0000-0000-0000BD2D0000}"/>
    <cellStyle name="Normal 3 3 17 13" xfId="11774" xr:uid="{00000000-0005-0000-0000-0000BE2D0000}"/>
    <cellStyle name="Normal 3 3 17 14" xfId="11775" xr:uid="{00000000-0005-0000-0000-0000BF2D0000}"/>
    <cellStyle name="Normal 3 3 17 15" xfId="11776" xr:uid="{00000000-0005-0000-0000-0000C02D0000}"/>
    <cellStyle name="Normal 3 3 17 16" xfId="11777" xr:uid="{00000000-0005-0000-0000-0000C12D0000}"/>
    <cellStyle name="Normal 3 3 17 17" xfId="11778" xr:uid="{00000000-0005-0000-0000-0000C22D0000}"/>
    <cellStyle name="Normal 3 3 17 18" xfId="11779" xr:uid="{00000000-0005-0000-0000-0000C32D0000}"/>
    <cellStyle name="Normal 3 3 17 19" xfId="11780" xr:uid="{00000000-0005-0000-0000-0000C42D0000}"/>
    <cellStyle name="Normal 3 3 17 2" xfId="11781" xr:uid="{00000000-0005-0000-0000-0000C52D0000}"/>
    <cellStyle name="Normal 3 3 17 2 10" xfId="11782" xr:uid="{00000000-0005-0000-0000-0000C62D0000}"/>
    <cellStyle name="Normal 3 3 17 2 11" xfId="11783" xr:uid="{00000000-0005-0000-0000-0000C72D0000}"/>
    <cellStyle name="Normal 3 3 17 2 12" xfId="11784" xr:uid="{00000000-0005-0000-0000-0000C82D0000}"/>
    <cellStyle name="Normal 3 3 17 2 13" xfId="11785" xr:uid="{00000000-0005-0000-0000-0000C92D0000}"/>
    <cellStyle name="Normal 3 3 17 2 14" xfId="11786" xr:uid="{00000000-0005-0000-0000-0000CA2D0000}"/>
    <cellStyle name="Normal 3 3 17 2 15" xfId="11787" xr:uid="{00000000-0005-0000-0000-0000CB2D0000}"/>
    <cellStyle name="Normal 3 3 17 2 2" xfId="11788" xr:uid="{00000000-0005-0000-0000-0000CC2D0000}"/>
    <cellStyle name="Normal 3 3 17 2 2 10" xfId="11789" xr:uid="{00000000-0005-0000-0000-0000CD2D0000}"/>
    <cellStyle name="Normal 3 3 17 2 2 11" xfId="11790" xr:uid="{00000000-0005-0000-0000-0000CE2D0000}"/>
    <cellStyle name="Normal 3 3 17 2 2 12" xfId="11791" xr:uid="{00000000-0005-0000-0000-0000CF2D0000}"/>
    <cellStyle name="Normal 3 3 17 2 2 13" xfId="11792" xr:uid="{00000000-0005-0000-0000-0000D02D0000}"/>
    <cellStyle name="Normal 3 3 17 2 2 14" xfId="11793" xr:uid="{00000000-0005-0000-0000-0000D12D0000}"/>
    <cellStyle name="Normal 3 3 17 2 2 2" xfId="11794" xr:uid="{00000000-0005-0000-0000-0000D22D0000}"/>
    <cellStyle name="Normal 3 3 17 2 2 3" xfId="11795" xr:uid="{00000000-0005-0000-0000-0000D32D0000}"/>
    <cellStyle name="Normal 3 3 17 2 2 4" xfId="11796" xr:uid="{00000000-0005-0000-0000-0000D42D0000}"/>
    <cellStyle name="Normal 3 3 17 2 2 5" xfId="11797" xr:uid="{00000000-0005-0000-0000-0000D52D0000}"/>
    <cellStyle name="Normal 3 3 17 2 2 6" xfId="11798" xr:uid="{00000000-0005-0000-0000-0000D62D0000}"/>
    <cellStyle name="Normal 3 3 17 2 2 7" xfId="11799" xr:uid="{00000000-0005-0000-0000-0000D72D0000}"/>
    <cellStyle name="Normal 3 3 17 2 2 8" xfId="11800" xr:uid="{00000000-0005-0000-0000-0000D82D0000}"/>
    <cellStyle name="Normal 3 3 17 2 2 9" xfId="11801" xr:uid="{00000000-0005-0000-0000-0000D92D0000}"/>
    <cellStyle name="Normal 3 3 17 2 3" xfId="11802" xr:uid="{00000000-0005-0000-0000-0000DA2D0000}"/>
    <cellStyle name="Normal 3 3 17 2 4" xfId="11803" xr:uid="{00000000-0005-0000-0000-0000DB2D0000}"/>
    <cellStyle name="Normal 3 3 17 2 5" xfId="11804" xr:uid="{00000000-0005-0000-0000-0000DC2D0000}"/>
    <cellStyle name="Normal 3 3 17 2 6" xfId="11805" xr:uid="{00000000-0005-0000-0000-0000DD2D0000}"/>
    <cellStyle name="Normal 3 3 17 2 7" xfId="11806" xr:uid="{00000000-0005-0000-0000-0000DE2D0000}"/>
    <cellStyle name="Normal 3 3 17 2 8" xfId="11807" xr:uid="{00000000-0005-0000-0000-0000DF2D0000}"/>
    <cellStyle name="Normal 3 3 17 2 9" xfId="11808" xr:uid="{00000000-0005-0000-0000-0000E02D0000}"/>
    <cellStyle name="Normal 3 3 17 20" xfId="11809" xr:uid="{00000000-0005-0000-0000-0000E12D0000}"/>
    <cellStyle name="Normal 3 3 17 21" xfId="11810" xr:uid="{00000000-0005-0000-0000-0000E22D0000}"/>
    <cellStyle name="Normal 3 3 17 22" xfId="11811" xr:uid="{00000000-0005-0000-0000-0000E32D0000}"/>
    <cellStyle name="Normal 3 3 17 23" xfId="11812" xr:uid="{00000000-0005-0000-0000-0000E42D0000}"/>
    <cellStyle name="Normal 3 3 17 3" xfId="11813" xr:uid="{00000000-0005-0000-0000-0000E52D0000}"/>
    <cellStyle name="Normal 3 3 17 3 10" xfId="11814" xr:uid="{00000000-0005-0000-0000-0000E62D0000}"/>
    <cellStyle name="Normal 3 3 17 3 11" xfId="11815" xr:uid="{00000000-0005-0000-0000-0000E72D0000}"/>
    <cellStyle name="Normal 3 3 17 3 12" xfId="11816" xr:uid="{00000000-0005-0000-0000-0000E82D0000}"/>
    <cellStyle name="Normal 3 3 17 3 13" xfId="11817" xr:uid="{00000000-0005-0000-0000-0000E92D0000}"/>
    <cellStyle name="Normal 3 3 17 3 14" xfId="11818" xr:uid="{00000000-0005-0000-0000-0000EA2D0000}"/>
    <cellStyle name="Normal 3 3 17 3 15" xfId="11819" xr:uid="{00000000-0005-0000-0000-0000EB2D0000}"/>
    <cellStyle name="Normal 3 3 17 3 2" xfId="11820" xr:uid="{00000000-0005-0000-0000-0000EC2D0000}"/>
    <cellStyle name="Normal 3 3 17 3 2 10" xfId="11821" xr:uid="{00000000-0005-0000-0000-0000ED2D0000}"/>
    <cellStyle name="Normal 3 3 17 3 2 11" xfId="11822" xr:uid="{00000000-0005-0000-0000-0000EE2D0000}"/>
    <cellStyle name="Normal 3 3 17 3 2 12" xfId="11823" xr:uid="{00000000-0005-0000-0000-0000EF2D0000}"/>
    <cellStyle name="Normal 3 3 17 3 2 13" xfId="11824" xr:uid="{00000000-0005-0000-0000-0000F02D0000}"/>
    <cellStyle name="Normal 3 3 17 3 2 14" xfId="11825" xr:uid="{00000000-0005-0000-0000-0000F12D0000}"/>
    <cellStyle name="Normal 3 3 17 3 2 2" xfId="11826" xr:uid="{00000000-0005-0000-0000-0000F22D0000}"/>
    <cellStyle name="Normal 3 3 17 3 2 3" xfId="11827" xr:uid="{00000000-0005-0000-0000-0000F32D0000}"/>
    <cellStyle name="Normal 3 3 17 3 2 4" xfId="11828" xr:uid="{00000000-0005-0000-0000-0000F42D0000}"/>
    <cellStyle name="Normal 3 3 17 3 2 5" xfId="11829" xr:uid="{00000000-0005-0000-0000-0000F52D0000}"/>
    <cellStyle name="Normal 3 3 17 3 2 6" xfId="11830" xr:uid="{00000000-0005-0000-0000-0000F62D0000}"/>
    <cellStyle name="Normal 3 3 17 3 2 7" xfId="11831" xr:uid="{00000000-0005-0000-0000-0000F72D0000}"/>
    <cellStyle name="Normal 3 3 17 3 2 8" xfId="11832" xr:uid="{00000000-0005-0000-0000-0000F82D0000}"/>
    <cellStyle name="Normal 3 3 17 3 2 9" xfId="11833" xr:uid="{00000000-0005-0000-0000-0000F92D0000}"/>
    <cellStyle name="Normal 3 3 17 3 3" xfId="11834" xr:uid="{00000000-0005-0000-0000-0000FA2D0000}"/>
    <cellStyle name="Normal 3 3 17 3 4" xfId="11835" xr:uid="{00000000-0005-0000-0000-0000FB2D0000}"/>
    <cellStyle name="Normal 3 3 17 3 5" xfId="11836" xr:uid="{00000000-0005-0000-0000-0000FC2D0000}"/>
    <cellStyle name="Normal 3 3 17 3 6" xfId="11837" xr:uid="{00000000-0005-0000-0000-0000FD2D0000}"/>
    <cellStyle name="Normal 3 3 17 3 7" xfId="11838" xr:uid="{00000000-0005-0000-0000-0000FE2D0000}"/>
    <cellStyle name="Normal 3 3 17 3 8" xfId="11839" xr:uid="{00000000-0005-0000-0000-0000FF2D0000}"/>
    <cellStyle name="Normal 3 3 17 3 9" xfId="11840" xr:uid="{00000000-0005-0000-0000-0000002E0000}"/>
    <cellStyle name="Normal 3 3 17 4" xfId="11841" xr:uid="{00000000-0005-0000-0000-0000012E0000}"/>
    <cellStyle name="Normal 3 3 17 4 10" xfId="11842" xr:uid="{00000000-0005-0000-0000-0000022E0000}"/>
    <cellStyle name="Normal 3 3 17 4 11" xfId="11843" xr:uid="{00000000-0005-0000-0000-0000032E0000}"/>
    <cellStyle name="Normal 3 3 17 4 12" xfId="11844" xr:uid="{00000000-0005-0000-0000-0000042E0000}"/>
    <cellStyle name="Normal 3 3 17 4 13" xfId="11845" xr:uid="{00000000-0005-0000-0000-0000052E0000}"/>
    <cellStyle name="Normal 3 3 17 4 14" xfId="11846" xr:uid="{00000000-0005-0000-0000-0000062E0000}"/>
    <cellStyle name="Normal 3 3 17 4 15" xfId="11847" xr:uid="{00000000-0005-0000-0000-0000072E0000}"/>
    <cellStyle name="Normal 3 3 17 4 2" xfId="11848" xr:uid="{00000000-0005-0000-0000-0000082E0000}"/>
    <cellStyle name="Normal 3 3 17 4 2 10" xfId="11849" xr:uid="{00000000-0005-0000-0000-0000092E0000}"/>
    <cellStyle name="Normal 3 3 17 4 2 11" xfId="11850" xr:uid="{00000000-0005-0000-0000-00000A2E0000}"/>
    <cellStyle name="Normal 3 3 17 4 2 12" xfId="11851" xr:uid="{00000000-0005-0000-0000-00000B2E0000}"/>
    <cellStyle name="Normal 3 3 17 4 2 13" xfId="11852" xr:uid="{00000000-0005-0000-0000-00000C2E0000}"/>
    <cellStyle name="Normal 3 3 17 4 2 14" xfId="11853" xr:uid="{00000000-0005-0000-0000-00000D2E0000}"/>
    <cellStyle name="Normal 3 3 17 4 2 2" xfId="11854" xr:uid="{00000000-0005-0000-0000-00000E2E0000}"/>
    <cellStyle name="Normal 3 3 17 4 2 3" xfId="11855" xr:uid="{00000000-0005-0000-0000-00000F2E0000}"/>
    <cellStyle name="Normal 3 3 17 4 2 4" xfId="11856" xr:uid="{00000000-0005-0000-0000-0000102E0000}"/>
    <cellStyle name="Normal 3 3 17 4 2 5" xfId="11857" xr:uid="{00000000-0005-0000-0000-0000112E0000}"/>
    <cellStyle name="Normal 3 3 17 4 2 6" xfId="11858" xr:uid="{00000000-0005-0000-0000-0000122E0000}"/>
    <cellStyle name="Normal 3 3 17 4 2 7" xfId="11859" xr:uid="{00000000-0005-0000-0000-0000132E0000}"/>
    <cellStyle name="Normal 3 3 17 4 2 8" xfId="11860" xr:uid="{00000000-0005-0000-0000-0000142E0000}"/>
    <cellStyle name="Normal 3 3 17 4 2 9" xfId="11861" xr:uid="{00000000-0005-0000-0000-0000152E0000}"/>
    <cellStyle name="Normal 3 3 17 4 3" xfId="11862" xr:uid="{00000000-0005-0000-0000-0000162E0000}"/>
    <cellStyle name="Normal 3 3 17 4 4" xfId="11863" xr:uid="{00000000-0005-0000-0000-0000172E0000}"/>
    <cellStyle name="Normal 3 3 17 4 5" xfId="11864" xr:uid="{00000000-0005-0000-0000-0000182E0000}"/>
    <cellStyle name="Normal 3 3 17 4 6" xfId="11865" xr:uid="{00000000-0005-0000-0000-0000192E0000}"/>
    <cellStyle name="Normal 3 3 17 4 7" xfId="11866" xr:uid="{00000000-0005-0000-0000-00001A2E0000}"/>
    <cellStyle name="Normal 3 3 17 4 8" xfId="11867" xr:uid="{00000000-0005-0000-0000-00001B2E0000}"/>
    <cellStyle name="Normal 3 3 17 4 9" xfId="11868" xr:uid="{00000000-0005-0000-0000-00001C2E0000}"/>
    <cellStyle name="Normal 3 3 17 5" xfId="11869" xr:uid="{00000000-0005-0000-0000-00001D2E0000}"/>
    <cellStyle name="Normal 3 3 17 5 10" xfId="11870" xr:uid="{00000000-0005-0000-0000-00001E2E0000}"/>
    <cellStyle name="Normal 3 3 17 5 11" xfId="11871" xr:uid="{00000000-0005-0000-0000-00001F2E0000}"/>
    <cellStyle name="Normal 3 3 17 5 12" xfId="11872" xr:uid="{00000000-0005-0000-0000-0000202E0000}"/>
    <cellStyle name="Normal 3 3 17 5 13" xfId="11873" xr:uid="{00000000-0005-0000-0000-0000212E0000}"/>
    <cellStyle name="Normal 3 3 17 5 14" xfId="11874" xr:uid="{00000000-0005-0000-0000-0000222E0000}"/>
    <cellStyle name="Normal 3 3 17 5 2" xfId="11875" xr:uid="{00000000-0005-0000-0000-0000232E0000}"/>
    <cellStyle name="Normal 3 3 17 5 3" xfId="11876" xr:uid="{00000000-0005-0000-0000-0000242E0000}"/>
    <cellStyle name="Normal 3 3 17 5 4" xfId="11877" xr:uid="{00000000-0005-0000-0000-0000252E0000}"/>
    <cellStyle name="Normal 3 3 17 5 5" xfId="11878" xr:uid="{00000000-0005-0000-0000-0000262E0000}"/>
    <cellStyle name="Normal 3 3 17 5 6" xfId="11879" xr:uid="{00000000-0005-0000-0000-0000272E0000}"/>
    <cellStyle name="Normal 3 3 17 5 7" xfId="11880" xr:uid="{00000000-0005-0000-0000-0000282E0000}"/>
    <cellStyle name="Normal 3 3 17 5 8" xfId="11881" xr:uid="{00000000-0005-0000-0000-0000292E0000}"/>
    <cellStyle name="Normal 3 3 17 5 9" xfId="11882" xr:uid="{00000000-0005-0000-0000-00002A2E0000}"/>
    <cellStyle name="Normal 3 3 17 6" xfId="11883" xr:uid="{00000000-0005-0000-0000-00002B2E0000}"/>
    <cellStyle name="Normal 3 3 17 6 10" xfId="11884" xr:uid="{00000000-0005-0000-0000-00002C2E0000}"/>
    <cellStyle name="Normal 3 3 17 6 11" xfId="11885" xr:uid="{00000000-0005-0000-0000-00002D2E0000}"/>
    <cellStyle name="Normal 3 3 17 6 12" xfId="11886" xr:uid="{00000000-0005-0000-0000-00002E2E0000}"/>
    <cellStyle name="Normal 3 3 17 6 13" xfId="11887" xr:uid="{00000000-0005-0000-0000-00002F2E0000}"/>
    <cellStyle name="Normal 3 3 17 6 14" xfId="11888" xr:uid="{00000000-0005-0000-0000-0000302E0000}"/>
    <cellStyle name="Normal 3 3 17 6 2" xfId="11889" xr:uid="{00000000-0005-0000-0000-0000312E0000}"/>
    <cellStyle name="Normal 3 3 17 6 3" xfId="11890" xr:uid="{00000000-0005-0000-0000-0000322E0000}"/>
    <cellStyle name="Normal 3 3 17 6 4" xfId="11891" xr:uid="{00000000-0005-0000-0000-0000332E0000}"/>
    <cellStyle name="Normal 3 3 17 6 5" xfId="11892" xr:uid="{00000000-0005-0000-0000-0000342E0000}"/>
    <cellStyle name="Normal 3 3 17 6 6" xfId="11893" xr:uid="{00000000-0005-0000-0000-0000352E0000}"/>
    <cellStyle name="Normal 3 3 17 6 7" xfId="11894" xr:uid="{00000000-0005-0000-0000-0000362E0000}"/>
    <cellStyle name="Normal 3 3 17 6 8" xfId="11895" xr:uid="{00000000-0005-0000-0000-0000372E0000}"/>
    <cellStyle name="Normal 3 3 17 6 9" xfId="11896" xr:uid="{00000000-0005-0000-0000-0000382E0000}"/>
    <cellStyle name="Normal 3 3 17 7" xfId="11897" xr:uid="{00000000-0005-0000-0000-0000392E0000}"/>
    <cellStyle name="Normal 3 3 17 7 10" xfId="11898" xr:uid="{00000000-0005-0000-0000-00003A2E0000}"/>
    <cellStyle name="Normal 3 3 17 7 11" xfId="11899" xr:uid="{00000000-0005-0000-0000-00003B2E0000}"/>
    <cellStyle name="Normal 3 3 17 7 12" xfId="11900" xr:uid="{00000000-0005-0000-0000-00003C2E0000}"/>
    <cellStyle name="Normal 3 3 17 7 13" xfId="11901" xr:uid="{00000000-0005-0000-0000-00003D2E0000}"/>
    <cellStyle name="Normal 3 3 17 7 14" xfId="11902" xr:uid="{00000000-0005-0000-0000-00003E2E0000}"/>
    <cellStyle name="Normal 3 3 17 7 2" xfId="11903" xr:uid="{00000000-0005-0000-0000-00003F2E0000}"/>
    <cellStyle name="Normal 3 3 17 7 3" xfId="11904" xr:uid="{00000000-0005-0000-0000-0000402E0000}"/>
    <cellStyle name="Normal 3 3 17 7 4" xfId="11905" xr:uid="{00000000-0005-0000-0000-0000412E0000}"/>
    <cellStyle name="Normal 3 3 17 7 5" xfId="11906" xr:uid="{00000000-0005-0000-0000-0000422E0000}"/>
    <cellStyle name="Normal 3 3 17 7 6" xfId="11907" xr:uid="{00000000-0005-0000-0000-0000432E0000}"/>
    <cellStyle name="Normal 3 3 17 7 7" xfId="11908" xr:uid="{00000000-0005-0000-0000-0000442E0000}"/>
    <cellStyle name="Normal 3 3 17 7 8" xfId="11909" xr:uid="{00000000-0005-0000-0000-0000452E0000}"/>
    <cellStyle name="Normal 3 3 17 7 9" xfId="11910" xr:uid="{00000000-0005-0000-0000-0000462E0000}"/>
    <cellStyle name="Normal 3 3 17 8" xfId="11911" xr:uid="{00000000-0005-0000-0000-0000472E0000}"/>
    <cellStyle name="Normal 3 3 17 8 10" xfId="11912" xr:uid="{00000000-0005-0000-0000-0000482E0000}"/>
    <cellStyle name="Normal 3 3 17 8 11" xfId="11913" xr:uid="{00000000-0005-0000-0000-0000492E0000}"/>
    <cellStyle name="Normal 3 3 17 8 12" xfId="11914" xr:uid="{00000000-0005-0000-0000-00004A2E0000}"/>
    <cellStyle name="Normal 3 3 17 8 13" xfId="11915" xr:uid="{00000000-0005-0000-0000-00004B2E0000}"/>
    <cellStyle name="Normal 3 3 17 8 14" xfId="11916" xr:uid="{00000000-0005-0000-0000-00004C2E0000}"/>
    <cellStyle name="Normal 3 3 17 8 2" xfId="11917" xr:uid="{00000000-0005-0000-0000-00004D2E0000}"/>
    <cellStyle name="Normal 3 3 17 8 3" xfId="11918" xr:uid="{00000000-0005-0000-0000-00004E2E0000}"/>
    <cellStyle name="Normal 3 3 17 8 4" xfId="11919" xr:uid="{00000000-0005-0000-0000-00004F2E0000}"/>
    <cellStyle name="Normal 3 3 17 8 5" xfId="11920" xr:uid="{00000000-0005-0000-0000-0000502E0000}"/>
    <cellStyle name="Normal 3 3 17 8 6" xfId="11921" xr:uid="{00000000-0005-0000-0000-0000512E0000}"/>
    <cellStyle name="Normal 3 3 17 8 7" xfId="11922" xr:uid="{00000000-0005-0000-0000-0000522E0000}"/>
    <cellStyle name="Normal 3 3 17 8 8" xfId="11923" xr:uid="{00000000-0005-0000-0000-0000532E0000}"/>
    <cellStyle name="Normal 3 3 17 8 9" xfId="11924" xr:uid="{00000000-0005-0000-0000-0000542E0000}"/>
    <cellStyle name="Normal 3 3 17 9" xfId="11925" xr:uid="{00000000-0005-0000-0000-0000552E0000}"/>
    <cellStyle name="Normal 3 3 17 9 10" xfId="11926" xr:uid="{00000000-0005-0000-0000-0000562E0000}"/>
    <cellStyle name="Normal 3 3 17 9 11" xfId="11927" xr:uid="{00000000-0005-0000-0000-0000572E0000}"/>
    <cellStyle name="Normal 3 3 17 9 12" xfId="11928" xr:uid="{00000000-0005-0000-0000-0000582E0000}"/>
    <cellStyle name="Normal 3 3 17 9 13" xfId="11929" xr:uid="{00000000-0005-0000-0000-0000592E0000}"/>
    <cellStyle name="Normal 3 3 17 9 14" xfId="11930" xr:uid="{00000000-0005-0000-0000-00005A2E0000}"/>
    <cellStyle name="Normal 3 3 17 9 2" xfId="11931" xr:uid="{00000000-0005-0000-0000-00005B2E0000}"/>
    <cellStyle name="Normal 3 3 17 9 3" xfId="11932" xr:uid="{00000000-0005-0000-0000-00005C2E0000}"/>
    <cellStyle name="Normal 3 3 17 9 4" xfId="11933" xr:uid="{00000000-0005-0000-0000-00005D2E0000}"/>
    <cellStyle name="Normal 3 3 17 9 5" xfId="11934" xr:uid="{00000000-0005-0000-0000-00005E2E0000}"/>
    <cellStyle name="Normal 3 3 17 9 6" xfId="11935" xr:uid="{00000000-0005-0000-0000-00005F2E0000}"/>
    <cellStyle name="Normal 3 3 17 9 7" xfId="11936" xr:uid="{00000000-0005-0000-0000-0000602E0000}"/>
    <cellStyle name="Normal 3 3 17 9 8" xfId="11937" xr:uid="{00000000-0005-0000-0000-0000612E0000}"/>
    <cellStyle name="Normal 3 3 17 9 9" xfId="11938" xr:uid="{00000000-0005-0000-0000-0000622E0000}"/>
    <cellStyle name="Normal 3 3 18" xfId="11939" xr:uid="{00000000-0005-0000-0000-0000632E0000}"/>
    <cellStyle name="Normal 3 3 18 10" xfId="11940" xr:uid="{00000000-0005-0000-0000-0000642E0000}"/>
    <cellStyle name="Normal 3 3 18 10 10" xfId="11941" xr:uid="{00000000-0005-0000-0000-0000652E0000}"/>
    <cellStyle name="Normal 3 3 18 10 11" xfId="11942" xr:uid="{00000000-0005-0000-0000-0000662E0000}"/>
    <cellStyle name="Normal 3 3 18 10 12" xfId="11943" xr:uid="{00000000-0005-0000-0000-0000672E0000}"/>
    <cellStyle name="Normal 3 3 18 10 13" xfId="11944" xr:uid="{00000000-0005-0000-0000-0000682E0000}"/>
    <cellStyle name="Normal 3 3 18 10 14" xfId="11945" xr:uid="{00000000-0005-0000-0000-0000692E0000}"/>
    <cellStyle name="Normal 3 3 18 10 2" xfId="11946" xr:uid="{00000000-0005-0000-0000-00006A2E0000}"/>
    <cellStyle name="Normal 3 3 18 10 3" xfId="11947" xr:uid="{00000000-0005-0000-0000-00006B2E0000}"/>
    <cellStyle name="Normal 3 3 18 10 4" xfId="11948" xr:uid="{00000000-0005-0000-0000-00006C2E0000}"/>
    <cellStyle name="Normal 3 3 18 10 5" xfId="11949" xr:uid="{00000000-0005-0000-0000-00006D2E0000}"/>
    <cellStyle name="Normal 3 3 18 10 6" xfId="11950" xr:uid="{00000000-0005-0000-0000-00006E2E0000}"/>
    <cellStyle name="Normal 3 3 18 10 7" xfId="11951" xr:uid="{00000000-0005-0000-0000-00006F2E0000}"/>
    <cellStyle name="Normal 3 3 18 10 8" xfId="11952" xr:uid="{00000000-0005-0000-0000-0000702E0000}"/>
    <cellStyle name="Normal 3 3 18 10 9" xfId="11953" xr:uid="{00000000-0005-0000-0000-0000712E0000}"/>
    <cellStyle name="Normal 3 3 18 11" xfId="11954" xr:uid="{00000000-0005-0000-0000-0000722E0000}"/>
    <cellStyle name="Normal 3 3 18 12" xfId="11955" xr:uid="{00000000-0005-0000-0000-0000732E0000}"/>
    <cellStyle name="Normal 3 3 18 13" xfId="11956" xr:uid="{00000000-0005-0000-0000-0000742E0000}"/>
    <cellStyle name="Normal 3 3 18 14" xfId="11957" xr:uid="{00000000-0005-0000-0000-0000752E0000}"/>
    <cellStyle name="Normal 3 3 18 15" xfId="11958" xr:uid="{00000000-0005-0000-0000-0000762E0000}"/>
    <cellStyle name="Normal 3 3 18 16" xfId="11959" xr:uid="{00000000-0005-0000-0000-0000772E0000}"/>
    <cellStyle name="Normal 3 3 18 17" xfId="11960" xr:uid="{00000000-0005-0000-0000-0000782E0000}"/>
    <cellStyle name="Normal 3 3 18 18" xfId="11961" xr:uid="{00000000-0005-0000-0000-0000792E0000}"/>
    <cellStyle name="Normal 3 3 18 19" xfId="11962" xr:uid="{00000000-0005-0000-0000-00007A2E0000}"/>
    <cellStyle name="Normal 3 3 18 2" xfId="11963" xr:uid="{00000000-0005-0000-0000-00007B2E0000}"/>
    <cellStyle name="Normal 3 3 18 2 10" xfId="11964" xr:uid="{00000000-0005-0000-0000-00007C2E0000}"/>
    <cellStyle name="Normal 3 3 18 2 11" xfId="11965" xr:uid="{00000000-0005-0000-0000-00007D2E0000}"/>
    <cellStyle name="Normal 3 3 18 2 12" xfId="11966" xr:uid="{00000000-0005-0000-0000-00007E2E0000}"/>
    <cellStyle name="Normal 3 3 18 2 13" xfId="11967" xr:uid="{00000000-0005-0000-0000-00007F2E0000}"/>
    <cellStyle name="Normal 3 3 18 2 14" xfId="11968" xr:uid="{00000000-0005-0000-0000-0000802E0000}"/>
    <cellStyle name="Normal 3 3 18 2 15" xfId="11969" xr:uid="{00000000-0005-0000-0000-0000812E0000}"/>
    <cellStyle name="Normal 3 3 18 2 2" xfId="11970" xr:uid="{00000000-0005-0000-0000-0000822E0000}"/>
    <cellStyle name="Normal 3 3 18 2 2 10" xfId="11971" xr:uid="{00000000-0005-0000-0000-0000832E0000}"/>
    <cellStyle name="Normal 3 3 18 2 2 11" xfId="11972" xr:uid="{00000000-0005-0000-0000-0000842E0000}"/>
    <cellStyle name="Normal 3 3 18 2 2 12" xfId="11973" xr:uid="{00000000-0005-0000-0000-0000852E0000}"/>
    <cellStyle name="Normal 3 3 18 2 2 13" xfId="11974" xr:uid="{00000000-0005-0000-0000-0000862E0000}"/>
    <cellStyle name="Normal 3 3 18 2 2 14" xfId="11975" xr:uid="{00000000-0005-0000-0000-0000872E0000}"/>
    <cellStyle name="Normal 3 3 18 2 2 2" xfId="11976" xr:uid="{00000000-0005-0000-0000-0000882E0000}"/>
    <cellStyle name="Normal 3 3 18 2 2 3" xfId="11977" xr:uid="{00000000-0005-0000-0000-0000892E0000}"/>
    <cellStyle name="Normal 3 3 18 2 2 4" xfId="11978" xr:uid="{00000000-0005-0000-0000-00008A2E0000}"/>
    <cellStyle name="Normal 3 3 18 2 2 5" xfId="11979" xr:uid="{00000000-0005-0000-0000-00008B2E0000}"/>
    <cellStyle name="Normal 3 3 18 2 2 6" xfId="11980" xr:uid="{00000000-0005-0000-0000-00008C2E0000}"/>
    <cellStyle name="Normal 3 3 18 2 2 7" xfId="11981" xr:uid="{00000000-0005-0000-0000-00008D2E0000}"/>
    <cellStyle name="Normal 3 3 18 2 2 8" xfId="11982" xr:uid="{00000000-0005-0000-0000-00008E2E0000}"/>
    <cellStyle name="Normal 3 3 18 2 2 9" xfId="11983" xr:uid="{00000000-0005-0000-0000-00008F2E0000}"/>
    <cellStyle name="Normal 3 3 18 2 3" xfId="11984" xr:uid="{00000000-0005-0000-0000-0000902E0000}"/>
    <cellStyle name="Normal 3 3 18 2 4" xfId="11985" xr:uid="{00000000-0005-0000-0000-0000912E0000}"/>
    <cellStyle name="Normal 3 3 18 2 5" xfId="11986" xr:uid="{00000000-0005-0000-0000-0000922E0000}"/>
    <cellStyle name="Normal 3 3 18 2 6" xfId="11987" xr:uid="{00000000-0005-0000-0000-0000932E0000}"/>
    <cellStyle name="Normal 3 3 18 2 7" xfId="11988" xr:uid="{00000000-0005-0000-0000-0000942E0000}"/>
    <cellStyle name="Normal 3 3 18 2 8" xfId="11989" xr:uid="{00000000-0005-0000-0000-0000952E0000}"/>
    <cellStyle name="Normal 3 3 18 2 9" xfId="11990" xr:uid="{00000000-0005-0000-0000-0000962E0000}"/>
    <cellStyle name="Normal 3 3 18 20" xfId="11991" xr:uid="{00000000-0005-0000-0000-0000972E0000}"/>
    <cellStyle name="Normal 3 3 18 21" xfId="11992" xr:uid="{00000000-0005-0000-0000-0000982E0000}"/>
    <cellStyle name="Normal 3 3 18 22" xfId="11993" xr:uid="{00000000-0005-0000-0000-0000992E0000}"/>
    <cellStyle name="Normal 3 3 18 23" xfId="11994" xr:uid="{00000000-0005-0000-0000-00009A2E0000}"/>
    <cellStyle name="Normal 3 3 18 3" xfId="11995" xr:uid="{00000000-0005-0000-0000-00009B2E0000}"/>
    <cellStyle name="Normal 3 3 18 3 10" xfId="11996" xr:uid="{00000000-0005-0000-0000-00009C2E0000}"/>
    <cellStyle name="Normal 3 3 18 3 11" xfId="11997" xr:uid="{00000000-0005-0000-0000-00009D2E0000}"/>
    <cellStyle name="Normal 3 3 18 3 12" xfId="11998" xr:uid="{00000000-0005-0000-0000-00009E2E0000}"/>
    <cellStyle name="Normal 3 3 18 3 13" xfId="11999" xr:uid="{00000000-0005-0000-0000-00009F2E0000}"/>
    <cellStyle name="Normal 3 3 18 3 14" xfId="12000" xr:uid="{00000000-0005-0000-0000-0000A02E0000}"/>
    <cellStyle name="Normal 3 3 18 3 15" xfId="12001" xr:uid="{00000000-0005-0000-0000-0000A12E0000}"/>
    <cellStyle name="Normal 3 3 18 3 2" xfId="12002" xr:uid="{00000000-0005-0000-0000-0000A22E0000}"/>
    <cellStyle name="Normal 3 3 18 3 2 10" xfId="12003" xr:uid="{00000000-0005-0000-0000-0000A32E0000}"/>
    <cellStyle name="Normal 3 3 18 3 2 11" xfId="12004" xr:uid="{00000000-0005-0000-0000-0000A42E0000}"/>
    <cellStyle name="Normal 3 3 18 3 2 12" xfId="12005" xr:uid="{00000000-0005-0000-0000-0000A52E0000}"/>
    <cellStyle name="Normal 3 3 18 3 2 13" xfId="12006" xr:uid="{00000000-0005-0000-0000-0000A62E0000}"/>
    <cellStyle name="Normal 3 3 18 3 2 14" xfId="12007" xr:uid="{00000000-0005-0000-0000-0000A72E0000}"/>
    <cellStyle name="Normal 3 3 18 3 2 2" xfId="12008" xr:uid="{00000000-0005-0000-0000-0000A82E0000}"/>
    <cellStyle name="Normal 3 3 18 3 2 3" xfId="12009" xr:uid="{00000000-0005-0000-0000-0000A92E0000}"/>
    <cellStyle name="Normal 3 3 18 3 2 4" xfId="12010" xr:uid="{00000000-0005-0000-0000-0000AA2E0000}"/>
    <cellStyle name="Normal 3 3 18 3 2 5" xfId="12011" xr:uid="{00000000-0005-0000-0000-0000AB2E0000}"/>
    <cellStyle name="Normal 3 3 18 3 2 6" xfId="12012" xr:uid="{00000000-0005-0000-0000-0000AC2E0000}"/>
    <cellStyle name="Normal 3 3 18 3 2 7" xfId="12013" xr:uid="{00000000-0005-0000-0000-0000AD2E0000}"/>
    <cellStyle name="Normal 3 3 18 3 2 8" xfId="12014" xr:uid="{00000000-0005-0000-0000-0000AE2E0000}"/>
    <cellStyle name="Normal 3 3 18 3 2 9" xfId="12015" xr:uid="{00000000-0005-0000-0000-0000AF2E0000}"/>
    <cellStyle name="Normal 3 3 18 3 3" xfId="12016" xr:uid="{00000000-0005-0000-0000-0000B02E0000}"/>
    <cellStyle name="Normal 3 3 18 3 4" xfId="12017" xr:uid="{00000000-0005-0000-0000-0000B12E0000}"/>
    <cellStyle name="Normal 3 3 18 3 5" xfId="12018" xr:uid="{00000000-0005-0000-0000-0000B22E0000}"/>
    <cellStyle name="Normal 3 3 18 3 6" xfId="12019" xr:uid="{00000000-0005-0000-0000-0000B32E0000}"/>
    <cellStyle name="Normal 3 3 18 3 7" xfId="12020" xr:uid="{00000000-0005-0000-0000-0000B42E0000}"/>
    <cellStyle name="Normal 3 3 18 3 8" xfId="12021" xr:uid="{00000000-0005-0000-0000-0000B52E0000}"/>
    <cellStyle name="Normal 3 3 18 3 9" xfId="12022" xr:uid="{00000000-0005-0000-0000-0000B62E0000}"/>
    <cellStyle name="Normal 3 3 18 4" xfId="12023" xr:uid="{00000000-0005-0000-0000-0000B72E0000}"/>
    <cellStyle name="Normal 3 3 18 4 10" xfId="12024" xr:uid="{00000000-0005-0000-0000-0000B82E0000}"/>
    <cellStyle name="Normal 3 3 18 4 11" xfId="12025" xr:uid="{00000000-0005-0000-0000-0000B92E0000}"/>
    <cellStyle name="Normal 3 3 18 4 12" xfId="12026" xr:uid="{00000000-0005-0000-0000-0000BA2E0000}"/>
    <cellStyle name="Normal 3 3 18 4 13" xfId="12027" xr:uid="{00000000-0005-0000-0000-0000BB2E0000}"/>
    <cellStyle name="Normal 3 3 18 4 14" xfId="12028" xr:uid="{00000000-0005-0000-0000-0000BC2E0000}"/>
    <cellStyle name="Normal 3 3 18 4 15" xfId="12029" xr:uid="{00000000-0005-0000-0000-0000BD2E0000}"/>
    <cellStyle name="Normal 3 3 18 4 2" xfId="12030" xr:uid="{00000000-0005-0000-0000-0000BE2E0000}"/>
    <cellStyle name="Normal 3 3 18 4 2 10" xfId="12031" xr:uid="{00000000-0005-0000-0000-0000BF2E0000}"/>
    <cellStyle name="Normal 3 3 18 4 2 11" xfId="12032" xr:uid="{00000000-0005-0000-0000-0000C02E0000}"/>
    <cellStyle name="Normal 3 3 18 4 2 12" xfId="12033" xr:uid="{00000000-0005-0000-0000-0000C12E0000}"/>
    <cellStyle name="Normal 3 3 18 4 2 13" xfId="12034" xr:uid="{00000000-0005-0000-0000-0000C22E0000}"/>
    <cellStyle name="Normal 3 3 18 4 2 14" xfId="12035" xr:uid="{00000000-0005-0000-0000-0000C32E0000}"/>
    <cellStyle name="Normal 3 3 18 4 2 2" xfId="12036" xr:uid="{00000000-0005-0000-0000-0000C42E0000}"/>
    <cellStyle name="Normal 3 3 18 4 2 3" xfId="12037" xr:uid="{00000000-0005-0000-0000-0000C52E0000}"/>
    <cellStyle name="Normal 3 3 18 4 2 4" xfId="12038" xr:uid="{00000000-0005-0000-0000-0000C62E0000}"/>
    <cellStyle name="Normal 3 3 18 4 2 5" xfId="12039" xr:uid="{00000000-0005-0000-0000-0000C72E0000}"/>
    <cellStyle name="Normal 3 3 18 4 2 6" xfId="12040" xr:uid="{00000000-0005-0000-0000-0000C82E0000}"/>
    <cellStyle name="Normal 3 3 18 4 2 7" xfId="12041" xr:uid="{00000000-0005-0000-0000-0000C92E0000}"/>
    <cellStyle name="Normal 3 3 18 4 2 8" xfId="12042" xr:uid="{00000000-0005-0000-0000-0000CA2E0000}"/>
    <cellStyle name="Normal 3 3 18 4 2 9" xfId="12043" xr:uid="{00000000-0005-0000-0000-0000CB2E0000}"/>
    <cellStyle name="Normal 3 3 18 4 3" xfId="12044" xr:uid="{00000000-0005-0000-0000-0000CC2E0000}"/>
    <cellStyle name="Normal 3 3 18 4 4" xfId="12045" xr:uid="{00000000-0005-0000-0000-0000CD2E0000}"/>
    <cellStyle name="Normal 3 3 18 4 5" xfId="12046" xr:uid="{00000000-0005-0000-0000-0000CE2E0000}"/>
    <cellStyle name="Normal 3 3 18 4 6" xfId="12047" xr:uid="{00000000-0005-0000-0000-0000CF2E0000}"/>
    <cellStyle name="Normal 3 3 18 4 7" xfId="12048" xr:uid="{00000000-0005-0000-0000-0000D02E0000}"/>
    <cellStyle name="Normal 3 3 18 4 8" xfId="12049" xr:uid="{00000000-0005-0000-0000-0000D12E0000}"/>
    <cellStyle name="Normal 3 3 18 4 9" xfId="12050" xr:uid="{00000000-0005-0000-0000-0000D22E0000}"/>
    <cellStyle name="Normal 3 3 18 5" xfId="12051" xr:uid="{00000000-0005-0000-0000-0000D32E0000}"/>
    <cellStyle name="Normal 3 3 18 5 10" xfId="12052" xr:uid="{00000000-0005-0000-0000-0000D42E0000}"/>
    <cellStyle name="Normal 3 3 18 5 11" xfId="12053" xr:uid="{00000000-0005-0000-0000-0000D52E0000}"/>
    <cellStyle name="Normal 3 3 18 5 12" xfId="12054" xr:uid="{00000000-0005-0000-0000-0000D62E0000}"/>
    <cellStyle name="Normal 3 3 18 5 13" xfId="12055" xr:uid="{00000000-0005-0000-0000-0000D72E0000}"/>
    <cellStyle name="Normal 3 3 18 5 14" xfId="12056" xr:uid="{00000000-0005-0000-0000-0000D82E0000}"/>
    <cellStyle name="Normal 3 3 18 5 2" xfId="12057" xr:uid="{00000000-0005-0000-0000-0000D92E0000}"/>
    <cellStyle name="Normal 3 3 18 5 3" xfId="12058" xr:uid="{00000000-0005-0000-0000-0000DA2E0000}"/>
    <cellStyle name="Normal 3 3 18 5 4" xfId="12059" xr:uid="{00000000-0005-0000-0000-0000DB2E0000}"/>
    <cellStyle name="Normal 3 3 18 5 5" xfId="12060" xr:uid="{00000000-0005-0000-0000-0000DC2E0000}"/>
    <cellStyle name="Normal 3 3 18 5 6" xfId="12061" xr:uid="{00000000-0005-0000-0000-0000DD2E0000}"/>
    <cellStyle name="Normal 3 3 18 5 7" xfId="12062" xr:uid="{00000000-0005-0000-0000-0000DE2E0000}"/>
    <cellStyle name="Normal 3 3 18 5 8" xfId="12063" xr:uid="{00000000-0005-0000-0000-0000DF2E0000}"/>
    <cellStyle name="Normal 3 3 18 5 9" xfId="12064" xr:uid="{00000000-0005-0000-0000-0000E02E0000}"/>
    <cellStyle name="Normal 3 3 18 6" xfId="12065" xr:uid="{00000000-0005-0000-0000-0000E12E0000}"/>
    <cellStyle name="Normal 3 3 18 6 10" xfId="12066" xr:uid="{00000000-0005-0000-0000-0000E22E0000}"/>
    <cellStyle name="Normal 3 3 18 6 11" xfId="12067" xr:uid="{00000000-0005-0000-0000-0000E32E0000}"/>
    <cellStyle name="Normal 3 3 18 6 12" xfId="12068" xr:uid="{00000000-0005-0000-0000-0000E42E0000}"/>
    <cellStyle name="Normal 3 3 18 6 13" xfId="12069" xr:uid="{00000000-0005-0000-0000-0000E52E0000}"/>
    <cellStyle name="Normal 3 3 18 6 14" xfId="12070" xr:uid="{00000000-0005-0000-0000-0000E62E0000}"/>
    <cellStyle name="Normal 3 3 18 6 2" xfId="12071" xr:uid="{00000000-0005-0000-0000-0000E72E0000}"/>
    <cellStyle name="Normal 3 3 18 6 3" xfId="12072" xr:uid="{00000000-0005-0000-0000-0000E82E0000}"/>
    <cellStyle name="Normal 3 3 18 6 4" xfId="12073" xr:uid="{00000000-0005-0000-0000-0000E92E0000}"/>
    <cellStyle name="Normal 3 3 18 6 5" xfId="12074" xr:uid="{00000000-0005-0000-0000-0000EA2E0000}"/>
    <cellStyle name="Normal 3 3 18 6 6" xfId="12075" xr:uid="{00000000-0005-0000-0000-0000EB2E0000}"/>
    <cellStyle name="Normal 3 3 18 6 7" xfId="12076" xr:uid="{00000000-0005-0000-0000-0000EC2E0000}"/>
    <cellStyle name="Normal 3 3 18 6 8" xfId="12077" xr:uid="{00000000-0005-0000-0000-0000ED2E0000}"/>
    <cellStyle name="Normal 3 3 18 6 9" xfId="12078" xr:uid="{00000000-0005-0000-0000-0000EE2E0000}"/>
    <cellStyle name="Normal 3 3 18 7" xfId="12079" xr:uid="{00000000-0005-0000-0000-0000EF2E0000}"/>
    <cellStyle name="Normal 3 3 18 7 10" xfId="12080" xr:uid="{00000000-0005-0000-0000-0000F02E0000}"/>
    <cellStyle name="Normal 3 3 18 7 11" xfId="12081" xr:uid="{00000000-0005-0000-0000-0000F12E0000}"/>
    <cellStyle name="Normal 3 3 18 7 12" xfId="12082" xr:uid="{00000000-0005-0000-0000-0000F22E0000}"/>
    <cellStyle name="Normal 3 3 18 7 13" xfId="12083" xr:uid="{00000000-0005-0000-0000-0000F32E0000}"/>
    <cellStyle name="Normal 3 3 18 7 14" xfId="12084" xr:uid="{00000000-0005-0000-0000-0000F42E0000}"/>
    <cellStyle name="Normal 3 3 18 7 2" xfId="12085" xr:uid="{00000000-0005-0000-0000-0000F52E0000}"/>
    <cellStyle name="Normal 3 3 18 7 3" xfId="12086" xr:uid="{00000000-0005-0000-0000-0000F62E0000}"/>
    <cellStyle name="Normal 3 3 18 7 4" xfId="12087" xr:uid="{00000000-0005-0000-0000-0000F72E0000}"/>
    <cellStyle name="Normal 3 3 18 7 5" xfId="12088" xr:uid="{00000000-0005-0000-0000-0000F82E0000}"/>
    <cellStyle name="Normal 3 3 18 7 6" xfId="12089" xr:uid="{00000000-0005-0000-0000-0000F92E0000}"/>
    <cellStyle name="Normal 3 3 18 7 7" xfId="12090" xr:uid="{00000000-0005-0000-0000-0000FA2E0000}"/>
    <cellStyle name="Normal 3 3 18 7 8" xfId="12091" xr:uid="{00000000-0005-0000-0000-0000FB2E0000}"/>
    <cellStyle name="Normal 3 3 18 7 9" xfId="12092" xr:uid="{00000000-0005-0000-0000-0000FC2E0000}"/>
    <cellStyle name="Normal 3 3 18 8" xfId="12093" xr:uid="{00000000-0005-0000-0000-0000FD2E0000}"/>
    <cellStyle name="Normal 3 3 18 8 10" xfId="12094" xr:uid="{00000000-0005-0000-0000-0000FE2E0000}"/>
    <cellStyle name="Normal 3 3 18 8 11" xfId="12095" xr:uid="{00000000-0005-0000-0000-0000FF2E0000}"/>
    <cellStyle name="Normal 3 3 18 8 12" xfId="12096" xr:uid="{00000000-0005-0000-0000-0000002F0000}"/>
    <cellStyle name="Normal 3 3 18 8 13" xfId="12097" xr:uid="{00000000-0005-0000-0000-0000012F0000}"/>
    <cellStyle name="Normal 3 3 18 8 14" xfId="12098" xr:uid="{00000000-0005-0000-0000-0000022F0000}"/>
    <cellStyle name="Normal 3 3 18 8 2" xfId="12099" xr:uid="{00000000-0005-0000-0000-0000032F0000}"/>
    <cellStyle name="Normal 3 3 18 8 3" xfId="12100" xr:uid="{00000000-0005-0000-0000-0000042F0000}"/>
    <cellStyle name="Normal 3 3 18 8 4" xfId="12101" xr:uid="{00000000-0005-0000-0000-0000052F0000}"/>
    <cellStyle name="Normal 3 3 18 8 5" xfId="12102" xr:uid="{00000000-0005-0000-0000-0000062F0000}"/>
    <cellStyle name="Normal 3 3 18 8 6" xfId="12103" xr:uid="{00000000-0005-0000-0000-0000072F0000}"/>
    <cellStyle name="Normal 3 3 18 8 7" xfId="12104" xr:uid="{00000000-0005-0000-0000-0000082F0000}"/>
    <cellStyle name="Normal 3 3 18 8 8" xfId="12105" xr:uid="{00000000-0005-0000-0000-0000092F0000}"/>
    <cellStyle name="Normal 3 3 18 8 9" xfId="12106" xr:uid="{00000000-0005-0000-0000-00000A2F0000}"/>
    <cellStyle name="Normal 3 3 18 9" xfId="12107" xr:uid="{00000000-0005-0000-0000-00000B2F0000}"/>
    <cellStyle name="Normal 3 3 18 9 10" xfId="12108" xr:uid="{00000000-0005-0000-0000-00000C2F0000}"/>
    <cellStyle name="Normal 3 3 18 9 11" xfId="12109" xr:uid="{00000000-0005-0000-0000-00000D2F0000}"/>
    <cellStyle name="Normal 3 3 18 9 12" xfId="12110" xr:uid="{00000000-0005-0000-0000-00000E2F0000}"/>
    <cellStyle name="Normal 3 3 18 9 13" xfId="12111" xr:uid="{00000000-0005-0000-0000-00000F2F0000}"/>
    <cellStyle name="Normal 3 3 18 9 14" xfId="12112" xr:uid="{00000000-0005-0000-0000-0000102F0000}"/>
    <cellStyle name="Normal 3 3 18 9 2" xfId="12113" xr:uid="{00000000-0005-0000-0000-0000112F0000}"/>
    <cellStyle name="Normal 3 3 18 9 3" xfId="12114" xr:uid="{00000000-0005-0000-0000-0000122F0000}"/>
    <cellStyle name="Normal 3 3 18 9 4" xfId="12115" xr:uid="{00000000-0005-0000-0000-0000132F0000}"/>
    <cellStyle name="Normal 3 3 18 9 5" xfId="12116" xr:uid="{00000000-0005-0000-0000-0000142F0000}"/>
    <cellStyle name="Normal 3 3 18 9 6" xfId="12117" xr:uid="{00000000-0005-0000-0000-0000152F0000}"/>
    <cellStyle name="Normal 3 3 18 9 7" xfId="12118" xr:uid="{00000000-0005-0000-0000-0000162F0000}"/>
    <cellStyle name="Normal 3 3 18 9 8" xfId="12119" xr:uid="{00000000-0005-0000-0000-0000172F0000}"/>
    <cellStyle name="Normal 3 3 18 9 9" xfId="12120" xr:uid="{00000000-0005-0000-0000-0000182F0000}"/>
    <cellStyle name="Normal 3 3 19" xfId="12121" xr:uid="{00000000-0005-0000-0000-0000192F0000}"/>
    <cellStyle name="Normal 3 3 19 10" xfId="12122" xr:uid="{00000000-0005-0000-0000-00001A2F0000}"/>
    <cellStyle name="Normal 3 3 19 11" xfId="12123" xr:uid="{00000000-0005-0000-0000-00001B2F0000}"/>
    <cellStyle name="Normal 3 3 19 12" xfId="12124" xr:uid="{00000000-0005-0000-0000-00001C2F0000}"/>
    <cellStyle name="Normal 3 3 19 13" xfId="12125" xr:uid="{00000000-0005-0000-0000-00001D2F0000}"/>
    <cellStyle name="Normal 3 3 19 14" xfId="12126" xr:uid="{00000000-0005-0000-0000-00001E2F0000}"/>
    <cellStyle name="Normal 3 3 19 15" xfId="12127" xr:uid="{00000000-0005-0000-0000-00001F2F0000}"/>
    <cellStyle name="Normal 3 3 19 2" xfId="12128" xr:uid="{00000000-0005-0000-0000-0000202F0000}"/>
    <cellStyle name="Normal 3 3 19 2 10" xfId="12129" xr:uid="{00000000-0005-0000-0000-0000212F0000}"/>
    <cellStyle name="Normal 3 3 19 2 11" xfId="12130" xr:uid="{00000000-0005-0000-0000-0000222F0000}"/>
    <cellStyle name="Normal 3 3 19 2 12" xfId="12131" xr:uid="{00000000-0005-0000-0000-0000232F0000}"/>
    <cellStyle name="Normal 3 3 19 2 13" xfId="12132" xr:uid="{00000000-0005-0000-0000-0000242F0000}"/>
    <cellStyle name="Normal 3 3 19 2 14" xfId="12133" xr:uid="{00000000-0005-0000-0000-0000252F0000}"/>
    <cellStyle name="Normal 3 3 19 2 2" xfId="12134" xr:uid="{00000000-0005-0000-0000-0000262F0000}"/>
    <cellStyle name="Normal 3 3 19 2 3" xfId="12135" xr:uid="{00000000-0005-0000-0000-0000272F0000}"/>
    <cellStyle name="Normal 3 3 19 2 4" xfId="12136" xr:uid="{00000000-0005-0000-0000-0000282F0000}"/>
    <cellStyle name="Normal 3 3 19 2 5" xfId="12137" xr:uid="{00000000-0005-0000-0000-0000292F0000}"/>
    <cellStyle name="Normal 3 3 19 2 6" xfId="12138" xr:uid="{00000000-0005-0000-0000-00002A2F0000}"/>
    <cellStyle name="Normal 3 3 19 2 7" xfId="12139" xr:uid="{00000000-0005-0000-0000-00002B2F0000}"/>
    <cellStyle name="Normal 3 3 19 2 8" xfId="12140" xr:uid="{00000000-0005-0000-0000-00002C2F0000}"/>
    <cellStyle name="Normal 3 3 19 2 9" xfId="12141" xr:uid="{00000000-0005-0000-0000-00002D2F0000}"/>
    <cellStyle name="Normal 3 3 19 3" xfId="12142" xr:uid="{00000000-0005-0000-0000-00002E2F0000}"/>
    <cellStyle name="Normal 3 3 19 4" xfId="12143" xr:uid="{00000000-0005-0000-0000-00002F2F0000}"/>
    <cellStyle name="Normal 3 3 19 5" xfId="12144" xr:uid="{00000000-0005-0000-0000-0000302F0000}"/>
    <cellStyle name="Normal 3 3 19 6" xfId="12145" xr:uid="{00000000-0005-0000-0000-0000312F0000}"/>
    <cellStyle name="Normal 3 3 19 7" xfId="12146" xr:uid="{00000000-0005-0000-0000-0000322F0000}"/>
    <cellStyle name="Normal 3 3 19 8" xfId="12147" xr:uid="{00000000-0005-0000-0000-0000332F0000}"/>
    <cellStyle name="Normal 3 3 19 9" xfId="12148" xr:uid="{00000000-0005-0000-0000-0000342F0000}"/>
    <cellStyle name="Normal 3 3 2" xfId="12149" xr:uid="{00000000-0005-0000-0000-0000352F0000}"/>
    <cellStyle name="Normal 3 3 2 10" xfId="12150" xr:uid="{00000000-0005-0000-0000-0000362F0000}"/>
    <cellStyle name="Normal 3 3 2 10 10" xfId="12151" xr:uid="{00000000-0005-0000-0000-0000372F0000}"/>
    <cellStyle name="Normal 3 3 2 10 11" xfId="12152" xr:uid="{00000000-0005-0000-0000-0000382F0000}"/>
    <cellStyle name="Normal 3 3 2 10 12" xfId="12153" xr:uid="{00000000-0005-0000-0000-0000392F0000}"/>
    <cellStyle name="Normal 3 3 2 10 13" xfId="12154" xr:uid="{00000000-0005-0000-0000-00003A2F0000}"/>
    <cellStyle name="Normal 3 3 2 10 14" xfId="12155" xr:uid="{00000000-0005-0000-0000-00003B2F0000}"/>
    <cellStyle name="Normal 3 3 2 10 2" xfId="12156" xr:uid="{00000000-0005-0000-0000-00003C2F0000}"/>
    <cellStyle name="Normal 3 3 2 10 3" xfId="12157" xr:uid="{00000000-0005-0000-0000-00003D2F0000}"/>
    <cellStyle name="Normal 3 3 2 10 4" xfId="12158" xr:uid="{00000000-0005-0000-0000-00003E2F0000}"/>
    <cellStyle name="Normal 3 3 2 10 5" xfId="12159" xr:uid="{00000000-0005-0000-0000-00003F2F0000}"/>
    <cellStyle name="Normal 3 3 2 10 6" xfId="12160" xr:uid="{00000000-0005-0000-0000-0000402F0000}"/>
    <cellStyle name="Normal 3 3 2 10 7" xfId="12161" xr:uid="{00000000-0005-0000-0000-0000412F0000}"/>
    <cellStyle name="Normal 3 3 2 10 8" xfId="12162" xr:uid="{00000000-0005-0000-0000-0000422F0000}"/>
    <cellStyle name="Normal 3 3 2 10 9" xfId="12163" xr:uid="{00000000-0005-0000-0000-0000432F0000}"/>
    <cellStyle name="Normal 3 3 2 11" xfId="12164" xr:uid="{00000000-0005-0000-0000-0000442F0000}"/>
    <cellStyle name="Normal 3 3 2 11 10" xfId="12165" xr:uid="{00000000-0005-0000-0000-0000452F0000}"/>
    <cellStyle name="Normal 3 3 2 11 11" xfId="12166" xr:uid="{00000000-0005-0000-0000-0000462F0000}"/>
    <cellStyle name="Normal 3 3 2 11 12" xfId="12167" xr:uid="{00000000-0005-0000-0000-0000472F0000}"/>
    <cellStyle name="Normal 3 3 2 11 13" xfId="12168" xr:uid="{00000000-0005-0000-0000-0000482F0000}"/>
    <cellStyle name="Normal 3 3 2 11 14" xfId="12169" xr:uid="{00000000-0005-0000-0000-0000492F0000}"/>
    <cellStyle name="Normal 3 3 2 11 2" xfId="12170" xr:uid="{00000000-0005-0000-0000-00004A2F0000}"/>
    <cellStyle name="Normal 3 3 2 11 3" xfId="12171" xr:uid="{00000000-0005-0000-0000-00004B2F0000}"/>
    <cellStyle name="Normal 3 3 2 11 4" xfId="12172" xr:uid="{00000000-0005-0000-0000-00004C2F0000}"/>
    <cellStyle name="Normal 3 3 2 11 5" xfId="12173" xr:uid="{00000000-0005-0000-0000-00004D2F0000}"/>
    <cellStyle name="Normal 3 3 2 11 6" xfId="12174" xr:uid="{00000000-0005-0000-0000-00004E2F0000}"/>
    <cellStyle name="Normal 3 3 2 11 7" xfId="12175" xr:uid="{00000000-0005-0000-0000-00004F2F0000}"/>
    <cellStyle name="Normal 3 3 2 11 8" xfId="12176" xr:uid="{00000000-0005-0000-0000-0000502F0000}"/>
    <cellStyle name="Normal 3 3 2 11 9" xfId="12177" xr:uid="{00000000-0005-0000-0000-0000512F0000}"/>
    <cellStyle name="Normal 3 3 2 12" xfId="12178" xr:uid="{00000000-0005-0000-0000-0000522F0000}"/>
    <cellStyle name="Normal 3 3 2 12 10" xfId="12179" xr:uid="{00000000-0005-0000-0000-0000532F0000}"/>
    <cellStyle name="Normal 3 3 2 12 11" xfId="12180" xr:uid="{00000000-0005-0000-0000-0000542F0000}"/>
    <cellStyle name="Normal 3 3 2 12 12" xfId="12181" xr:uid="{00000000-0005-0000-0000-0000552F0000}"/>
    <cellStyle name="Normal 3 3 2 12 13" xfId="12182" xr:uid="{00000000-0005-0000-0000-0000562F0000}"/>
    <cellStyle name="Normal 3 3 2 12 14" xfId="12183" xr:uid="{00000000-0005-0000-0000-0000572F0000}"/>
    <cellStyle name="Normal 3 3 2 12 2" xfId="12184" xr:uid="{00000000-0005-0000-0000-0000582F0000}"/>
    <cellStyle name="Normal 3 3 2 12 3" xfId="12185" xr:uid="{00000000-0005-0000-0000-0000592F0000}"/>
    <cellStyle name="Normal 3 3 2 12 4" xfId="12186" xr:uid="{00000000-0005-0000-0000-00005A2F0000}"/>
    <cellStyle name="Normal 3 3 2 12 5" xfId="12187" xr:uid="{00000000-0005-0000-0000-00005B2F0000}"/>
    <cellStyle name="Normal 3 3 2 12 6" xfId="12188" xr:uid="{00000000-0005-0000-0000-00005C2F0000}"/>
    <cellStyle name="Normal 3 3 2 12 7" xfId="12189" xr:uid="{00000000-0005-0000-0000-00005D2F0000}"/>
    <cellStyle name="Normal 3 3 2 12 8" xfId="12190" xr:uid="{00000000-0005-0000-0000-00005E2F0000}"/>
    <cellStyle name="Normal 3 3 2 12 9" xfId="12191" xr:uid="{00000000-0005-0000-0000-00005F2F0000}"/>
    <cellStyle name="Normal 3 3 2 13" xfId="12192" xr:uid="{00000000-0005-0000-0000-0000602F0000}"/>
    <cellStyle name="Normal 3 3 2 13 10" xfId="12193" xr:uid="{00000000-0005-0000-0000-0000612F0000}"/>
    <cellStyle name="Normal 3 3 2 13 11" xfId="12194" xr:uid="{00000000-0005-0000-0000-0000622F0000}"/>
    <cellStyle name="Normal 3 3 2 13 12" xfId="12195" xr:uid="{00000000-0005-0000-0000-0000632F0000}"/>
    <cellStyle name="Normal 3 3 2 13 13" xfId="12196" xr:uid="{00000000-0005-0000-0000-0000642F0000}"/>
    <cellStyle name="Normal 3 3 2 13 14" xfId="12197" xr:uid="{00000000-0005-0000-0000-0000652F0000}"/>
    <cellStyle name="Normal 3 3 2 13 2" xfId="12198" xr:uid="{00000000-0005-0000-0000-0000662F0000}"/>
    <cellStyle name="Normal 3 3 2 13 3" xfId="12199" xr:uid="{00000000-0005-0000-0000-0000672F0000}"/>
    <cellStyle name="Normal 3 3 2 13 4" xfId="12200" xr:uid="{00000000-0005-0000-0000-0000682F0000}"/>
    <cellStyle name="Normal 3 3 2 13 5" xfId="12201" xr:uid="{00000000-0005-0000-0000-0000692F0000}"/>
    <cellStyle name="Normal 3 3 2 13 6" xfId="12202" xr:uid="{00000000-0005-0000-0000-00006A2F0000}"/>
    <cellStyle name="Normal 3 3 2 13 7" xfId="12203" xr:uid="{00000000-0005-0000-0000-00006B2F0000}"/>
    <cellStyle name="Normal 3 3 2 13 8" xfId="12204" xr:uid="{00000000-0005-0000-0000-00006C2F0000}"/>
    <cellStyle name="Normal 3 3 2 13 9" xfId="12205" xr:uid="{00000000-0005-0000-0000-00006D2F0000}"/>
    <cellStyle name="Normal 3 3 2 14" xfId="12206" xr:uid="{00000000-0005-0000-0000-00006E2F0000}"/>
    <cellStyle name="Normal 3 3 2 14 10" xfId="12207" xr:uid="{00000000-0005-0000-0000-00006F2F0000}"/>
    <cellStyle name="Normal 3 3 2 14 11" xfId="12208" xr:uid="{00000000-0005-0000-0000-0000702F0000}"/>
    <cellStyle name="Normal 3 3 2 14 12" xfId="12209" xr:uid="{00000000-0005-0000-0000-0000712F0000}"/>
    <cellStyle name="Normal 3 3 2 14 13" xfId="12210" xr:uid="{00000000-0005-0000-0000-0000722F0000}"/>
    <cellStyle name="Normal 3 3 2 14 14" xfId="12211" xr:uid="{00000000-0005-0000-0000-0000732F0000}"/>
    <cellStyle name="Normal 3 3 2 14 2" xfId="12212" xr:uid="{00000000-0005-0000-0000-0000742F0000}"/>
    <cellStyle name="Normal 3 3 2 14 3" xfId="12213" xr:uid="{00000000-0005-0000-0000-0000752F0000}"/>
    <cellStyle name="Normal 3 3 2 14 4" xfId="12214" xr:uid="{00000000-0005-0000-0000-0000762F0000}"/>
    <cellStyle name="Normal 3 3 2 14 5" xfId="12215" xr:uid="{00000000-0005-0000-0000-0000772F0000}"/>
    <cellStyle name="Normal 3 3 2 14 6" xfId="12216" xr:uid="{00000000-0005-0000-0000-0000782F0000}"/>
    <cellStyle name="Normal 3 3 2 14 7" xfId="12217" xr:uid="{00000000-0005-0000-0000-0000792F0000}"/>
    <cellStyle name="Normal 3 3 2 14 8" xfId="12218" xr:uid="{00000000-0005-0000-0000-00007A2F0000}"/>
    <cellStyle name="Normal 3 3 2 14 9" xfId="12219" xr:uid="{00000000-0005-0000-0000-00007B2F0000}"/>
    <cellStyle name="Normal 3 3 2 15" xfId="12220" xr:uid="{00000000-0005-0000-0000-00007C2F0000}"/>
    <cellStyle name="Normal 3 3 2 16" xfId="12221" xr:uid="{00000000-0005-0000-0000-00007D2F0000}"/>
    <cellStyle name="Normal 3 3 2 17" xfId="12222" xr:uid="{00000000-0005-0000-0000-00007E2F0000}"/>
    <cellStyle name="Normal 3 3 2 17 10" xfId="12223" xr:uid="{00000000-0005-0000-0000-00007F2F0000}"/>
    <cellStyle name="Normal 3 3 2 17 11" xfId="12224" xr:uid="{00000000-0005-0000-0000-0000802F0000}"/>
    <cellStyle name="Normal 3 3 2 17 12" xfId="12225" xr:uid="{00000000-0005-0000-0000-0000812F0000}"/>
    <cellStyle name="Normal 3 3 2 17 13" xfId="12226" xr:uid="{00000000-0005-0000-0000-0000822F0000}"/>
    <cellStyle name="Normal 3 3 2 17 14" xfId="12227" xr:uid="{00000000-0005-0000-0000-0000832F0000}"/>
    <cellStyle name="Normal 3 3 2 17 2" xfId="12228" xr:uid="{00000000-0005-0000-0000-0000842F0000}"/>
    <cellStyle name="Normal 3 3 2 17 3" xfId="12229" xr:uid="{00000000-0005-0000-0000-0000852F0000}"/>
    <cellStyle name="Normal 3 3 2 17 4" xfId="12230" xr:uid="{00000000-0005-0000-0000-0000862F0000}"/>
    <cellStyle name="Normal 3 3 2 17 5" xfId="12231" xr:uid="{00000000-0005-0000-0000-0000872F0000}"/>
    <cellStyle name="Normal 3 3 2 17 6" xfId="12232" xr:uid="{00000000-0005-0000-0000-0000882F0000}"/>
    <cellStyle name="Normal 3 3 2 17 7" xfId="12233" xr:uid="{00000000-0005-0000-0000-0000892F0000}"/>
    <cellStyle name="Normal 3 3 2 17 8" xfId="12234" xr:uid="{00000000-0005-0000-0000-00008A2F0000}"/>
    <cellStyle name="Normal 3 3 2 17 9" xfId="12235" xr:uid="{00000000-0005-0000-0000-00008B2F0000}"/>
    <cellStyle name="Normal 3 3 2 18" xfId="12236" xr:uid="{00000000-0005-0000-0000-00008C2F0000}"/>
    <cellStyle name="Normal 3 3 2 18 10" xfId="12237" xr:uid="{00000000-0005-0000-0000-00008D2F0000}"/>
    <cellStyle name="Normal 3 3 2 18 11" xfId="12238" xr:uid="{00000000-0005-0000-0000-00008E2F0000}"/>
    <cellStyle name="Normal 3 3 2 18 12" xfId="12239" xr:uid="{00000000-0005-0000-0000-00008F2F0000}"/>
    <cellStyle name="Normal 3 3 2 18 13" xfId="12240" xr:uid="{00000000-0005-0000-0000-0000902F0000}"/>
    <cellStyle name="Normal 3 3 2 18 14" xfId="12241" xr:uid="{00000000-0005-0000-0000-0000912F0000}"/>
    <cellStyle name="Normal 3 3 2 18 2" xfId="12242" xr:uid="{00000000-0005-0000-0000-0000922F0000}"/>
    <cellStyle name="Normal 3 3 2 18 3" xfId="12243" xr:uid="{00000000-0005-0000-0000-0000932F0000}"/>
    <cellStyle name="Normal 3 3 2 18 4" xfId="12244" xr:uid="{00000000-0005-0000-0000-0000942F0000}"/>
    <cellStyle name="Normal 3 3 2 18 5" xfId="12245" xr:uid="{00000000-0005-0000-0000-0000952F0000}"/>
    <cellStyle name="Normal 3 3 2 18 6" xfId="12246" xr:uid="{00000000-0005-0000-0000-0000962F0000}"/>
    <cellStyle name="Normal 3 3 2 18 7" xfId="12247" xr:uid="{00000000-0005-0000-0000-0000972F0000}"/>
    <cellStyle name="Normal 3 3 2 18 8" xfId="12248" xr:uid="{00000000-0005-0000-0000-0000982F0000}"/>
    <cellStyle name="Normal 3 3 2 18 9" xfId="12249" xr:uid="{00000000-0005-0000-0000-0000992F0000}"/>
    <cellStyle name="Normal 3 3 2 2" xfId="12250" xr:uid="{00000000-0005-0000-0000-00009A2F0000}"/>
    <cellStyle name="Normal 3 3 2 2 10" xfId="12251" xr:uid="{00000000-0005-0000-0000-00009B2F0000}"/>
    <cellStyle name="Normal 3 3 2 2 11" xfId="12252" xr:uid="{00000000-0005-0000-0000-00009C2F0000}"/>
    <cellStyle name="Normal 3 3 2 2 12" xfId="12253" xr:uid="{00000000-0005-0000-0000-00009D2F0000}"/>
    <cellStyle name="Normal 3 3 2 2 13" xfId="12254" xr:uid="{00000000-0005-0000-0000-00009E2F0000}"/>
    <cellStyle name="Normal 3 3 2 2 14" xfId="12255" xr:uid="{00000000-0005-0000-0000-00009F2F0000}"/>
    <cellStyle name="Normal 3 3 2 2 15" xfId="12256" xr:uid="{00000000-0005-0000-0000-0000A02F0000}"/>
    <cellStyle name="Normal 3 3 2 2 16" xfId="12257" xr:uid="{00000000-0005-0000-0000-0000A12F0000}"/>
    <cellStyle name="Normal 3 3 2 2 17" xfId="12258" xr:uid="{00000000-0005-0000-0000-0000A22F0000}"/>
    <cellStyle name="Normal 3 3 2 2 2" xfId="12259" xr:uid="{00000000-0005-0000-0000-0000A32F0000}"/>
    <cellStyle name="Normal 3 3 2 2 3" xfId="12260" xr:uid="{00000000-0005-0000-0000-0000A42F0000}"/>
    <cellStyle name="Normal 3 3 2 2 4" xfId="12261" xr:uid="{00000000-0005-0000-0000-0000A52F0000}"/>
    <cellStyle name="Normal 3 3 2 2 5" xfId="12262" xr:uid="{00000000-0005-0000-0000-0000A62F0000}"/>
    <cellStyle name="Normal 3 3 2 2 6" xfId="12263" xr:uid="{00000000-0005-0000-0000-0000A72F0000}"/>
    <cellStyle name="Normal 3 3 2 2 7" xfId="12264" xr:uid="{00000000-0005-0000-0000-0000A82F0000}"/>
    <cellStyle name="Normal 3 3 2 2 8" xfId="12265" xr:uid="{00000000-0005-0000-0000-0000A92F0000}"/>
    <cellStyle name="Normal 3 3 2 2 9" xfId="12266" xr:uid="{00000000-0005-0000-0000-0000AA2F0000}"/>
    <cellStyle name="Normal 3 3 2 3" xfId="12267" xr:uid="{00000000-0005-0000-0000-0000AB2F0000}"/>
    <cellStyle name="Normal 3 3 2 4" xfId="12268" xr:uid="{00000000-0005-0000-0000-0000AC2F0000}"/>
    <cellStyle name="Normal 3 3 2 5" xfId="12269" xr:uid="{00000000-0005-0000-0000-0000AD2F0000}"/>
    <cellStyle name="Normal 3 3 2 6" xfId="12270" xr:uid="{00000000-0005-0000-0000-0000AE2F0000}"/>
    <cellStyle name="Normal 3 3 2 6 10" xfId="12271" xr:uid="{00000000-0005-0000-0000-0000AF2F0000}"/>
    <cellStyle name="Normal 3 3 2 6 11" xfId="12272" xr:uid="{00000000-0005-0000-0000-0000B02F0000}"/>
    <cellStyle name="Normal 3 3 2 6 12" xfId="12273" xr:uid="{00000000-0005-0000-0000-0000B12F0000}"/>
    <cellStyle name="Normal 3 3 2 6 13" xfId="12274" xr:uid="{00000000-0005-0000-0000-0000B22F0000}"/>
    <cellStyle name="Normal 3 3 2 6 14" xfId="12275" xr:uid="{00000000-0005-0000-0000-0000B32F0000}"/>
    <cellStyle name="Normal 3 3 2 6 15" xfId="12276" xr:uid="{00000000-0005-0000-0000-0000B42F0000}"/>
    <cellStyle name="Normal 3 3 2 6 2" xfId="12277" xr:uid="{00000000-0005-0000-0000-0000B52F0000}"/>
    <cellStyle name="Normal 3 3 2 6 2 10" xfId="12278" xr:uid="{00000000-0005-0000-0000-0000B62F0000}"/>
    <cellStyle name="Normal 3 3 2 6 2 11" xfId="12279" xr:uid="{00000000-0005-0000-0000-0000B72F0000}"/>
    <cellStyle name="Normal 3 3 2 6 2 12" xfId="12280" xr:uid="{00000000-0005-0000-0000-0000B82F0000}"/>
    <cellStyle name="Normal 3 3 2 6 2 13" xfId="12281" xr:uid="{00000000-0005-0000-0000-0000B92F0000}"/>
    <cellStyle name="Normal 3 3 2 6 2 14" xfId="12282" xr:uid="{00000000-0005-0000-0000-0000BA2F0000}"/>
    <cellStyle name="Normal 3 3 2 6 2 2" xfId="12283" xr:uid="{00000000-0005-0000-0000-0000BB2F0000}"/>
    <cellStyle name="Normal 3 3 2 6 2 3" xfId="12284" xr:uid="{00000000-0005-0000-0000-0000BC2F0000}"/>
    <cellStyle name="Normal 3 3 2 6 2 4" xfId="12285" xr:uid="{00000000-0005-0000-0000-0000BD2F0000}"/>
    <cellStyle name="Normal 3 3 2 6 2 5" xfId="12286" xr:uid="{00000000-0005-0000-0000-0000BE2F0000}"/>
    <cellStyle name="Normal 3 3 2 6 2 6" xfId="12287" xr:uid="{00000000-0005-0000-0000-0000BF2F0000}"/>
    <cellStyle name="Normal 3 3 2 6 2 7" xfId="12288" xr:uid="{00000000-0005-0000-0000-0000C02F0000}"/>
    <cellStyle name="Normal 3 3 2 6 2 8" xfId="12289" xr:uid="{00000000-0005-0000-0000-0000C12F0000}"/>
    <cellStyle name="Normal 3 3 2 6 2 9" xfId="12290" xr:uid="{00000000-0005-0000-0000-0000C22F0000}"/>
    <cellStyle name="Normal 3 3 2 6 3" xfId="12291" xr:uid="{00000000-0005-0000-0000-0000C32F0000}"/>
    <cellStyle name="Normal 3 3 2 6 4" xfId="12292" xr:uid="{00000000-0005-0000-0000-0000C42F0000}"/>
    <cellStyle name="Normal 3 3 2 6 5" xfId="12293" xr:uid="{00000000-0005-0000-0000-0000C52F0000}"/>
    <cellStyle name="Normal 3 3 2 6 6" xfId="12294" xr:uid="{00000000-0005-0000-0000-0000C62F0000}"/>
    <cellStyle name="Normal 3 3 2 6 7" xfId="12295" xr:uid="{00000000-0005-0000-0000-0000C72F0000}"/>
    <cellStyle name="Normal 3 3 2 6 8" xfId="12296" xr:uid="{00000000-0005-0000-0000-0000C82F0000}"/>
    <cellStyle name="Normal 3 3 2 6 9" xfId="12297" xr:uid="{00000000-0005-0000-0000-0000C92F0000}"/>
    <cellStyle name="Normal 3 3 2 7" xfId="12298" xr:uid="{00000000-0005-0000-0000-0000CA2F0000}"/>
    <cellStyle name="Normal 3 3 2 7 10" xfId="12299" xr:uid="{00000000-0005-0000-0000-0000CB2F0000}"/>
    <cellStyle name="Normal 3 3 2 7 11" xfId="12300" xr:uid="{00000000-0005-0000-0000-0000CC2F0000}"/>
    <cellStyle name="Normal 3 3 2 7 12" xfId="12301" xr:uid="{00000000-0005-0000-0000-0000CD2F0000}"/>
    <cellStyle name="Normal 3 3 2 7 13" xfId="12302" xr:uid="{00000000-0005-0000-0000-0000CE2F0000}"/>
    <cellStyle name="Normal 3 3 2 7 14" xfId="12303" xr:uid="{00000000-0005-0000-0000-0000CF2F0000}"/>
    <cellStyle name="Normal 3 3 2 7 15" xfId="12304" xr:uid="{00000000-0005-0000-0000-0000D02F0000}"/>
    <cellStyle name="Normal 3 3 2 7 2" xfId="12305" xr:uid="{00000000-0005-0000-0000-0000D12F0000}"/>
    <cellStyle name="Normal 3 3 2 7 2 10" xfId="12306" xr:uid="{00000000-0005-0000-0000-0000D22F0000}"/>
    <cellStyle name="Normal 3 3 2 7 2 11" xfId="12307" xr:uid="{00000000-0005-0000-0000-0000D32F0000}"/>
    <cellStyle name="Normal 3 3 2 7 2 12" xfId="12308" xr:uid="{00000000-0005-0000-0000-0000D42F0000}"/>
    <cellStyle name="Normal 3 3 2 7 2 13" xfId="12309" xr:uid="{00000000-0005-0000-0000-0000D52F0000}"/>
    <cellStyle name="Normal 3 3 2 7 2 14" xfId="12310" xr:uid="{00000000-0005-0000-0000-0000D62F0000}"/>
    <cellStyle name="Normal 3 3 2 7 2 2" xfId="12311" xr:uid="{00000000-0005-0000-0000-0000D72F0000}"/>
    <cellStyle name="Normal 3 3 2 7 2 3" xfId="12312" xr:uid="{00000000-0005-0000-0000-0000D82F0000}"/>
    <cellStyle name="Normal 3 3 2 7 2 4" xfId="12313" xr:uid="{00000000-0005-0000-0000-0000D92F0000}"/>
    <cellStyle name="Normal 3 3 2 7 2 5" xfId="12314" xr:uid="{00000000-0005-0000-0000-0000DA2F0000}"/>
    <cellStyle name="Normal 3 3 2 7 2 6" xfId="12315" xr:uid="{00000000-0005-0000-0000-0000DB2F0000}"/>
    <cellStyle name="Normal 3 3 2 7 2 7" xfId="12316" xr:uid="{00000000-0005-0000-0000-0000DC2F0000}"/>
    <cellStyle name="Normal 3 3 2 7 2 8" xfId="12317" xr:uid="{00000000-0005-0000-0000-0000DD2F0000}"/>
    <cellStyle name="Normal 3 3 2 7 2 9" xfId="12318" xr:uid="{00000000-0005-0000-0000-0000DE2F0000}"/>
    <cellStyle name="Normal 3 3 2 7 3" xfId="12319" xr:uid="{00000000-0005-0000-0000-0000DF2F0000}"/>
    <cellStyle name="Normal 3 3 2 7 4" xfId="12320" xr:uid="{00000000-0005-0000-0000-0000E02F0000}"/>
    <cellStyle name="Normal 3 3 2 7 5" xfId="12321" xr:uid="{00000000-0005-0000-0000-0000E12F0000}"/>
    <cellStyle name="Normal 3 3 2 7 6" xfId="12322" xr:uid="{00000000-0005-0000-0000-0000E22F0000}"/>
    <cellStyle name="Normal 3 3 2 7 7" xfId="12323" xr:uid="{00000000-0005-0000-0000-0000E32F0000}"/>
    <cellStyle name="Normal 3 3 2 7 8" xfId="12324" xr:uid="{00000000-0005-0000-0000-0000E42F0000}"/>
    <cellStyle name="Normal 3 3 2 7 9" xfId="12325" xr:uid="{00000000-0005-0000-0000-0000E52F0000}"/>
    <cellStyle name="Normal 3 3 2 8" xfId="12326" xr:uid="{00000000-0005-0000-0000-0000E62F0000}"/>
    <cellStyle name="Normal 3 3 2 8 10" xfId="12327" xr:uid="{00000000-0005-0000-0000-0000E72F0000}"/>
    <cellStyle name="Normal 3 3 2 8 11" xfId="12328" xr:uid="{00000000-0005-0000-0000-0000E82F0000}"/>
    <cellStyle name="Normal 3 3 2 8 12" xfId="12329" xr:uid="{00000000-0005-0000-0000-0000E92F0000}"/>
    <cellStyle name="Normal 3 3 2 8 13" xfId="12330" xr:uid="{00000000-0005-0000-0000-0000EA2F0000}"/>
    <cellStyle name="Normal 3 3 2 8 14" xfId="12331" xr:uid="{00000000-0005-0000-0000-0000EB2F0000}"/>
    <cellStyle name="Normal 3 3 2 8 15" xfId="12332" xr:uid="{00000000-0005-0000-0000-0000EC2F0000}"/>
    <cellStyle name="Normal 3 3 2 8 2" xfId="12333" xr:uid="{00000000-0005-0000-0000-0000ED2F0000}"/>
    <cellStyle name="Normal 3 3 2 8 2 10" xfId="12334" xr:uid="{00000000-0005-0000-0000-0000EE2F0000}"/>
    <cellStyle name="Normal 3 3 2 8 2 11" xfId="12335" xr:uid="{00000000-0005-0000-0000-0000EF2F0000}"/>
    <cellStyle name="Normal 3 3 2 8 2 12" xfId="12336" xr:uid="{00000000-0005-0000-0000-0000F02F0000}"/>
    <cellStyle name="Normal 3 3 2 8 2 13" xfId="12337" xr:uid="{00000000-0005-0000-0000-0000F12F0000}"/>
    <cellStyle name="Normal 3 3 2 8 2 14" xfId="12338" xr:uid="{00000000-0005-0000-0000-0000F22F0000}"/>
    <cellStyle name="Normal 3 3 2 8 2 2" xfId="12339" xr:uid="{00000000-0005-0000-0000-0000F32F0000}"/>
    <cellStyle name="Normal 3 3 2 8 2 3" xfId="12340" xr:uid="{00000000-0005-0000-0000-0000F42F0000}"/>
    <cellStyle name="Normal 3 3 2 8 2 4" xfId="12341" xr:uid="{00000000-0005-0000-0000-0000F52F0000}"/>
    <cellStyle name="Normal 3 3 2 8 2 5" xfId="12342" xr:uid="{00000000-0005-0000-0000-0000F62F0000}"/>
    <cellStyle name="Normal 3 3 2 8 2 6" xfId="12343" xr:uid="{00000000-0005-0000-0000-0000F72F0000}"/>
    <cellStyle name="Normal 3 3 2 8 2 7" xfId="12344" xr:uid="{00000000-0005-0000-0000-0000F82F0000}"/>
    <cellStyle name="Normal 3 3 2 8 2 8" xfId="12345" xr:uid="{00000000-0005-0000-0000-0000F92F0000}"/>
    <cellStyle name="Normal 3 3 2 8 2 9" xfId="12346" xr:uid="{00000000-0005-0000-0000-0000FA2F0000}"/>
    <cellStyle name="Normal 3 3 2 8 3" xfId="12347" xr:uid="{00000000-0005-0000-0000-0000FB2F0000}"/>
    <cellStyle name="Normal 3 3 2 8 4" xfId="12348" xr:uid="{00000000-0005-0000-0000-0000FC2F0000}"/>
    <cellStyle name="Normal 3 3 2 8 5" xfId="12349" xr:uid="{00000000-0005-0000-0000-0000FD2F0000}"/>
    <cellStyle name="Normal 3 3 2 8 6" xfId="12350" xr:uid="{00000000-0005-0000-0000-0000FE2F0000}"/>
    <cellStyle name="Normal 3 3 2 8 7" xfId="12351" xr:uid="{00000000-0005-0000-0000-0000FF2F0000}"/>
    <cellStyle name="Normal 3 3 2 8 8" xfId="12352" xr:uid="{00000000-0005-0000-0000-000000300000}"/>
    <cellStyle name="Normal 3 3 2 8 9" xfId="12353" xr:uid="{00000000-0005-0000-0000-000001300000}"/>
    <cellStyle name="Normal 3 3 2 9" xfId="12354" xr:uid="{00000000-0005-0000-0000-000002300000}"/>
    <cellStyle name="Normal 3 3 2 9 10" xfId="12355" xr:uid="{00000000-0005-0000-0000-000003300000}"/>
    <cellStyle name="Normal 3 3 2 9 11" xfId="12356" xr:uid="{00000000-0005-0000-0000-000004300000}"/>
    <cellStyle name="Normal 3 3 2 9 12" xfId="12357" xr:uid="{00000000-0005-0000-0000-000005300000}"/>
    <cellStyle name="Normal 3 3 2 9 13" xfId="12358" xr:uid="{00000000-0005-0000-0000-000006300000}"/>
    <cellStyle name="Normal 3 3 2 9 14" xfId="12359" xr:uid="{00000000-0005-0000-0000-000007300000}"/>
    <cellStyle name="Normal 3 3 2 9 2" xfId="12360" xr:uid="{00000000-0005-0000-0000-000008300000}"/>
    <cellStyle name="Normal 3 3 2 9 3" xfId="12361" xr:uid="{00000000-0005-0000-0000-000009300000}"/>
    <cellStyle name="Normal 3 3 2 9 4" xfId="12362" xr:uid="{00000000-0005-0000-0000-00000A300000}"/>
    <cellStyle name="Normal 3 3 2 9 5" xfId="12363" xr:uid="{00000000-0005-0000-0000-00000B300000}"/>
    <cellStyle name="Normal 3 3 2 9 6" xfId="12364" xr:uid="{00000000-0005-0000-0000-00000C300000}"/>
    <cellStyle name="Normal 3 3 2 9 7" xfId="12365" xr:uid="{00000000-0005-0000-0000-00000D300000}"/>
    <cellStyle name="Normal 3 3 2 9 8" xfId="12366" xr:uid="{00000000-0005-0000-0000-00000E300000}"/>
    <cellStyle name="Normal 3 3 2 9 9" xfId="12367" xr:uid="{00000000-0005-0000-0000-00000F300000}"/>
    <cellStyle name="Normal 3 3 20" xfId="12368" xr:uid="{00000000-0005-0000-0000-000010300000}"/>
    <cellStyle name="Normal 3 3 20 10" xfId="12369" xr:uid="{00000000-0005-0000-0000-000011300000}"/>
    <cellStyle name="Normal 3 3 20 11" xfId="12370" xr:uid="{00000000-0005-0000-0000-000012300000}"/>
    <cellStyle name="Normal 3 3 20 12" xfId="12371" xr:uid="{00000000-0005-0000-0000-000013300000}"/>
    <cellStyle name="Normal 3 3 20 13" xfId="12372" xr:uid="{00000000-0005-0000-0000-000014300000}"/>
    <cellStyle name="Normal 3 3 20 14" xfId="12373" xr:uid="{00000000-0005-0000-0000-000015300000}"/>
    <cellStyle name="Normal 3 3 20 15" xfId="12374" xr:uid="{00000000-0005-0000-0000-000016300000}"/>
    <cellStyle name="Normal 3 3 20 2" xfId="12375" xr:uid="{00000000-0005-0000-0000-000017300000}"/>
    <cellStyle name="Normal 3 3 20 2 10" xfId="12376" xr:uid="{00000000-0005-0000-0000-000018300000}"/>
    <cellStyle name="Normal 3 3 20 2 11" xfId="12377" xr:uid="{00000000-0005-0000-0000-000019300000}"/>
    <cellStyle name="Normal 3 3 20 2 12" xfId="12378" xr:uid="{00000000-0005-0000-0000-00001A300000}"/>
    <cellStyle name="Normal 3 3 20 2 13" xfId="12379" xr:uid="{00000000-0005-0000-0000-00001B300000}"/>
    <cellStyle name="Normal 3 3 20 2 14" xfId="12380" xr:uid="{00000000-0005-0000-0000-00001C300000}"/>
    <cellStyle name="Normal 3 3 20 2 2" xfId="12381" xr:uid="{00000000-0005-0000-0000-00001D300000}"/>
    <cellStyle name="Normal 3 3 20 2 3" xfId="12382" xr:uid="{00000000-0005-0000-0000-00001E300000}"/>
    <cellStyle name="Normal 3 3 20 2 4" xfId="12383" xr:uid="{00000000-0005-0000-0000-00001F300000}"/>
    <cellStyle name="Normal 3 3 20 2 5" xfId="12384" xr:uid="{00000000-0005-0000-0000-000020300000}"/>
    <cellStyle name="Normal 3 3 20 2 6" xfId="12385" xr:uid="{00000000-0005-0000-0000-000021300000}"/>
    <cellStyle name="Normal 3 3 20 2 7" xfId="12386" xr:uid="{00000000-0005-0000-0000-000022300000}"/>
    <cellStyle name="Normal 3 3 20 2 8" xfId="12387" xr:uid="{00000000-0005-0000-0000-000023300000}"/>
    <cellStyle name="Normal 3 3 20 2 9" xfId="12388" xr:uid="{00000000-0005-0000-0000-000024300000}"/>
    <cellStyle name="Normal 3 3 20 3" xfId="12389" xr:uid="{00000000-0005-0000-0000-000025300000}"/>
    <cellStyle name="Normal 3 3 20 4" xfId="12390" xr:uid="{00000000-0005-0000-0000-000026300000}"/>
    <cellStyle name="Normal 3 3 20 5" xfId="12391" xr:uid="{00000000-0005-0000-0000-000027300000}"/>
    <cellStyle name="Normal 3 3 20 6" xfId="12392" xr:uid="{00000000-0005-0000-0000-000028300000}"/>
    <cellStyle name="Normal 3 3 20 7" xfId="12393" xr:uid="{00000000-0005-0000-0000-000029300000}"/>
    <cellStyle name="Normal 3 3 20 8" xfId="12394" xr:uid="{00000000-0005-0000-0000-00002A300000}"/>
    <cellStyle name="Normal 3 3 20 9" xfId="12395" xr:uid="{00000000-0005-0000-0000-00002B300000}"/>
    <cellStyle name="Normal 3 3 21" xfId="12396" xr:uid="{00000000-0005-0000-0000-00002C300000}"/>
    <cellStyle name="Normal 3 3 21 10" xfId="12397" xr:uid="{00000000-0005-0000-0000-00002D300000}"/>
    <cellStyle name="Normal 3 3 21 11" xfId="12398" xr:uid="{00000000-0005-0000-0000-00002E300000}"/>
    <cellStyle name="Normal 3 3 21 12" xfId="12399" xr:uid="{00000000-0005-0000-0000-00002F300000}"/>
    <cellStyle name="Normal 3 3 21 13" xfId="12400" xr:uid="{00000000-0005-0000-0000-000030300000}"/>
    <cellStyle name="Normal 3 3 21 14" xfId="12401" xr:uid="{00000000-0005-0000-0000-000031300000}"/>
    <cellStyle name="Normal 3 3 21 15" xfId="12402" xr:uid="{00000000-0005-0000-0000-000032300000}"/>
    <cellStyle name="Normal 3 3 21 2" xfId="12403" xr:uid="{00000000-0005-0000-0000-000033300000}"/>
    <cellStyle name="Normal 3 3 21 2 10" xfId="12404" xr:uid="{00000000-0005-0000-0000-000034300000}"/>
    <cellStyle name="Normal 3 3 21 2 11" xfId="12405" xr:uid="{00000000-0005-0000-0000-000035300000}"/>
    <cellStyle name="Normal 3 3 21 2 12" xfId="12406" xr:uid="{00000000-0005-0000-0000-000036300000}"/>
    <cellStyle name="Normal 3 3 21 2 13" xfId="12407" xr:uid="{00000000-0005-0000-0000-000037300000}"/>
    <cellStyle name="Normal 3 3 21 2 14" xfId="12408" xr:uid="{00000000-0005-0000-0000-000038300000}"/>
    <cellStyle name="Normal 3 3 21 2 2" xfId="12409" xr:uid="{00000000-0005-0000-0000-000039300000}"/>
    <cellStyle name="Normal 3 3 21 2 3" xfId="12410" xr:uid="{00000000-0005-0000-0000-00003A300000}"/>
    <cellStyle name="Normal 3 3 21 2 4" xfId="12411" xr:uid="{00000000-0005-0000-0000-00003B300000}"/>
    <cellStyle name="Normal 3 3 21 2 5" xfId="12412" xr:uid="{00000000-0005-0000-0000-00003C300000}"/>
    <cellStyle name="Normal 3 3 21 2 6" xfId="12413" xr:uid="{00000000-0005-0000-0000-00003D300000}"/>
    <cellStyle name="Normal 3 3 21 2 7" xfId="12414" xr:uid="{00000000-0005-0000-0000-00003E300000}"/>
    <cellStyle name="Normal 3 3 21 2 8" xfId="12415" xr:uid="{00000000-0005-0000-0000-00003F300000}"/>
    <cellStyle name="Normal 3 3 21 2 9" xfId="12416" xr:uid="{00000000-0005-0000-0000-000040300000}"/>
    <cellStyle name="Normal 3 3 21 3" xfId="12417" xr:uid="{00000000-0005-0000-0000-000041300000}"/>
    <cellStyle name="Normal 3 3 21 4" xfId="12418" xr:uid="{00000000-0005-0000-0000-000042300000}"/>
    <cellStyle name="Normal 3 3 21 5" xfId="12419" xr:uid="{00000000-0005-0000-0000-000043300000}"/>
    <cellStyle name="Normal 3 3 21 6" xfId="12420" xr:uid="{00000000-0005-0000-0000-000044300000}"/>
    <cellStyle name="Normal 3 3 21 7" xfId="12421" xr:uid="{00000000-0005-0000-0000-000045300000}"/>
    <cellStyle name="Normal 3 3 21 8" xfId="12422" xr:uid="{00000000-0005-0000-0000-000046300000}"/>
    <cellStyle name="Normal 3 3 21 9" xfId="12423" xr:uid="{00000000-0005-0000-0000-000047300000}"/>
    <cellStyle name="Normal 3 3 22" xfId="12424" xr:uid="{00000000-0005-0000-0000-000048300000}"/>
    <cellStyle name="Normal 3 3 22 10" xfId="12425" xr:uid="{00000000-0005-0000-0000-000049300000}"/>
    <cellStyle name="Normal 3 3 22 11" xfId="12426" xr:uid="{00000000-0005-0000-0000-00004A300000}"/>
    <cellStyle name="Normal 3 3 22 12" xfId="12427" xr:uid="{00000000-0005-0000-0000-00004B300000}"/>
    <cellStyle name="Normal 3 3 22 13" xfId="12428" xr:uid="{00000000-0005-0000-0000-00004C300000}"/>
    <cellStyle name="Normal 3 3 22 14" xfId="12429" xr:uid="{00000000-0005-0000-0000-00004D300000}"/>
    <cellStyle name="Normal 3 3 22 2" xfId="12430" xr:uid="{00000000-0005-0000-0000-00004E300000}"/>
    <cellStyle name="Normal 3 3 22 3" xfId="12431" xr:uid="{00000000-0005-0000-0000-00004F300000}"/>
    <cellStyle name="Normal 3 3 22 4" xfId="12432" xr:uid="{00000000-0005-0000-0000-000050300000}"/>
    <cellStyle name="Normal 3 3 22 5" xfId="12433" xr:uid="{00000000-0005-0000-0000-000051300000}"/>
    <cellStyle name="Normal 3 3 22 6" xfId="12434" xr:uid="{00000000-0005-0000-0000-000052300000}"/>
    <cellStyle name="Normal 3 3 22 7" xfId="12435" xr:uid="{00000000-0005-0000-0000-000053300000}"/>
    <cellStyle name="Normal 3 3 22 8" xfId="12436" xr:uid="{00000000-0005-0000-0000-000054300000}"/>
    <cellStyle name="Normal 3 3 22 9" xfId="12437" xr:uid="{00000000-0005-0000-0000-000055300000}"/>
    <cellStyle name="Normal 3 3 23" xfId="12438" xr:uid="{00000000-0005-0000-0000-000056300000}"/>
    <cellStyle name="Normal 3 3 23 10" xfId="12439" xr:uid="{00000000-0005-0000-0000-000057300000}"/>
    <cellStyle name="Normal 3 3 23 11" xfId="12440" xr:uid="{00000000-0005-0000-0000-000058300000}"/>
    <cellStyle name="Normal 3 3 23 12" xfId="12441" xr:uid="{00000000-0005-0000-0000-000059300000}"/>
    <cellStyle name="Normal 3 3 23 13" xfId="12442" xr:uid="{00000000-0005-0000-0000-00005A300000}"/>
    <cellStyle name="Normal 3 3 23 14" xfId="12443" xr:uid="{00000000-0005-0000-0000-00005B300000}"/>
    <cellStyle name="Normal 3 3 23 2" xfId="12444" xr:uid="{00000000-0005-0000-0000-00005C300000}"/>
    <cellStyle name="Normal 3 3 23 3" xfId="12445" xr:uid="{00000000-0005-0000-0000-00005D300000}"/>
    <cellStyle name="Normal 3 3 23 4" xfId="12446" xr:uid="{00000000-0005-0000-0000-00005E300000}"/>
    <cellStyle name="Normal 3 3 23 5" xfId="12447" xr:uid="{00000000-0005-0000-0000-00005F300000}"/>
    <cellStyle name="Normal 3 3 23 6" xfId="12448" xr:uid="{00000000-0005-0000-0000-000060300000}"/>
    <cellStyle name="Normal 3 3 23 7" xfId="12449" xr:uid="{00000000-0005-0000-0000-000061300000}"/>
    <cellStyle name="Normal 3 3 23 8" xfId="12450" xr:uid="{00000000-0005-0000-0000-000062300000}"/>
    <cellStyle name="Normal 3 3 23 9" xfId="12451" xr:uid="{00000000-0005-0000-0000-000063300000}"/>
    <cellStyle name="Normal 3 3 24" xfId="12452" xr:uid="{00000000-0005-0000-0000-000064300000}"/>
    <cellStyle name="Normal 3 3 24 10" xfId="12453" xr:uid="{00000000-0005-0000-0000-000065300000}"/>
    <cellStyle name="Normal 3 3 24 11" xfId="12454" xr:uid="{00000000-0005-0000-0000-000066300000}"/>
    <cellStyle name="Normal 3 3 24 12" xfId="12455" xr:uid="{00000000-0005-0000-0000-000067300000}"/>
    <cellStyle name="Normal 3 3 24 13" xfId="12456" xr:uid="{00000000-0005-0000-0000-000068300000}"/>
    <cellStyle name="Normal 3 3 24 14" xfId="12457" xr:uid="{00000000-0005-0000-0000-000069300000}"/>
    <cellStyle name="Normal 3 3 24 2" xfId="12458" xr:uid="{00000000-0005-0000-0000-00006A300000}"/>
    <cellStyle name="Normal 3 3 24 3" xfId="12459" xr:uid="{00000000-0005-0000-0000-00006B300000}"/>
    <cellStyle name="Normal 3 3 24 4" xfId="12460" xr:uid="{00000000-0005-0000-0000-00006C300000}"/>
    <cellStyle name="Normal 3 3 24 5" xfId="12461" xr:uid="{00000000-0005-0000-0000-00006D300000}"/>
    <cellStyle name="Normal 3 3 24 6" xfId="12462" xr:uid="{00000000-0005-0000-0000-00006E300000}"/>
    <cellStyle name="Normal 3 3 24 7" xfId="12463" xr:uid="{00000000-0005-0000-0000-00006F300000}"/>
    <cellStyle name="Normal 3 3 24 8" xfId="12464" xr:uid="{00000000-0005-0000-0000-000070300000}"/>
    <cellStyle name="Normal 3 3 24 9" xfId="12465" xr:uid="{00000000-0005-0000-0000-000071300000}"/>
    <cellStyle name="Normal 3 3 25" xfId="12466" xr:uid="{00000000-0005-0000-0000-000072300000}"/>
    <cellStyle name="Normal 3 3 25 10" xfId="12467" xr:uid="{00000000-0005-0000-0000-000073300000}"/>
    <cellStyle name="Normal 3 3 25 11" xfId="12468" xr:uid="{00000000-0005-0000-0000-000074300000}"/>
    <cellStyle name="Normal 3 3 25 12" xfId="12469" xr:uid="{00000000-0005-0000-0000-000075300000}"/>
    <cellStyle name="Normal 3 3 25 13" xfId="12470" xr:uid="{00000000-0005-0000-0000-000076300000}"/>
    <cellStyle name="Normal 3 3 25 14" xfId="12471" xr:uid="{00000000-0005-0000-0000-000077300000}"/>
    <cellStyle name="Normal 3 3 25 2" xfId="12472" xr:uid="{00000000-0005-0000-0000-000078300000}"/>
    <cellStyle name="Normal 3 3 25 3" xfId="12473" xr:uid="{00000000-0005-0000-0000-000079300000}"/>
    <cellStyle name="Normal 3 3 25 4" xfId="12474" xr:uid="{00000000-0005-0000-0000-00007A300000}"/>
    <cellStyle name="Normal 3 3 25 5" xfId="12475" xr:uid="{00000000-0005-0000-0000-00007B300000}"/>
    <cellStyle name="Normal 3 3 25 6" xfId="12476" xr:uid="{00000000-0005-0000-0000-00007C300000}"/>
    <cellStyle name="Normal 3 3 25 7" xfId="12477" xr:uid="{00000000-0005-0000-0000-00007D300000}"/>
    <cellStyle name="Normal 3 3 25 8" xfId="12478" xr:uid="{00000000-0005-0000-0000-00007E300000}"/>
    <cellStyle name="Normal 3 3 25 9" xfId="12479" xr:uid="{00000000-0005-0000-0000-00007F300000}"/>
    <cellStyle name="Normal 3 3 26" xfId="12480" xr:uid="{00000000-0005-0000-0000-000080300000}"/>
    <cellStyle name="Normal 3 3 26 10" xfId="12481" xr:uid="{00000000-0005-0000-0000-000081300000}"/>
    <cellStyle name="Normal 3 3 26 11" xfId="12482" xr:uid="{00000000-0005-0000-0000-000082300000}"/>
    <cellStyle name="Normal 3 3 26 12" xfId="12483" xr:uid="{00000000-0005-0000-0000-000083300000}"/>
    <cellStyle name="Normal 3 3 26 13" xfId="12484" xr:uid="{00000000-0005-0000-0000-000084300000}"/>
    <cellStyle name="Normal 3 3 26 14" xfId="12485" xr:uid="{00000000-0005-0000-0000-000085300000}"/>
    <cellStyle name="Normal 3 3 26 2" xfId="12486" xr:uid="{00000000-0005-0000-0000-000086300000}"/>
    <cellStyle name="Normal 3 3 26 3" xfId="12487" xr:uid="{00000000-0005-0000-0000-000087300000}"/>
    <cellStyle name="Normal 3 3 26 4" xfId="12488" xr:uid="{00000000-0005-0000-0000-000088300000}"/>
    <cellStyle name="Normal 3 3 26 5" xfId="12489" xr:uid="{00000000-0005-0000-0000-000089300000}"/>
    <cellStyle name="Normal 3 3 26 6" xfId="12490" xr:uid="{00000000-0005-0000-0000-00008A300000}"/>
    <cellStyle name="Normal 3 3 26 7" xfId="12491" xr:uid="{00000000-0005-0000-0000-00008B300000}"/>
    <cellStyle name="Normal 3 3 26 8" xfId="12492" xr:uid="{00000000-0005-0000-0000-00008C300000}"/>
    <cellStyle name="Normal 3 3 26 9" xfId="12493" xr:uid="{00000000-0005-0000-0000-00008D300000}"/>
    <cellStyle name="Normal 3 3 27" xfId="12494" xr:uid="{00000000-0005-0000-0000-00008E300000}"/>
    <cellStyle name="Normal 3 3 27 10" xfId="12495" xr:uid="{00000000-0005-0000-0000-00008F300000}"/>
    <cellStyle name="Normal 3 3 27 11" xfId="12496" xr:uid="{00000000-0005-0000-0000-000090300000}"/>
    <cellStyle name="Normal 3 3 27 12" xfId="12497" xr:uid="{00000000-0005-0000-0000-000091300000}"/>
    <cellStyle name="Normal 3 3 27 13" xfId="12498" xr:uid="{00000000-0005-0000-0000-000092300000}"/>
    <cellStyle name="Normal 3 3 27 14" xfId="12499" xr:uid="{00000000-0005-0000-0000-000093300000}"/>
    <cellStyle name="Normal 3 3 27 2" xfId="12500" xr:uid="{00000000-0005-0000-0000-000094300000}"/>
    <cellStyle name="Normal 3 3 27 3" xfId="12501" xr:uid="{00000000-0005-0000-0000-000095300000}"/>
    <cellStyle name="Normal 3 3 27 4" xfId="12502" xr:uid="{00000000-0005-0000-0000-000096300000}"/>
    <cellStyle name="Normal 3 3 27 5" xfId="12503" xr:uid="{00000000-0005-0000-0000-000097300000}"/>
    <cellStyle name="Normal 3 3 27 6" xfId="12504" xr:uid="{00000000-0005-0000-0000-000098300000}"/>
    <cellStyle name="Normal 3 3 27 7" xfId="12505" xr:uid="{00000000-0005-0000-0000-000099300000}"/>
    <cellStyle name="Normal 3 3 27 8" xfId="12506" xr:uid="{00000000-0005-0000-0000-00009A300000}"/>
    <cellStyle name="Normal 3 3 27 9" xfId="12507" xr:uid="{00000000-0005-0000-0000-00009B300000}"/>
    <cellStyle name="Normal 3 3 28" xfId="12508" xr:uid="{00000000-0005-0000-0000-00009C300000}"/>
    <cellStyle name="Normal 3 3 29" xfId="12509" xr:uid="{00000000-0005-0000-0000-00009D300000}"/>
    <cellStyle name="Normal 3 3 3" xfId="12510" xr:uid="{00000000-0005-0000-0000-00009E300000}"/>
    <cellStyle name="Normal 3 3 3 10" xfId="12511" xr:uid="{00000000-0005-0000-0000-00009F300000}"/>
    <cellStyle name="Normal 3 3 3 10 10" xfId="12512" xr:uid="{00000000-0005-0000-0000-0000A0300000}"/>
    <cellStyle name="Normal 3 3 3 10 11" xfId="12513" xr:uid="{00000000-0005-0000-0000-0000A1300000}"/>
    <cellStyle name="Normal 3 3 3 10 12" xfId="12514" xr:uid="{00000000-0005-0000-0000-0000A2300000}"/>
    <cellStyle name="Normal 3 3 3 10 13" xfId="12515" xr:uid="{00000000-0005-0000-0000-0000A3300000}"/>
    <cellStyle name="Normal 3 3 3 10 14" xfId="12516" xr:uid="{00000000-0005-0000-0000-0000A4300000}"/>
    <cellStyle name="Normal 3 3 3 10 2" xfId="12517" xr:uid="{00000000-0005-0000-0000-0000A5300000}"/>
    <cellStyle name="Normal 3 3 3 10 3" xfId="12518" xr:uid="{00000000-0005-0000-0000-0000A6300000}"/>
    <cellStyle name="Normal 3 3 3 10 4" xfId="12519" xr:uid="{00000000-0005-0000-0000-0000A7300000}"/>
    <cellStyle name="Normal 3 3 3 10 5" xfId="12520" xr:uid="{00000000-0005-0000-0000-0000A8300000}"/>
    <cellStyle name="Normal 3 3 3 10 6" xfId="12521" xr:uid="{00000000-0005-0000-0000-0000A9300000}"/>
    <cellStyle name="Normal 3 3 3 10 7" xfId="12522" xr:uid="{00000000-0005-0000-0000-0000AA300000}"/>
    <cellStyle name="Normal 3 3 3 10 8" xfId="12523" xr:uid="{00000000-0005-0000-0000-0000AB300000}"/>
    <cellStyle name="Normal 3 3 3 10 9" xfId="12524" xr:uid="{00000000-0005-0000-0000-0000AC300000}"/>
    <cellStyle name="Normal 3 3 3 11" xfId="12525" xr:uid="{00000000-0005-0000-0000-0000AD300000}"/>
    <cellStyle name="Normal 3 3 3 11 10" xfId="12526" xr:uid="{00000000-0005-0000-0000-0000AE300000}"/>
    <cellStyle name="Normal 3 3 3 11 11" xfId="12527" xr:uid="{00000000-0005-0000-0000-0000AF300000}"/>
    <cellStyle name="Normal 3 3 3 11 12" xfId="12528" xr:uid="{00000000-0005-0000-0000-0000B0300000}"/>
    <cellStyle name="Normal 3 3 3 11 13" xfId="12529" xr:uid="{00000000-0005-0000-0000-0000B1300000}"/>
    <cellStyle name="Normal 3 3 3 11 14" xfId="12530" xr:uid="{00000000-0005-0000-0000-0000B2300000}"/>
    <cellStyle name="Normal 3 3 3 11 2" xfId="12531" xr:uid="{00000000-0005-0000-0000-0000B3300000}"/>
    <cellStyle name="Normal 3 3 3 11 3" xfId="12532" xr:uid="{00000000-0005-0000-0000-0000B4300000}"/>
    <cellStyle name="Normal 3 3 3 11 4" xfId="12533" xr:uid="{00000000-0005-0000-0000-0000B5300000}"/>
    <cellStyle name="Normal 3 3 3 11 5" xfId="12534" xr:uid="{00000000-0005-0000-0000-0000B6300000}"/>
    <cellStyle name="Normal 3 3 3 11 6" xfId="12535" xr:uid="{00000000-0005-0000-0000-0000B7300000}"/>
    <cellStyle name="Normal 3 3 3 11 7" xfId="12536" xr:uid="{00000000-0005-0000-0000-0000B8300000}"/>
    <cellStyle name="Normal 3 3 3 11 8" xfId="12537" xr:uid="{00000000-0005-0000-0000-0000B9300000}"/>
    <cellStyle name="Normal 3 3 3 11 9" xfId="12538" xr:uid="{00000000-0005-0000-0000-0000BA300000}"/>
    <cellStyle name="Normal 3 3 3 12" xfId="12539" xr:uid="{00000000-0005-0000-0000-0000BB300000}"/>
    <cellStyle name="Normal 3 3 3 12 10" xfId="12540" xr:uid="{00000000-0005-0000-0000-0000BC300000}"/>
    <cellStyle name="Normal 3 3 3 12 11" xfId="12541" xr:uid="{00000000-0005-0000-0000-0000BD300000}"/>
    <cellStyle name="Normal 3 3 3 12 12" xfId="12542" xr:uid="{00000000-0005-0000-0000-0000BE300000}"/>
    <cellStyle name="Normal 3 3 3 12 13" xfId="12543" xr:uid="{00000000-0005-0000-0000-0000BF300000}"/>
    <cellStyle name="Normal 3 3 3 12 14" xfId="12544" xr:uid="{00000000-0005-0000-0000-0000C0300000}"/>
    <cellStyle name="Normal 3 3 3 12 2" xfId="12545" xr:uid="{00000000-0005-0000-0000-0000C1300000}"/>
    <cellStyle name="Normal 3 3 3 12 3" xfId="12546" xr:uid="{00000000-0005-0000-0000-0000C2300000}"/>
    <cellStyle name="Normal 3 3 3 12 4" xfId="12547" xr:uid="{00000000-0005-0000-0000-0000C3300000}"/>
    <cellStyle name="Normal 3 3 3 12 5" xfId="12548" xr:uid="{00000000-0005-0000-0000-0000C4300000}"/>
    <cellStyle name="Normal 3 3 3 12 6" xfId="12549" xr:uid="{00000000-0005-0000-0000-0000C5300000}"/>
    <cellStyle name="Normal 3 3 3 12 7" xfId="12550" xr:uid="{00000000-0005-0000-0000-0000C6300000}"/>
    <cellStyle name="Normal 3 3 3 12 8" xfId="12551" xr:uid="{00000000-0005-0000-0000-0000C7300000}"/>
    <cellStyle name="Normal 3 3 3 12 9" xfId="12552" xr:uid="{00000000-0005-0000-0000-0000C8300000}"/>
    <cellStyle name="Normal 3 3 3 13" xfId="12553" xr:uid="{00000000-0005-0000-0000-0000C9300000}"/>
    <cellStyle name="Normal 3 3 3 13 10" xfId="12554" xr:uid="{00000000-0005-0000-0000-0000CA300000}"/>
    <cellStyle name="Normal 3 3 3 13 11" xfId="12555" xr:uid="{00000000-0005-0000-0000-0000CB300000}"/>
    <cellStyle name="Normal 3 3 3 13 12" xfId="12556" xr:uid="{00000000-0005-0000-0000-0000CC300000}"/>
    <cellStyle name="Normal 3 3 3 13 13" xfId="12557" xr:uid="{00000000-0005-0000-0000-0000CD300000}"/>
    <cellStyle name="Normal 3 3 3 13 14" xfId="12558" xr:uid="{00000000-0005-0000-0000-0000CE300000}"/>
    <cellStyle name="Normal 3 3 3 13 2" xfId="12559" xr:uid="{00000000-0005-0000-0000-0000CF300000}"/>
    <cellStyle name="Normal 3 3 3 13 3" xfId="12560" xr:uid="{00000000-0005-0000-0000-0000D0300000}"/>
    <cellStyle name="Normal 3 3 3 13 4" xfId="12561" xr:uid="{00000000-0005-0000-0000-0000D1300000}"/>
    <cellStyle name="Normal 3 3 3 13 5" xfId="12562" xr:uid="{00000000-0005-0000-0000-0000D2300000}"/>
    <cellStyle name="Normal 3 3 3 13 6" xfId="12563" xr:uid="{00000000-0005-0000-0000-0000D3300000}"/>
    <cellStyle name="Normal 3 3 3 13 7" xfId="12564" xr:uid="{00000000-0005-0000-0000-0000D4300000}"/>
    <cellStyle name="Normal 3 3 3 13 8" xfId="12565" xr:uid="{00000000-0005-0000-0000-0000D5300000}"/>
    <cellStyle name="Normal 3 3 3 13 9" xfId="12566" xr:uid="{00000000-0005-0000-0000-0000D6300000}"/>
    <cellStyle name="Normal 3 3 3 14" xfId="12567" xr:uid="{00000000-0005-0000-0000-0000D7300000}"/>
    <cellStyle name="Normal 3 3 3 14 10" xfId="12568" xr:uid="{00000000-0005-0000-0000-0000D8300000}"/>
    <cellStyle name="Normal 3 3 3 14 11" xfId="12569" xr:uid="{00000000-0005-0000-0000-0000D9300000}"/>
    <cellStyle name="Normal 3 3 3 14 12" xfId="12570" xr:uid="{00000000-0005-0000-0000-0000DA300000}"/>
    <cellStyle name="Normal 3 3 3 14 13" xfId="12571" xr:uid="{00000000-0005-0000-0000-0000DB300000}"/>
    <cellStyle name="Normal 3 3 3 14 14" xfId="12572" xr:uid="{00000000-0005-0000-0000-0000DC300000}"/>
    <cellStyle name="Normal 3 3 3 14 2" xfId="12573" xr:uid="{00000000-0005-0000-0000-0000DD300000}"/>
    <cellStyle name="Normal 3 3 3 14 3" xfId="12574" xr:uid="{00000000-0005-0000-0000-0000DE300000}"/>
    <cellStyle name="Normal 3 3 3 14 4" xfId="12575" xr:uid="{00000000-0005-0000-0000-0000DF300000}"/>
    <cellStyle name="Normal 3 3 3 14 5" xfId="12576" xr:uid="{00000000-0005-0000-0000-0000E0300000}"/>
    <cellStyle name="Normal 3 3 3 14 6" xfId="12577" xr:uid="{00000000-0005-0000-0000-0000E1300000}"/>
    <cellStyle name="Normal 3 3 3 14 7" xfId="12578" xr:uid="{00000000-0005-0000-0000-0000E2300000}"/>
    <cellStyle name="Normal 3 3 3 14 8" xfId="12579" xr:uid="{00000000-0005-0000-0000-0000E3300000}"/>
    <cellStyle name="Normal 3 3 3 14 9" xfId="12580" xr:uid="{00000000-0005-0000-0000-0000E4300000}"/>
    <cellStyle name="Normal 3 3 3 15" xfId="12581" xr:uid="{00000000-0005-0000-0000-0000E5300000}"/>
    <cellStyle name="Normal 3 3 3 16" xfId="12582" xr:uid="{00000000-0005-0000-0000-0000E6300000}"/>
    <cellStyle name="Normal 3 3 3 17" xfId="12583" xr:uid="{00000000-0005-0000-0000-0000E7300000}"/>
    <cellStyle name="Normal 3 3 3 18" xfId="12584" xr:uid="{00000000-0005-0000-0000-0000E8300000}"/>
    <cellStyle name="Normal 3 3 3 19" xfId="12585" xr:uid="{00000000-0005-0000-0000-0000E9300000}"/>
    <cellStyle name="Normal 3 3 3 2" xfId="12586" xr:uid="{00000000-0005-0000-0000-0000EA300000}"/>
    <cellStyle name="Normal 3 3 3 20" xfId="12587" xr:uid="{00000000-0005-0000-0000-0000EB300000}"/>
    <cellStyle name="Normal 3 3 3 21" xfId="12588" xr:uid="{00000000-0005-0000-0000-0000EC300000}"/>
    <cellStyle name="Normal 3 3 3 22" xfId="12589" xr:uid="{00000000-0005-0000-0000-0000ED300000}"/>
    <cellStyle name="Normal 3 3 3 23" xfId="12590" xr:uid="{00000000-0005-0000-0000-0000EE300000}"/>
    <cellStyle name="Normal 3 3 3 24" xfId="12591" xr:uid="{00000000-0005-0000-0000-0000EF300000}"/>
    <cellStyle name="Normal 3 3 3 25" xfId="12592" xr:uid="{00000000-0005-0000-0000-0000F0300000}"/>
    <cellStyle name="Normal 3 3 3 26" xfId="12593" xr:uid="{00000000-0005-0000-0000-0000F1300000}"/>
    <cellStyle name="Normal 3 3 3 27" xfId="12594" xr:uid="{00000000-0005-0000-0000-0000F2300000}"/>
    <cellStyle name="Normal 3 3 3 3" xfId="12595" xr:uid="{00000000-0005-0000-0000-0000F3300000}"/>
    <cellStyle name="Normal 3 3 3 4" xfId="12596" xr:uid="{00000000-0005-0000-0000-0000F4300000}"/>
    <cellStyle name="Normal 3 3 3 5" xfId="12597" xr:uid="{00000000-0005-0000-0000-0000F5300000}"/>
    <cellStyle name="Normal 3 3 3 6" xfId="12598" xr:uid="{00000000-0005-0000-0000-0000F6300000}"/>
    <cellStyle name="Normal 3 3 3 6 10" xfId="12599" xr:uid="{00000000-0005-0000-0000-0000F7300000}"/>
    <cellStyle name="Normal 3 3 3 6 11" xfId="12600" xr:uid="{00000000-0005-0000-0000-0000F8300000}"/>
    <cellStyle name="Normal 3 3 3 6 12" xfId="12601" xr:uid="{00000000-0005-0000-0000-0000F9300000}"/>
    <cellStyle name="Normal 3 3 3 6 13" xfId="12602" xr:uid="{00000000-0005-0000-0000-0000FA300000}"/>
    <cellStyle name="Normal 3 3 3 6 14" xfId="12603" xr:uid="{00000000-0005-0000-0000-0000FB300000}"/>
    <cellStyle name="Normal 3 3 3 6 15" xfId="12604" xr:uid="{00000000-0005-0000-0000-0000FC300000}"/>
    <cellStyle name="Normal 3 3 3 6 2" xfId="12605" xr:uid="{00000000-0005-0000-0000-0000FD300000}"/>
    <cellStyle name="Normal 3 3 3 6 2 10" xfId="12606" xr:uid="{00000000-0005-0000-0000-0000FE300000}"/>
    <cellStyle name="Normal 3 3 3 6 2 11" xfId="12607" xr:uid="{00000000-0005-0000-0000-0000FF300000}"/>
    <cellStyle name="Normal 3 3 3 6 2 12" xfId="12608" xr:uid="{00000000-0005-0000-0000-000000310000}"/>
    <cellStyle name="Normal 3 3 3 6 2 13" xfId="12609" xr:uid="{00000000-0005-0000-0000-000001310000}"/>
    <cellStyle name="Normal 3 3 3 6 2 14" xfId="12610" xr:uid="{00000000-0005-0000-0000-000002310000}"/>
    <cellStyle name="Normal 3 3 3 6 2 2" xfId="12611" xr:uid="{00000000-0005-0000-0000-000003310000}"/>
    <cellStyle name="Normal 3 3 3 6 2 3" xfId="12612" xr:uid="{00000000-0005-0000-0000-000004310000}"/>
    <cellStyle name="Normal 3 3 3 6 2 4" xfId="12613" xr:uid="{00000000-0005-0000-0000-000005310000}"/>
    <cellStyle name="Normal 3 3 3 6 2 5" xfId="12614" xr:uid="{00000000-0005-0000-0000-000006310000}"/>
    <cellStyle name="Normal 3 3 3 6 2 6" xfId="12615" xr:uid="{00000000-0005-0000-0000-000007310000}"/>
    <cellStyle name="Normal 3 3 3 6 2 7" xfId="12616" xr:uid="{00000000-0005-0000-0000-000008310000}"/>
    <cellStyle name="Normal 3 3 3 6 2 8" xfId="12617" xr:uid="{00000000-0005-0000-0000-000009310000}"/>
    <cellStyle name="Normal 3 3 3 6 2 9" xfId="12618" xr:uid="{00000000-0005-0000-0000-00000A310000}"/>
    <cellStyle name="Normal 3 3 3 6 3" xfId="12619" xr:uid="{00000000-0005-0000-0000-00000B310000}"/>
    <cellStyle name="Normal 3 3 3 6 4" xfId="12620" xr:uid="{00000000-0005-0000-0000-00000C310000}"/>
    <cellStyle name="Normal 3 3 3 6 5" xfId="12621" xr:uid="{00000000-0005-0000-0000-00000D310000}"/>
    <cellStyle name="Normal 3 3 3 6 6" xfId="12622" xr:uid="{00000000-0005-0000-0000-00000E310000}"/>
    <cellStyle name="Normal 3 3 3 6 7" xfId="12623" xr:uid="{00000000-0005-0000-0000-00000F310000}"/>
    <cellStyle name="Normal 3 3 3 6 8" xfId="12624" xr:uid="{00000000-0005-0000-0000-000010310000}"/>
    <cellStyle name="Normal 3 3 3 6 9" xfId="12625" xr:uid="{00000000-0005-0000-0000-000011310000}"/>
    <cellStyle name="Normal 3 3 3 7" xfId="12626" xr:uid="{00000000-0005-0000-0000-000012310000}"/>
    <cellStyle name="Normal 3 3 3 7 10" xfId="12627" xr:uid="{00000000-0005-0000-0000-000013310000}"/>
    <cellStyle name="Normal 3 3 3 7 11" xfId="12628" xr:uid="{00000000-0005-0000-0000-000014310000}"/>
    <cellStyle name="Normal 3 3 3 7 12" xfId="12629" xr:uid="{00000000-0005-0000-0000-000015310000}"/>
    <cellStyle name="Normal 3 3 3 7 13" xfId="12630" xr:uid="{00000000-0005-0000-0000-000016310000}"/>
    <cellStyle name="Normal 3 3 3 7 14" xfId="12631" xr:uid="{00000000-0005-0000-0000-000017310000}"/>
    <cellStyle name="Normal 3 3 3 7 15" xfId="12632" xr:uid="{00000000-0005-0000-0000-000018310000}"/>
    <cellStyle name="Normal 3 3 3 7 2" xfId="12633" xr:uid="{00000000-0005-0000-0000-000019310000}"/>
    <cellStyle name="Normal 3 3 3 7 2 10" xfId="12634" xr:uid="{00000000-0005-0000-0000-00001A310000}"/>
    <cellStyle name="Normal 3 3 3 7 2 11" xfId="12635" xr:uid="{00000000-0005-0000-0000-00001B310000}"/>
    <cellStyle name="Normal 3 3 3 7 2 12" xfId="12636" xr:uid="{00000000-0005-0000-0000-00001C310000}"/>
    <cellStyle name="Normal 3 3 3 7 2 13" xfId="12637" xr:uid="{00000000-0005-0000-0000-00001D310000}"/>
    <cellStyle name="Normal 3 3 3 7 2 14" xfId="12638" xr:uid="{00000000-0005-0000-0000-00001E310000}"/>
    <cellStyle name="Normal 3 3 3 7 2 2" xfId="12639" xr:uid="{00000000-0005-0000-0000-00001F310000}"/>
    <cellStyle name="Normal 3 3 3 7 2 3" xfId="12640" xr:uid="{00000000-0005-0000-0000-000020310000}"/>
    <cellStyle name="Normal 3 3 3 7 2 4" xfId="12641" xr:uid="{00000000-0005-0000-0000-000021310000}"/>
    <cellStyle name="Normal 3 3 3 7 2 5" xfId="12642" xr:uid="{00000000-0005-0000-0000-000022310000}"/>
    <cellStyle name="Normal 3 3 3 7 2 6" xfId="12643" xr:uid="{00000000-0005-0000-0000-000023310000}"/>
    <cellStyle name="Normal 3 3 3 7 2 7" xfId="12644" xr:uid="{00000000-0005-0000-0000-000024310000}"/>
    <cellStyle name="Normal 3 3 3 7 2 8" xfId="12645" xr:uid="{00000000-0005-0000-0000-000025310000}"/>
    <cellStyle name="Normal 3 3 3 7 2 9" xfId="12646" xr:uid="{00000000-0005-0000-0000-000026310000}"/>
    <cellStyle name="Normal 3 3 3 7 3" xfId="12647" xr:uid="{00000000-0005-0000-0000-000027310000}"/>
    <cellStyle name="Normal 3 3 3 7 4" xfId="12648" xr:uid="{00000000-0005-0000-0000-000028310000}"/>
    <cellStyle name="Normal 3 3 3 7 5" xfId="12649" xr:uid="{00000000-0005-0000-0000-000029310000}"/>
    <cellStyle name="Normal 3 3 3 7 6" xfId="12650" xr:uid="{00000000-0005-0000-0000-00002A310000}"/>
    <cellStyle name="Normal 3 3 3 7 7" xfId="12651" xr:uid="{00000000-0005-0000-0000-00002B310000}"/>
    <cellStyle name="Normal 3 3 3 7 8" xfId="12652" xr:uid="{00000000-0005-0000-0000-00002C310000}"/>
    <cellStyle name="Normal 3 3 3 7 9" xfId="12653" xr:uid="{00000000-0005-0000-0000-00002D310000}"/>
    <cellStyle name="Normal 3 3 3 8" xfId="12654" xr:uid="{00000000-0005-0000-0000-00002E310000}"/>
    <cellStyle name="Normal 3 3 3 8 10" xfId="12655" xr:uid="{00000000-0005-0000-0000-00002F310000}"/>
    <cellStyle name="Normal 3 3 3 8 11" xfId="12656" xr:uid="{00000000-0005-0000-0000-000030310000}"/>
    <cellStyle name="Normal 3 3 3 8 12" xfId="12657" xr:uid="{00000000-0005-0000-0000-000031310000}"/>
    <cellStyle name="Normal 3 3 3 8 13" xfId="12658" xr:uid="{00000000-0005-0000-0000-000032310000}"/>
    <cellStyle name="Normal 3 3 3 8 14" xfId="12659" xr:uid="{00000000-0005-0000-0000-000033310000}"/>
    <cellStyle name="Normal 3 3 3 8 15" xfId="12660" xr:uid="{00000000-0005-0000-0000-000034310000}"/>
    <cellStyle name="Normal 3 3 3 8 2" xfId="12661" xr:uid="{00000000-0005-0000-0000-000035310000}"/>
    <cellStyle name="Normal 3 3 3 8 2 10" xfId="12662" xr:uid="{00000000-0005-0000-0000-000036310000}"/>
    <cellStyle name="Normal 3 3 3 8 2 11" xfId="12663" xr:uid="{00000000-0005-0000-0000-000037310000}"/>
    <cellStyle name="Normal 3 3 3 8 2 12" xfId="12664" xr:uid="{00000000-0005-0000-0000-000038310000}"/>
    <cellStyle name="Normal 3 3 3 8 2 13" xfId="12665" xr:uid="{00000000-0005-0000-0000-000039310000}"/>
    <cellStyle name="Normal 3 3 3 8 2 14" xfId="12666" xr:uid="{00000000-0005-0000-0000-00003A310000}"/>
    <cellStyle name="Normal 3 3 3 8 2 2" xfId="12667" xr:uid="{00000000-0005-0000-0000-00003B310000}"/>
    <cellStyle name="Normal 3 3 3 8 2 3" xfId="12668" xr:uid="{00000000-0005-0000-0000-00003C310000}"/>
    <cellStyle name="Normal 3 3 3 8 2 4" xfId="12669" xr:uid="{00000000-0005-0000-0000-00003D310000}"/>
    <cellStyle name="Normal 3 3 3 8 2 5" xfId="12670" xr:uid="{00000000-0005-0000-0000-00003E310000}"/>
    <cellStyle name="Normal 3 3 3 8 2 6" xfId="12671" xr:uid="{00000000-0005-0000-0000-00003F310000}"/>
    <cellStyle name="Normal 3 3 3 8 2 7" xfId="12672" xr:uid="{00000000-0005-0000-0000-000040310000}"/>
    <cellStyle name="Normal 3 3 3 8 2 8" xfId="12673" xr:uid="{00000000-0005-0000-0000-000041310000}"/>
    <cellStyle name="Normal 3 3 3 8 2 9" xfId="12674" xr:uid="{00000000-0005-0000-0000-000042310000}"/>
    <cellStyle name="Normal 3 3 3 8 3" xfId="12675" xr:uid="{00000000-0005-0000-0000-000043310000}"/>
    <cellStyle name="Normal 3 3 3 8 4" xfId="12676" xr:uid="{00000000-0005-0000-0000-000044310000}"/>
    <cellStyle name="Normal 3 3 3 8 5" xfId="12677" xr:uid="{00000000-0005-0000-0000-000045310000}"/>
    <cellStyle name="Normal 3 3 3 8 6" xfId="12678" xr:uid="{00000000-0005-0000-0000-000046310000}"/>
    <cellStyle name="Normal 3 3 3 8 7" xfId="12679" xr:uid="{00000000-0005-0000-0000-000047310000}"/>
    <cellStyle name="Normal 3 3 3 8 8" xfId="12680" xr:uid="{00000000-0005-0000-0000-000048310000}"/>
    <cellStyle name="Normal 3 3 3 8 9" xfId="12681" xr:uid="{00000000-0005-0000-0000-000049310000}"/>
    <cellStyle name="Normal 3 3 3 9" xfId="12682" xr:uid="{00000000-0005-0000-0000-00004A310000}"/>
    <cellStyle name="Normal 3 3 3 9 10" xfId="12683" xr:uid="{00000000-0005-0000-0000-00004B310000}"/>
    <cellStyle name="Normal 3 3 3 9 11" xfId="12684" xr:uid="{00000000-0005-0000-0000-00004C310000}"/>
    <cellStyle name="Normal 3 3 3 9 12" xfId="12685" xr:uid="{00000000-0005-0000-0000-00004D310000}"/>
    <cellStyle name="Normal 3 3 3 9 13" xfId="12686" xr:uid="{00000000-0005-0000-0000-00004E310000}"/>
    <cellStyle name="Normal 3 3 3 9 14" xfId="12687" xr:uid="{00000000-0005-0000-0000-00004F310000}"/>
    <cellStyle name="Normal 3 3 3 9 2" xfId="12688" xr:uid="{00000000-0005-0000-0000-000050310000}"/>
    <cellStyle name="Normal 3 3 3 9 3" xfId="12689" xr:uid="{00000000-0005-0000-0000-000051310000}"/>
    <cellStyle name="Normal 3 3 3 9 4" xfId="12690" xr:uid="{00000000-0005-0000-0000-000052310000}"/>
    <cellStyle name="Normal 3 3 3 9 5" xfId="12691" xr:uid="{00000000-0005-0000-0000-000053310000}"/>
    <cellStyle name="Normal 3 3 3 9 6" xfId="12692" xr:uid="{00000000-0005-0000-0000-000054310000}"/>
    <cellStyle name="Normal 3 3 3 9 7" xfId="12693" xr:uid="{00000000-0005-0000-0000-000055310000}"/>
    <cellStyle name="Normal 3 3 3 9 8" xfId="12694" xr:uid="{00000000-0005-0000-0000-000056310000}"/>
    <cellStyle name="Normal 3 3 3 9 9" xfId="12695" xr:uid="{00000000-0005-0000-0000-000057310000}"/>
    <cellStyle name="Normal 3 3 30" xfId="12696" xr:uid="{00000000-0005-0000-0000-000058310000}"/>
    <cellStyle name="Normal 3 3 30 10" xfId="12697" xr:uid="{00000000-0005-0000-0000-000059310000}"/>
    <cellStyle name="Normal 3 3 30 11" xfId="12698" xr:uid="{00000000-0005-0000-0000-00005A310000}"/>
    <cellStyle name="Normal 3 3 30 12" xfId="12699" xr:uid="{00000000-0005-0000-0000-00005B310000}"/>
    <cellStyle name="Normal 3 3 30 13" xfId="12700" xr:uid="{00000000-0005-0000-0000-00005C310000}"/>
    <cellStyle name="Normal 3 3 30 14" xfId="12701" xr:uid="{00000000-0005-0000-0000-00005D310000}"/>
    <cellStyle name="Normal 3 3 30 2" xfId="12702" xr:uid="{00000000-0005-0000-0000-00005E310000}"/>
    <cellStyle name="Normal 3 3 30 3" xfId="12703" xr:uid="{00000000-0005-0000-0000-00005F310000}"/>
    <cellStyle name="Normal 3 3 30 4" xfId="12704" xr:uid="{00000000-0005-0000-0000-000060310000}"/>
    <cellStyle name="Normal 3 3 30 5" xfId="12705" xr:uid="{00000000-0005-0000-0000-000061310000}"/>
    <cellStyle name="Normal 3 3 30 6" xfId="12706" xr:uid="{00000000-0005-0000-0000-000062310000}"/>
    <cellStyle name="Normal 3 3 30 7" xfId="12707" xr:uid="{00000000-0005-0000-0000-000063310000}"/>
    <cellStyle name="Normal 3 3 30 8" xfId="12708" xr:uid="{00000000-0005-0000-0000-000064310000}"/>
    <cellStyle name="Normal 3 3 30 9" xfId="12709" xr:uid="{00000000-0005-0000-0000-000065310000}"/>
    <cellStyle name="Normal 3 3 31" xfId="12710" xr:uid="{00000000-0005-0000-0000-000066310000}"/>
    <cellStyle name="Normal 3 3 31 10" xfId="12711" xr:uid="{00000000-0005-0000-0000-000067310000}"/>
    <cellStyle name="Normal 3 3 31 11" xfId="12712" xr:uid="{00000000-0005-0000-0000-000068310000}"/>
    <cellStyle name="Normal 3 3 31 12" xfId="12713" xr:uid="{00000000-0005-0000-0000-000069310000}"/>
    <cellStyle name="Normal 3 3 31 13" xfId="12714" xr:uid="{00000000-0005-0000-0000-00006A310000}"/>
    <cellStyle name="Normal 3 3 31 14" xfId="12715" xr:uid="{00000000-0005-0000-0000-00006B310000}"/>
    <cellStyle name="Normal 3 3 31 2" xfId="12716" xr:uid="{00000000-0005-0000-0000-00006C310000}"/>
    <cellStyle name="Normal 3 3 31 3" xfId="12717" xr:uid="{00000000-0005-0000-0000-00006D310000}"/>
    <cellStyle name="Normal 3 3 31 4" xfId="12718" xr:uid="{00000000-0005-0000-0000-00006E310000}"/>
    <cellStyle name="Normal 3 3 31 5" xfId="12719" xr:uid="{00000000-0005-0000-0000-00006F310000}"/>
    <cellStyle name="Normal 3 3 31 6" xfId="12720" xr:uid="{00000000-0005-0000-0000-000070310000}"/>
    <cellStyle name="Normal 3 3 31 7" xfId="12721" xr:uid="{00000000-0005-0000-0000-000071310000}"/>
    <cellStyle name="Normal 3 3 31 8" xfId="12722" xr:uid="{00000000-0005-0000-0000-000072310000}"/>
    <cellStyle name="Normal 3 3 31 9" xfId="12723" xr:uid="{00000000-0005-0000-0000-000073310000}"/>
    <cellStyle name="Normal 3 3 4" xfId="12724" xr:uid="{00000000-0005-0000-0000-000074310000}"/>
    <cellStyle name="Normal 3 3 4 10" xfId="12725" xr:uid="{00000000-0005-0000-0000-000075310000}"/>
    <cellStyle name="Normal 3 3 4 10 10" xfId="12726" xr:uid="{00000000-0005-0000-0000-000076310000}"/>
    <cellStyle name="Normal 3 3 4 10 11" xfId="12727" xr:uid="{00000000-0005-0000-0000-000077310000}"/>
    <cellStyle name="Normal 3 3 4 10 12" xfId="12728" xr:uid="{00000000-0005-0000-0000-000078310000}"/>
    <cellStyle name="Normal 3 3 4 10 13" xfId="12729" xr:uid="{00000000-0005-0000-0000-000079310000}"/>
    <cellStyle name="Normal 3 3 4 10 14" xfId="12730" xr:uid="{00000000-0005-0000-0000-00007A310000}"/>
    <cellStyle name="Normal 3 3 4 10 2" xfId="12731" xr:uid="{00000000-0005-0000-0000-00007B310000}"/>
    <cellStyle name="Normal 3 3 4 10 3" xfId="12732" xr:uid="{00000000-0005-0000-0000-00007C310000}"/>
    <cellStyle name="Normal 3 3 4 10 4" xfId="12733" xr:uid="{00000000-0005-0000-0000-00007D310000}"/>
    <cellStyle name="Normal 3 3 4 10 5" xfId="12734" xr:uid="{00000000-0005-0000-0000-00007E310000}"/>
    <cellStyle name="Normal 3 3 4 10 6" xfId="12735" xr:uid="{00000000-0005-0000-0000-00007F310000}"/>
    <cellStyle name="Normal 3 3 4 10 7" xfId="12736" xr:uid="{00000000-0005-0000-0000-000080310000}"/>
    <cellStyle name="Normal 3 3 4 10 8" xfId="12737" xr:uid="{00000000-0005-0000-0000-000081310000}"/>
    <cellStyle name="Normal 3 3 4 10 9" xfId="12738" xr:uid="{00000000-0005-0000-0000-000082310000}"/>
    <cellStyle name="Normal 3 3 4 11" xfId="12739" xr:uid="{00000000-0005-0000-0000-000083310000}"/>
    <cellStyle name="Normal 3 3 4 11 10" xfId="12740" xr:uid="{00000000-0005-0000-0000-000084310000}"/>
    <cellStyle name="Normal 3 3 4 11 11" xfId="12741" xr:uid="{00000000-0005-0000-0000-000085310000}"/>
    <cellStyle name="Normal 3 3 4 11 12" xfId="12742" xr:uid="{00000000-0005-0000-0000-000086310000}"/>
    <cellStyle name="Normal 3 3 4 11 13" xfId="12743" xr:uid="{00000000-0005-0000-0000-000087310000}"/>
    <cellStyle name="Normal 3 3 4 11 14" xfId="12744" xr:uid="{00000000-0005-0000-0000-000088310000}"/>
    <cellStyle name="Normal 3 3 4 11 2" xfId="12745" xr:uid="{00000000-0005-0000-0000-000089310000}"/>
    <cellStyle name="Normal 3 3 4 11 3" xfId="12746" xr:uid="{00000000-0005-0000-0000-00008A310000}"/>
    <cellStyle name="Normal 3 3 4 11 4" xfId="12747" xr:uid="{00000000-0005-0000-0000-00008B310000}"/>
    <cellStyle name="Normal 3 3 4 11 5" xfId="12748" xr:uid="{00000000-0005-0000-0000-00008C310000}"/>
    <cellStyle name="Normal 3 3 4 11 6" xfId="12749" xr:uid="{00000000-0005-0000-0000-00008D310000}"/>
    <cellStyle name="Normal 3 3 4 11 7" xfId="12750" xr:uid="{00000000-0005-0000-0000-00008E310000}"/>
    <cellStyle name="Normal 3 3 4 11 8" xfId="12751" xr:uid="{00000000-0005-0000-0000-00008F310000}"/>
    <cellStyle name="Normal 3 3 4 11 9" xfId="12752" xr:uid="{00000000-0005-0000-0000-000090310000}"/>
    <cellStyle name="Normal 3 3 4 12" xfId="12753" xr:uid="{00000000-0005-0000-0000-000091310000}"/>
    <cellStyle name="Normal 3 3 4 12 10" xfId="12754" xr:uid="{00000000-0005-0000-0000-000092310000}"/>
    <cellStyle name="Normal 3 3 4 12 11" xfId="12755" xr:uid="{00000000-0005-0000-0000-000093310000}"/>
    <cellStyle name="Normal 3 3 4 12 12" xfId="12756" xr:uid="{00000000-0005-0000-0000-000094310000}"/>
    <cellStyle name="Normal 3 3 4 12 13" xfId="12757" xr:uid="{00000000-0005-0000-0000-000095310000}"/>
    <cellStyle name="Normal 3 3 4 12 14" xfId="12758" xr:uid="{00000000-0005-0000-0000-000096310000}"/>
    <cellStyle name="Normal 3 3 4 12 2" xfId="12759" xr:uid="{00000000-0005-0000-0000-000097310000}"/>
    <cellStyle name="Normal 3 3 4 12 3" xfId="12760" xr:uid="{00000000-0005-0000-0000-000098310000}"/>
    <cellStyle name="Normal 3 3 4 12 4" xfId="12761" xr:uid="{00000000-0005-0000-0000-000099310000}"/>
    <cellStyle name="Normal 3 3 4 12 5" xfId="12762" xr:uid="{00000000-0005-0000-0000-00009A310000}"/>
    <cellStyle name="Normal 3 3 4 12 6" xfId="12763" xr:uid="{00000000-0005-0000-0000-00009B310000}"/>
    <cellStyle name="Normal 3 3 4 12 7" xfId="12764" xr:uid="{00000000-0005-0000-0000-00009C310000}"/>
    <cellStyle name="Normal 3 3 4 12 8" xfId="12765" xr:uid="{00000000-0005-0000-0000-00009D310000}"/>
    <cellStyle name="Normal 3 3 4 12 9" xfId="12766" xr:uid="{00000000-0005-0000-0000-00009E310000}"/>
    <cellStyle name="Normal 3 3 4 13" xfId="12767" xr:uid="{00000000-0005-0000-0000-00009F310000}"/>
    <cellStyle name="Normal 3 3 4 13 10" xfId="12768" xr:uid="{00000000-0005-0000-0000-0000A0310000}"/>
    <cellStyle name="Normal 3 3 4 13 11" xfId="12769" xr:uid="{00000000-0005-0000-0000-0000A1310000}"/>
    <cellStyle name="Normal 3 3 4 13 12" xfId="12770" xr:uid="{00000000-0005-0000-0000-0000A2310000}"/>
    <cellStyle name="Normal 3 3 4 13 13" xfId="12771" xr:uid="{00000000-0005-0000-0000-0000A3310000}"/>
    <cellStyle name="Normal 3 3 4 13 14" xfId="12772" xr:uid="{00000000-0005-0000-0000-0000A4310000}"/>
    <cellStyle name="Normal 3 3 4 13 2" xfId="12773" xr:uid="{00000000-0005-0000-0000-0000A5310000}"/>
    <cellStyle name="Normal 3 3 4 13 3" xfId="12774" xr:uid="{00000000-0005-0000-0000-0000A6310000}"/>
    <cellStyle name="Normal 3 3 4 13 4" xfId="12775" xr:uid="{00000000-0005-0000-0000-0000A7310000}"/>
    <cellStyle name="Normal 3 3 4 13 5" xfId="12776" xr:uid="{00000000-0005-0000-0000-0000A8310000}"/>
    <cellStyle name="Normal 3 3 4 13 6" xfId="12777" xr:uid="{00000000-0005-0000-0000-0000A9310000}"/>
    <cellStyle name="Normal 3 3 4 13 7" xfId="12778" xr:uid="{00000000-0005-0000-0000-0000AA310000}"/>
    <cellStyle name="Normal 3 3 4 13 8" xfId="12779" xr:uid="{00000000-0005-0000-0000-0000AB310000}"/>
    <cellStyle name="Normal 3 3 4 13 9" xfId="12780" xr:uid="{00000000-0005-0000-0000-0000AC310000}"/>
    <cellStyle name="Normal 3 3 4 14" xfId="12781" xr:uid="{00000000-0005-0000-0000-0000AD310000}"/>
    <cellStyle name="Normal 3 3 4 14 10" xfId="12782" xr:uid="{00000000-0005-0000-0000-0000AE310000}"/>
    <cellStyle name="Normal 3 3 4 14 11" xfId="12783" xr:uid="{00000000-0005-0000-0000-0000AF310000}"/>
    <cellStyle name="Normal 3 3 4 14 12" xfId="12784" xr:uid="{00000000-0005-0000-0000-0000B0310000}"/>
    <cellStyle name="Normal 3 3 4 14 13" xfId="12785" xr:uid="{00000000-0005-0000-0000-0000B1310000}"/>
    <cellStyle name="Normal 3 3 4 14 14" xfId="12786" xr:uid="{00000000-0005-0000-0000-0000B2310000}"/>
    <cellStyle name="Normal 3 3 4 14 2" xfId="12787" xr:uid="{00000000-0005-0000-0000-0000B3310000}"/>
    <cellStyle name="Normal 3 3 4 14 3" xfId="12788" xr:uid="{00000000-0005-0000-0000-0000B4310000}"/>
    <cellStyle name="Normal 3 3 4 14 4" xfId="12789" xr:uid="{00000000-0005-0000-0000-0000B5310000}"/>
    <cellStyle name="Normal 3 3 4 14 5" xfId="12790" xr:uid="{00000000-0005-0000-0000-0000B6310000}"/>
    <cellStyle name="Normal 3 3 4 14 6" xfId="12791" xr:uid="{00000000-0005-0000-0000-0000B7310000}"/>
    <cellStyle name="Normal 3 3 4 14 7" xfId="12792" xr:uid="{00000000-0005-0000-0000-0000B8310000}"/>
    <cellStyle name="Normal 3 3 4 14 8" xfId="12793" xr:uid="{00000000-0005-0000-0000-0000B9310000}"/>
    <cellStyle name="Normal 3 3 4 14 9" xfId="12794" xr:uid="{00000000-0005-0000-0000-0000BA310000}"/>
    <cellStyle name="Normal 3 3 4 15" xfId="12795" xr:uid="{00000000-0005-0000-0000-0000BB310000}"/>
    <cellStyle name="Normal 3 3 4 16" xfId="12796" xr:uid="{00000000-0005-0000-0000-0000BC310000}"/>
    <cellStyle name="Normal 3 3 4 17" xfId="12797" xr:uid="{00000000-0005-0000-0000-0000BD310000}"/>
    <cellStyle name="Normal 3 3 4 18" xfId="12798" xr:uid="{00000000-0005-0000-0000-0000BE310000}"/>
    <cellStyle name="Normal 3 3 4 19" xfId="12799" xr:uid="{00000000-0005-0000-0000-0000BF310000}"/>
    <cellStyle name="Normal 3 3 4 2" xfId="12800" xr:uid="{00000000-0005-0000-0000-0000C0310000}"/>
    <cellStyle name="Normal 3 3 4 20" xfId="12801" xr:uid="{00000000-0005-0000-0000-0000C1310000}"/>
    <cellStyle name="Normal 3 3 4 21" xfId="12802" xr:uid="{00000000-0005-0000-0000-0000C2310000}"/>
    <cellStyle name="Normal 3 3 4 22" xfId="12803" xr:uid="{00000000-0005-0000-0000-0000C3310000}"/>
    <cellStyle name="Normal 3 3 4 23" xfId="12804" xr:uid="{00000000-0005-0000-0000-0000C4310000}"/>
    <cellStyle name="Normal 3 3 4 24" xfId="12805" xr:uid="{00000000-0005-0000-0000-0000C5310000}"/>
    <cellStyle name="Normal 3 3 4 25" xfId="12806" xr:uid="{00000000-0005-0000-0000-0000C6310000}"/>
    <cellStyle name="Normal 3 3 4 26" xfId="12807" xr:uid="{00000000-0005-0000-0000-0000C7310000}"/>
    <cellStyle name="Normal 3 3 4 27" xfId="12808" xr:uid="{00000000-0005-0000-0000-0000C8310000}"/>
    <cellStyle name="Normal 3 3 4 3" xfId="12809" xr:uid="{00000000-0005-0000-0000-0000C9310000}"/>
    <cellStyle name="Normal 3 3 4 4" xfId="12810" xr:uid="{00000000-0005-0000-0000-0000CA310000}"/>
    <cellStyle name="Normal 3 3 4 5" xfId="12811" xr:uid="{00000000-0005-0000-0000-0000CB310000}"/>
    <cellStyle name="Normal 3 3 4 6" xfId="12812" xr:uid="{00000000-0005-0000-0000-0000CC310000}"/>
    <cellStyle name="Normal 3 3 4 6 10" xfId="12813" xr:uid="{00000000-0005-0000-0000-0000CD310000}"/>
    <cellStyle name="Normal 3 3 4 6 11" xfId="12814" xr:uid="{00000000-0005-0000-0000-0000CE310000}"/>
    <cellStyle name="Normal 3 3 4 6 12" xfId="12815" xr:uid="{00000000-0005-0000-0000-0000CF310000}"/>
    <cellStyle name="Normal 3 3 4 6 13" xfId="12816" xr:uid="{00000000-0005-0000-0000-0000D0310000}"/>
    <cellStyle name="Normal 3 3 4 6 14" xfId="12817" xr:uid="{00000000-0005-0000-0000-0000D1310000}"/>
    <cellStyle name="Normal 3 3 4 6 15" xfId="12818" xr:uid="{00000000-0005-0000-0000-0000D2310000}"/>
    <cellStyle name="Normal 3 3 4 6 2" xfId="12819" xr:uid="{00000000-0005-0000-0000-0000D3310000}"/>
    <cellStyle name="Normal 3 3 4 6 2 10" xfId="12820" xr:uid="{00000000-0005-0000-0000-0000D4310000}"/>
    <cellStyle name="Normal 3 3 4 6 2 11" xfId="12821" xr:uid="{00000000-0005-0000-0000-0000D5310000}"/>
    <cellStyle name="Normal 3 3 4 6 2 12" xfId="12822" xr:uid="{00000000-0005-0000-0000-0000D6310000}"/>
    <cellStyle name="Normal 3 3 4 6 2 13" xfId="12823" xr:uid="{00000000-0005-0000-0000-0000D7310000}"/>
    <cellStyle name="Normal 3 3 4 6 2 14" xfId="12824" xr:uid="{00000000-0005-0000-0000-0000D8310000}"/>
    <cellStyle name="Normal 3 3 4 6 2 2" xfId="12825" xr:uid="{00000000-0005-0000-0000-0000D9310000}"/>
    <cellStyle name="Normal 3 3 4 6 2 3" xfId="12826" xr:uid="{00000000-0005-0000-0000-0000DA310000}"/>
    <cellStyle name="Normal 3 3 4 6 2 4" xfId="12827" xr:uid="{00000000-0005-0000-0000-0000DB310000}"/>
    <cellStyle name="Normal 3 3 4 6 2 5" xfId="12828" xr:uid="{00000000-0005-0000-0000-0000DC310000}"/>
    <cellStyle name="Normal 3 3 4 6 2 6" xfId="12829" xr:uid="{00000000-0005-0000-0000-0000DD310000}"/>
    <cellStyle name="Normal 3 3 4 6 2 7" xfId="12830" xr:uid="{00000000-0005-0000-0000-0000DE310000}"/>
    <cellStyle name="Normal 3 3 4 6 2 8" xfId="12831" xr:uid="{00000000-0005-0000-0000-0000DF310000}"/>
    <cellStyle name="Normal 3 3 4 6 2 9" xfId="12832" xr:uid="{00000000-0005-0000-0000-0000E0310000}"/>
    <cellStyle name="Normal 3 3 4 6 3" xfId="12833" xr:uid="{00000000-0005-0000-0000-0000E1310000}"/>
    <cellStyle name="Normal 3 3 4 6 4" xfId="12834" xr:uid="{00000000-0005-0000-0000-0000E2310000}"/>
    <cellStyle name="Normal 3 3 4 6 5" xfId="12835" xr:uid="{00000000-0005-0000-0000-0000E3310000}"/>
    <cellStyle name="Normal 3 3 4 6 6" xfId="12836" xr:uid="{00000000-0005-0000-0000-0000E4310000}"/>
    <cellStyle name="Normal 3 3 4 6 7" xfId="12837" xr:uid="{00000000-0005-0000-0000-0000E5310000}"/>
    <cellStyle name="Normal 3 3 4 6 8" xfId="12838" xr:uid="{00000000-0005-0000-0000-0000E6310000}"/>
    <cellStyle name="Normal 3 3 4 6 9" xfId="12839" xr:uid="{00000000-0005-0000-0000-0000E7310000}"/>
    <cellStyle name="Normal 3 3 4 7" xfId="12840" xr:uid="{00000000-0005-0000-0000-0000E8310000}"/>
    <cellStyle name="Normal 3 3 4 7 10" xfId="12841" xr:uid="{00000000-0005-0000-0000-0000E9310000}"/>
    <cellStyle name="Normal 3 3 4 7 11" xfId="12842" xr:uid="{00000000-0005-0000-0000-0000EA310000}"/>
    <cellStyle name="Normal 3 3 4 7 12" xfId="12843" xr:uid="{00000000-0005-0000-0000-0000EB310000}"/>
    <cellStyle name="Normal 3 3 4 7 13" xfId="12844" xr:uid="{00000000-0005-0000-0000-0000EC310000}"/>
    <cellStyle name="Normal 3 3 4 7 14" xfId="12845" xr:uid="{00000000-0005-0000-0000-0000ED310000}"/>
    <cellStyle name="Normal 3 3 4 7 15" xfId="12846" xr:uid="{00000000-0005-0000-0000-0000EE310000}"/>
    <cellStyle name="Normal 3 3 4 7 2" xfId="12847" xr:uid="{00000000-0005-0000-0000-0000EF310000}"/>
    <cellStyle name="Normal 3 3 4 7 2 10" xfId="12848" xr:uid="{00000000-0005-0000-0000-0000F0310000}"/>
    <cellStyle name="Normal 3 3 4 7 2 11" xfId="12849" xr:uid="{00000000-0005-0000-0000-0000F1310000}"/>
    <cellStyle name="Normal 3 3 4 7 2 12" xfId="12850" xr:uid="{00000000-0005-0000-0000-0000F2310000}"/>
    <cellStyle name="Normal 3 3 4 7 2 13" xfId="12851" xr:uid="{00000000-0005-0000-0000-0000F3310000}"/>
    <cellStyle name="Normal 3 3 4 7 2 14" xfId="12852" xr:uid="{00000000-0005-0000-0000-0000F4310000}"/>
    <cellStyle name="Normal 3 3 4 7 2 2" xfId="12853" xr:uid="{00000000-0005-0000-0000-0000F5310000}"/>
    <cellStyle name="Normal 3 3 4 7 2 3" xfId="12854" xr:uid="{00000000-0005-0000-0000-0000F6310000}"/>
    <cellStyle name="Normal 3 3 4 7 2 4" xfId="12855" xr:uid="{00000000-0005-0000-0000-0000F7310000}"/>
    <cellStyle name="Normal 3 3 4 7 2 5" xfId="12856" xr:uid="{00000000-0005-0000-0000-0000F8310000}"/>
    <cellStyle name="Normal 3 3 4 7 2 6" xfId="12857" xr:uid="{00000000-0005-0000-0000-0000F9310000}"/>
    <cellStyle name="Normal 3 3 4 7 2 7" xfId="12858" xr:uid="{00000000-0005-0000-0000-0000FA310000}"/>
    <cellStyle name="Normal 3 3 4 7 2 8" xfId="12859" xr:uid="{00000000-0005-0000-0000-0000FB310000}"/>
    <cellStyle name="Normal 3 3 4 7 2 9" xfId="12860" xr:uid="{00000000-0005-0000-0000-0000FC310000}"/>
    <cellStyle name="Normal 3 3 4 7 3" xfId="12861" xr:uid="{00000000-0005-0000-0000-0000FD310000}"/>
    <cellStyle name="Normal 3 3 4 7 4" xfId="12862" xr:uid="{00000000-0005-0000-0000-0000FE310000}"/>
    <cellStyle name="Normal 3 3 4 7 5" xfId="12863" xr:uid="{00000000-0005-0000-0000-0000FF310000}"/>
    <cellStyle name="Normal 3 3 4 7 6" xfId="12864" xr:uid="{00000000-0005-0000-0000-000000320000}"/>
    <cellStyle name="Normal 3 3 4 7 7" xfId="12865" xr:uid="{00000000-0005-0000-0000-000001320000}"/>
    <cellStyle name="Normal 3 3 4 7 8" xfId="12866" xr:uid="{00000000-0005-0000-0000-000002320000}"/>
    <cellStyle name="Normal 3 3 4 7 9" xfId="12867" xr:uid="{00000000-0005-0000-0000-000003320000}"/>
    <cellStyle name="Normal 3 3 4 8" xfId="12868" xr:uid="{00000000-0005-0000-0000-000004320000}"/>
    <cellStyle name="Normal 3 3 4 8 10" xfId="12869" xr:uid="{00000000-0005-0000-0000-000005320000}"/>
    <cellStyle name="Normal 3 3 4 8 11" xfId="12870" xr:uid="{00000000-0005-0000-0000-000006320000}"/>
    <cellStyle name="Normal 3 3 4 8 12" xfId="12871" xr:uid="{00000000-0005-0000-0000-000007320000}"/>
    <cellStyle name="Normal 3 3 4 8 13" xfId="12872" xr:uid="{00000000-0005-0000-0000-000008320000}"/>
    <cellStyle name="Normal 3 3 4 8 14" xfId="12873" xr:uid="{00000000-0005-0000-0000-000009320000}"/>
    <cellStyle name="Normal 3 3 4 8 15" xfId="12874" xr:uid="{00000000-0005-0000-0000-00000A320000}"/>
    <cellStyle name="Normal 3 3 4 8 2" xfId="12875" xr:uid="{00000000-0005-0000-0000-00000B320000}"/>
    <cellStyle name="Normal 3 3 4 8 2 10" xfId="12876" xr:uid="{00000000-0005-0000-0000-00000C320000}"/>
    <cellStyle name="Normal 3 3 4 8 2 11" xfId="12877" xr:uid="{00000000-0005-0000-0000-00000D320000}"/>
    <cellStyle name="Normal 3 3 4 8 2 12" xfId="12878" xr:uid="{00000000-0005-0000-0000-00000E320000}"/>
    <cellStyle name="Normal 3 3 4 8 2 13" xfId="12879" xr:uid="{00000000-0005-0000-0000-00000F320000}"/>
    <cellStyle name="Normal 3 3 4 8 2 14" xfId="12880" xr:uid="{00000000-0005-0000-0000-000010320000}"/>
    <cellStyle name="Normal 3 3 4 8 2 2" xfId="12881" xr:uid="{00000000-0005-0000-0000-000011320000}"/>
    <cellStyle name="Normal 3 3 4 8 2 3" xfId="12882" xr:uid="{00000000-0005-0000-0000-000012320000}"/>
    <cellStyle name="Normal 3 3 4 8 2 4" xfId="12883" xr:uid="{00000000-0005-0000-0000-000013320000}"/>
    <cellStyle name="Normal 3 3 4 8 2 5" xfId="12884" xr:uid="{00000000-0005-0000-0000-000014320000}"/>
    <cellStyle name="Normal 3 3 4 8 2 6" xfId="12885" xr:uid="{00000000-0005-0000-0000-000015320000}"/>
    <cellStyle name="Normal 3 3 4 8 2 7" xfId="12886" xr:uid="{00000000-0005-0000-0000-000016320000}"/>
    <cellStyle name="Normal 3 3 4 8 2 8" xfId="12887" xr:uid="{00000000-0005-0000-0000-000017320000}"/>
    <cellStyle name="Normal 3 3 4 8 2 9" xfId="12888" xr:uid="{00000000-0005-0000-0000-000018320000}"/>
    <cellStyle name="Normal 3 3 4 8 3" xfId="12889" xr:uid="{00000000-0005-0000-0000-000019320000}"/>
    <cellStyle name="Normal 3 3 4 8 4" xfId="12890" xr:uid="{00000000-0005-0000-0000-00001A320000}"/>
    <cellStyle name="Normal 3 3 4 8 5" xfId="12891" xr:uid="{00000000-0005-0000-0000-00001B320000}"/>
    <cellStyle name="Normal 3 3 4 8 6" xfId="12892" xr:uid="{00000000-0005-0000-0000-00001C320000}"/>
    <cellStyle name="Normal 3 3 4 8 7" xfId="12893" xr:uid="{00000000-0005-0000-0000-00001D320000}"/>
    <cellStyle name="Normal 3 3 4 8 8" xfId="12894" xr:uid="{00000000-0005-0000-0000-00001E320000}"/>
    <cellStyle name="Normal 3 3 4 8 9" xfId="12895" xr:uid="{00000000-0005-0000-0000-00001F320000}"/>
    <cellStyle name="Normal 3 3 4 9" xfId="12896" xr:uid="{00000000-0005-0000-0000-000020320000}"/>
    <cellStyle name="Normal 3 3 4 9 10" xfId="12897" xr:uid="{00000000-0005-0000-0000-000021320000}"/>
    <cellStyle name="Normal 3 3 4 9 11" xfId="12898" xr:uid="{00000000-0005-0000-0000-000022320000}"/>
    <cellStyle name="Normal 3 3 4 9 12" xfId="12899" xr:uid="{00000000-0005-0000-0000-000023320000}"/>
    <cellStyle name="Normal 3 3 4 9 13" xfId="12900" xr:uid="{00000000-0005-0000-0000-000024320000}"/>
    <cellStyle name="Normal 3 3 4 9 14" xfId="12901" xr:uid="{00000000-0005-0000-0000-000025320000}"/>
    <cellStyle name="Normal 3 3 4 9 2" xfId="12902" xr:uid="{00000000-0005-0000-0000-000026320000}"/>
    <cellStyle name="Normal 3 3 4 9 3" xfId="12903" xr:uid="{00000000-0005-0000-0000-000027320000}"/>
    <cellStyle name="Normal 3 3 4 9 4" xfId="12904" xr:uid="{00000000-0005-0000-0000-000028320000}"/>
    <cellStyle name="Normal 3 3 4 9 5" xfId="12905" xr:uid="{00000000-0005-0000-0000-000029320000}"/>
    <cellStyle name="Normal 3 3 4 9 6" xfId="12906" xr:uid="{00000000-0005-0000-0000-00002A320000}"/>
    <cellStyle name="Normal 3 3 4 9 7" xfId="12907" xr:uid="{00000000-0005-0000-0000-00002B320000}"/>
    <cellStyle name="Normal 3 3 4 9 8" xfId="12908" xr:uid="{00000000-0005-0000-0000-00002C320000}"/>
    <cellStyle name="Normal 3 3 4 9 9" xfId="12909" xr:uid="{00000000-0005-0000-0000-00002D320000}"/>
    <cellStyle name="Normal 3 3 5" xfId="12910" xr:uid="{00000000-0005-0000-0000-00002E320000}"/>
    <cellStyle name="Normal 3 3 5 10" xfId="12911" xr:uid="{00000000-0005-0000-0000-00002F320000}"/>
    <cellStyle name="Normal 3 3 5 10 10" xfId="12912" xr:uid="{00000000-0005-0000-0000-000030320000}"/>
    <cellStyle name="Normal 3 3 5 10 11" xfId="12913" xr:uid="{00000000-0005-0000-0000-000031320000}"/>
    <cellStyle name="Normal 3 3 5 10 12" xfId="12914" xr:uid="{00000000-0005-0000-0000-000032320000}"/>
    <cellStyle name="Normal 3 3 5 10 13" xfId="12915" xr:uid="{00000000-0005-0000-0000-000033320000}"/>
    <cellStyle name="Normal 3 3 5 10 14" xfId="12916" xr:uid="{00000000-0005-0000-0000-000034320000}"/>
    <cellStyle name="Normal 3 3 5 10 2" xfId="12917" xr:uid="{00000000-0005-0000-0000-000035320000}"/>
    <cellStyle name="Normal 3 3 5 10 3" xfId="12918" xr:uid="{00000000-0005-0000-0000-000036320000}"/>
    <cellStyle name="Normal 3 3 5 10 4" xfId="12919" xr:uid="{00000000-0005-0000-0000-000037320000}"/>
    <cellStyle name="Normal 3 3 5 10 5" xfId="12920" xr:uid="{00000000-0005-0000-0000-000038320000}"/>
    <cellStyle name="Normal 3 3 5 10 6" xfId="12921" xr:uid="{00000000-0005-0000-0000-000039320000}"/>
    <cellStyle name="Normal 3 3 5 10 7" xfId="12922" xr:uid="{00000000-0005-0000-0000-00003A320000}"/>
    <cellStyle name="Normal 3 3 5 10 8" xfId="12923" xr:uid="{00000000-0005-0000-0000-00003B320000}"/>
    <cellStyle name="Normal 3 3 5 10 9" xfId="12924" xr:uid="{00000000-0005-0000-0000-00003C320000}"/>
    <cellStyle name="Normal 3 3 5 11" xfId="12925" xr:uid="{00000000-0005-0000-0000-00003D320000}"/>
    <cellStyle name="Normal 3 3 5 11 10" xfId="12926" xr:uid="{00000000-0005-0000-0000-00003E320000}"/>
    <cellStyle name="Normal 3 3 5 11 11" xfId="12927" xr:uid="{00000000-0005-0000-0000-00003F320000}"/>
    <cellStyle name="Normal 3 3 5 11 12" xfId="12928" xr:uid="{00000000-0005-0000-0000-000040320000}"/>
    <cellStyle name="Normal 3 3 5 11 13" xfId="12929" xr:uid="{00000000-0005-0000-0000-000041320000}"/>
    <cellStyle name="Normal 3 3 5 11 14" xfId="12930" xr:uid="{00000000-0005-0000-0000-000042320000}"/>
    <cellStyle name="Normal 3 3 5 11 2" xfId="12931" xr:uid="{00000000-0005-0000-0000-000043320000}"/>
    <cellStyle name="Normal 3 3 5 11 3" xfId="12932" xr:uid="{00000000-0005-0000-0000-000044320000}"/>
    <cellStyle name="Normal 3 3 5 11 4" xfId="12933" xr:uid="{00000000-0005-0000-0000-000045320000}"/>
    <cellStyle name="Normal 3 3 5 11 5" xfId="12934" xr:uid="{00000000-0005-0000-0000-000046320000}"/>
    <cellStyle name="Normal 3 3 5 11 6" xfId="12935" xr:uid="{00000000-0005-0000-0000-000047320000}"/>
    <cellStyle name="Normal 3 3 5 11 7" xfId="12936" xr:uid="{00000000-0005-0000-0000-000048320000}"/>
    <cellStyle name="Normal 3 3 5 11 8" xfId="12937" xr:uid="{00000000-0005-0000-0000-000049320000}"/>
    <cellStyle name="Normal 3 3 5 11 9" xfId="12938" xr:uid="{00000000-0005-0000-0000-00004A320000}"/>
    <cellStyle name="Normal 3 3 5 12" xfId="12939" xr:uid="{00000000-0005-0000-0000-00004B320000}"/>
    <cellStyle name="Normal 3 3 5 12 10" xfId="12940" xr:uid="{00000000-0005-0000-0000-00004C320000}"/>
    <cellStyle name="Normal 3 3 5 12 11" xfId="12941" xr:uid="{00000000-0005-0000-0000-00004D320000}"/>
    <cellStyle name="Normal 3 3 5 12 12" xfId="12942" xr:uid="{00000000-0005-0000-0000-00004E320000}"/>
    <cellStyle name="Normal 3 3 5 12 13" xfId="12943" xr:uid="{00000000-0005-0000-0000-00004F320000}"/>
    <cellStyle name="Normal 3 3 5 12 14" xfId="12944" xr:uid="{00000000-0005-0000-0000-000050320000}"/>
    <cellStyle name="Normal 3 3 5 12 2" xfId="12945" xr:uid="{00000000-0005-0000-0000-000051320000}"/>
    <cellStyle name="Normal 3 3 5 12 3" xfId="12946" xr:uid="{00000000-0005-0000-0000-000052320000}"/>
    <cellStyle name="Normal 3 3 5 12 4" xfId="12947" xr:uid="{00000000-0005-0000-0000-000053320000}"/>
    <cellStyle name="Normal 3 3 5 12 5" xfId="12948" xr:uid="{00000000-0005-0000-0000-000054320000}"/>
    <cellStyle name="Normal 3 3 5 12 6" xfId="12949" xr:uid="{00000000-0005-0000-0000-000055320000}"/>
    <cellStyle name="Normal 3 3 5 12 7" xfId="12950" xr:uid="{00000000-0005-0000-0000-000056320000}"/>
    <cellStyle name="Normal 3 3 5 12 8" xfId="12951" xr:uid="{00000000-0005-0000-0000-000057320000}"/>
    <cellStyle name="Normal 3 3 5 12 9" xfId="12952" xr:uid="{00000000-0005-0000-0000-000058320000}"/>
    <cellStyle name="Normal 3 3 5 13" xfId="12953" xr:uid="{00000000-0005-0000-0000-000059320000}"/>
    <cellStyle name="Normal 3 3 5 13 10" xfId="12954" xr:uid="{00000000-0005-0000-0000-00005A320000}"/>
    <cellStyle name="Normal 3 3 5 13 11" xfId="12955" xr:uid="{00000000-0005-0000-0000-00005B320000}"/>
    <cellStyle name="Normal 3 3 5 13 12" xfId="12956" xr:uid="{00000000-0005-0000-0000-00005C320000}"/>
    <cellStyle name="Normal 3 3 5 13 13" xfId="12957" xr:uid="{00000000-0005-0000-0000-00005D320000}"/>
    <cellStyle name="Normal 3 3 5 13 14" xfId="12958" xr:uid="{00000000-0005-0000-0000-00005E320000}"/>
    <cellStyle name="Normal 3 3 5 13 2" xfId="12959" xr:uid="{00000000-0005-0000-0000-00005F320000}"/>
    <cellStyle name="Normal 3 3 5 13 3" xfId="12960" xr:uid="{00000000-0005-0000-0000-000060320000}"/>
    <cellStyle name="Normal 3 3 5 13 4" xfId="12961" xr:uid="{00000000-0005-0000-0000-000061320000}"/>
    <cellStyle name="Normal 3 3 5 13 5" xfId="12962" xr:uid="{00000000-0005-0000-0000-000062320000}"/>
    <cellStyle name="Normal 3 3 5 13 6" xfId="12963" xr:uid="{00000000-0005-0000-0000-000063320000}"/>
    <cellStyle name="Normal 3 3 5 13 7" xfId="12964" xr:uid="{00000000-0005-0000-0000-000064320000}"/>
    <cellStyle name="Normal 3 3 5 13 8" xfId="12965" xr:uid="{00000000-0005-0000-0000-000065320000}"/>
    <cellStyle name="Normal 3 3 5 13 9" xfId="12966" xr:uid="{00000000-0005-0000-0000-000066320000}"/>
    <cellStyle name="Normal 3 3 5 14" xfId="12967" xr:uid="{00000000-0005-0000-0000-000067320000}"/>
    <cellStyle name="Normal 3 3 5 14 10" xfId="12968" xr:uid="{00000000-0005-0000-0000-000068320000}"/>
    <cellStyle name="Normal 3 3 5 14 11" xfId="12969" xr:uid="{00000000-0005-0000-0000-000069320000}"/>
    <cellStyle name="Normal 3 3 5 14 12" xfId="12970" xr:uid="{00000000-0005-0000-0000-00006A320000}"/>
    <cellStyle name="Normal 3 3 5 14 13" xfId="12971" xr:uid="{00000000-0005-0000-0000-00006B320000}"/>
    <cellStyle name="Normal 3 3 5 14 14" xfId="12972" xr:uid="{00000000-0005-0000-0000-00006C320000}"/>
    <cellStyle name="Normal 3 3 5 14 2" xfId="12973" xr:uid="{00000000-0005-0000-0000-00006D320000}"/>
    <cellStyle name="Normal 3 3 5 14 3" xfId="12974" xr:uid="{00000000-0005-0000-0000-00006E320000}"/>
    <cellStyle name="Normal 3 3 5 14 4" xfId="12975" xr:uid="{00000000-0005-0000-0000-00006F320000}"/>
    <cellStyle name="Normal 3 3 5 14 5" xfId="12976" xr:uid="{00000000-0005-0000-0000-000070320000}"/>
    <cellStyle name="Normal 3 3 5 14 6" xfId="12977" xr:uid="{00000000-0005-0000-0000-000071320000}"/>
    <cellStyle name="Normal 3 3 5 14 7" xfId="12978" xr:uid="{00000000-0005-0000-0000-000072320000}"/>
    <cellStyle name="Normal 3 3 5 14 8" xfId="12979" xr:uid="{00000000-0005-0000-0000-000073320000}"/>
    <cellStyle name="Normal 3 3 5 14 9" xfId="12980" xr:uid="{00000000-0005-0000-0000-000074320000}"/>
    <cellStyle name="Normal 3 3 5 15" xfId="12981" xr:uid="{00000000-0005-0000-0000-000075320000}"/>
    <cellStyle name="Normal 3 3 5 16" xfId="12982" xr:uid="{00000000-0005-0000-0000-000076320000}"/>
    <cellStyle name="Normal 3 3 5 17" xfId="12983" xr:uid="{00000000-0005-0000-0000-000077320000}"/>
    <cellStyle name="Normal 3 3 5 18" xfId="12984" xr:uid="{00000000-0005-0000-0000-000078320000}"/>
    <cellStyle name="Normal 3 3 5 19" xfId="12985" xr:uid="{00000000-0005-0000-0000-000079320000}"/>
    <cellStyle name="Normal 3 3 5 2" xfId="12986" xr:uid="{00000000-0005-0000-0000-00007A320000}"/>
    <cellStyle name="Normal 3 3 5 20" xfId="12987" xr:uid="{00000000-0005-0000-0000-00007B320000}"/>
    <cellStyle name="Normal 3 3 5 21" xfId="12988" xr:uid="{00000000-0005-0000-0000-00007C320000}"/>
    <cellStyle name="Normal 3 3 5 22" xfId="12989" xr:uid="{00000000-0005-0000-0000-00007D320000}"/>
    <cellStyle name="Normal 3 3 5 23" xfId="12990" xr:uid="{00000000-0005-0000-0000-00007E320000}"/>
    <cellStyle name="Normal 3 3 5 24" xfId="12991" xr:uid="{00000000-0005-0000-0000-00007F320000}"/>
    <cellStyle name="Normal 3 3 5 25" xfId="12992" xr:uid="{00000000-0005-0000-0000-000080320000}"/>
    <cellStyle name="Normal 3 3 5 26" xfId="12993" xr:uid="{00000000-0005-0000-0000-000081320000}"/>
    <cellStyle name="Normal 3 3 5 27" xfId="12994" xr:uid="{00000000-0005-0000-0000-000082320000}"/>
    <cellStyle name="Normal 3 3 5 3" xfId="12995" xr:uid="{00000000-0005-0000-0000-000083320000}"/>
    <cellStyle name="Normal 3 3 5 4" xfId="12996" xr:uid="{00000000-0005-0000-0000-000084320000}"/>
    <cellStyle name="Normal 3 3 5 5" xfId="12997" xr:uid="{00000000-0005-0000-0000-000085320000}"/>
    <cellStyle name="Normal 3 3 5 6" xfId="12998" xr:uid="{00000000-0005-0000-0000-000086320000}"/>
    <cellStyle name="Normal 3 3 5 6 10" xfId="12999" xr:uid="{00000000-0005-0000-0000-000087320000}"/>
    <cellStyle name="Normal 3 3 5 6 11" xfId="13000" xr:uid="{00000000-0005-0000-0000-000088320000}"/>
    <cellStyle name="Normal 3 3 5 6 12" xfId="13001" xr:uid="{00000000-0005-0000-0000-000089320000}"/>
    <cellStyle name="Normal 3 3 5 6 13" xfId="13002" xr:uid="{00000000-0005-0000-0000-00008A320000}"/>
    <cellStyle name="Normal 3 3 5 6 14" xfId="13003" xr:uid="{00000000-0005-0000-0000-00008B320000}"/>
    <cellStyle name="Normal 3 3 5 6 15" xfId="13004" xr:uid="{00000000-0005-0000-0000-00008C320000}"/>
    <cellStyle name="Normal 3 3 5 6 2" xfId="13005" xr:uid="{00000000-0005-0000-0000-00008D320000}"/>
    <cellStyle name="Normal 3 3 5 6 2 10" xfId="13006" xr:uid="{00000000-0005-0000-0000-00008E320000}"/>
    <cellStyle name="Normal 3 3 5 6 2 11" xfId="13007" xr:uid="{00000000-0005-0000-0000-00008F320000}"/>
    <cellStyle name="Normal 3 3 5 6 2 12" xfId="13008" xr:uid="{00000000-0005-0000-0000-000090320000}"/>
    <cellStyle name="Normal 3 3 5 6 2 13" xfId="13009" xr:uid="{00000000-0005-0000-0000-000091320000}"/>
    <cellStyle name="Normal 3 3 5 6 2 14" xfId="13010" xr:uid="{00000000-0005-0000-0000-000092320000}"/>
    <cellStyle name="Normal 3 3 5 6 2 2" xfId="13011" xr:uid="{00000000-0005-0000-0000-000093320000}"/>
    <cellStyle name="Normal 3 3 5 6 2 3" xfId="13012" xr:uid="{00000000-0005-0000-0000-000094320000}"/>
    <cellStyle name="Normal 3 3 5 6 2 4" xfId="13013" xr:uid="{00000000-0005-0000-0000-000095320000}"/>
    <cellStyle name="Normal 3 3 5 6 2 5" xfId="13014" xr:uid="{00000000-0005-0000-0000-000096320000}"/>
    <cellStyle name="Normal 3 3 5 6 2 6" xfId="13015" xr:uid="{00000000-0005-0000-0000-000097320000}"/>
    <cellStyle name="Normal 3 3 5 6 2 7" xfId="13016" xr:uid="{00000000-0005-0000-0000-000098320000}"/>
    <cellStyle name="Normal 3 3 5 6 2 8" xfId="13017" xr:uid="{00000000-0005-0000-0000-000099320000}"/>
    <cellStyle name="Normal 3 3 5 6 2 9" xfId="13018" xr:uid="{00000000-0005-0000-0000-00009A320000}"/>
    <cellStyle name="Normal 3 3 5 6 3" xfId="13019" xr:uid="{00000000-0005-0000-0000-00009B320000}"/>
    <cellStyle name="Normal 3 3 5 6 4" xfId="13020" xr:uid="{00000000-0005-0000-0000-00009C320000}"/>
    <cellStyle name="Normal 3 3 5 6 5" xfId="13021" xr:uid="{00000000-0005-0000-0000-00009D320000}"/>
    <cellStyle name="Normal 3 3 5 6 6" xfId="13022" xr:uid="{00000000-0005-0000-0000-00009E320000}"/>
    <cellStyle name="Normal 3 3 5 6 7" xfId="13023" xr:uid="{00000000-0005-0000-0000-00009F320000}"/>
    <cellStyle name="Normal 3 3 5 6 8" xfId="13024" xr:uid="{00000000-0005-0000-0000-0000A0320000}"/>
    <cellStyle name="Normal 3 3 5 6 9" xfId="13025" xr:uid="{00000000-0005-0000-0000-0000A1320000}"/>
    <cellStyle name="Normal 3 3 5 7" xfId="13026" xr:uid="{00000000-0005-0000-0000-0000A2320000}"/>
    <cellStyle name="Normal 3 3 5 7 10" xfId="13027" xr:uid="{00000000-0005-0000-0000-0000A3320000}"/>
    <cellStyle name="Normal 3 3 5 7 11" xfId="13028" xr:uid="{00000000-0005-0000-0000-0000A4320000}"/>
    <cellStyle name="Normal 3 3 5 7 12" xfId="13029" xr:uid="{00000000-0005-0000-0000-0000A5320000}"/>
    <cellStyle name="Normal 3 3 5 7 13" xfId="13030" xr:uid="{00000000-0005-0000-0000-0000A6320000}"/>
    <cellStyle name="Normal 3 3 5 7 14" xfId="13031" xr:uid="{00000000-0005-0000-0000-0000A7320000}"/>
    <cellStyle name="Normal 3 3 5 7 15" xfId="13032" xr:uid="{00000000-0005-0000-0000-0000A8320000}"/>
    <cellStyle name="Normal 3 3 5 7 2" xfId="13033" xr:uid="{00000000-0005-0000-0000-0000A9320000}"/>
    <cellStyle name="Normal 3 3 5 7 2 10" xfId="13034" xr:uid="{00000000-0005-0000-0000-0000AA320000}"/>
    <cellStyle name="Normal 3 3 5 7 2 11" xfId="13035" xr:uid="{00000000-0005-0000-0000-0000AB320000}"/>
    <cellStyle name="Normal 3 3 5 7 2 12" xfId="13036" xr:uid="{00000000-0005-0000-0000-0000AC320000}"/>
    <cellStyle name="Normal 3 3 5 7 2 13" xfId="13037" xr:uid="{00000000-0005-0000-0000-0000AD320000}"/>
    <cellStyle name="Normal 3 3 5 7 2 14" xfId="13038" xr:uid="{00000000-0005-0000-0000-0000AE320000}"/>
    <cellStyle name="Normal 3 3 5 7 2 2" xfId="13039" xr:uid="{00000000-0005-0000-0000-0000AF320000}"/>
    <cellStyle name="Normal 3 3 5 7 2 3" xfId="13040" xr:uid="{00000000-0005-0000-0000-0000B0320000}"/>
    <cellStyle name="Normal 3 3 5 7 2 4" xfId="13041" xr:uid="{00000000-0005-0000-0000-0000B1320000}"/>
    <cellStyle name="Normal 3 3 5 7 2 5" xfId="13042" xr:uid="{00000000-0005-0000-0000-0000B2320000}"/>
    <cellStyle name="Normal 3 3 5 7 2 6" xfId="13043" xr:uid="{00000000-0005-0000-0000-0000B3320000}"/>
    <cellStyle name="Normal 3 3 5 7 2 7" xfId="13044" xr:uid="{00000000-0005-0000-0000-0000B4320000}"/>
    <cellStyle name="Normal 3 3 5 7 2 8" xfId="13045" xr:uid="{00000000-0005-0000-0000-0000B5320000}"/>
    <cellStyle name="Normal 3 3 5 7 2 9" xfId="13046" xr:uid="{00000000-0005-0000-0000-0000B6320000}"/>
    <cellStyle name="Normal 3 3 5 7 3" xfId="13047" xr:uid="{00000000-0005-0000-0000-0000B7320000}"/>
    <cellStyle name="Normal 3 3 5 7 4" xfId="13048" xr:uid="{00000000-0005-0000-0000-0000B8320000}"/>
    <cellStyle name="Normal 3 3 5 7 5" xfId="13049" xr:uid="{00000000-0005-0000-0000-0000B9320000}"/>
    <cellStyle name="Normal 3 3 5 7 6" xfId="13050" xr:uid="{00000000-0005-0000-0000-0000BA320000}"/>
    <cellStyle name="Normal 3 3 5 7 7" xfId="13051" xr:uid="{00000000-0005-0000-0000-0000BB320000}"/>
    <cellStyle name="Normal 3 3 5 7 8" xfId="13052" xr:uid="{00000000-0005-0000-0000-0000BC320000}"/>
    <cellStyle name="Normal 3 3 5 7 9" xfId="13053" xr:uid="{00000000-0005-0000-0000-0000BD320000}"/>
    <cellStyle name="Normal 3 3 5 8" xfId="13054" xr:uid="{00000000-0005-0000-0000-0000BE320000}"/>
    <cellStyle name="Normal 3 3 5 8 10" xfId="13055" xr:uid="{00000000-0005-0000-0000-0000BF320000}"/>
    <cellStyle name="Normal 3 3 5 8 11" xfId="13056" xr:uid="{00000000-0005-0000-0000-0000C0320000}"/>
    <cellStyle name="Normal 3 3 5 8 12" xfId="13057" xr:uid="{00000000-0005-0000-0000-0000C1320000}"/>
    <cellStyle name="Normal 3 3 5 8 13" xfId="13058" xr:uid="{00000000-0005-0000-0000-0000C2320000}"/>
    <cellStyle name="Normal 3 3 5 8 14" xfId="13059" xr:uid="{00000000-0005-0000-0000-0000C3320000}"/>
    <cellStyle name="Normal 3 3 5 8 15" xfId="13060" xr:uid="{00000000-0005-0000-0000-0000C4320000}"/>
    <cellStyle name="Normal 3 3 5 8 2" xfId="13061" xr:uid="{00000000-0005-0000-0000-0000C5320000}"/>
    <cellStyle name="Normal 3 3 5 8 2 10" xfId="13062" xr:uid="{00000000-0005-0000-0000-0000C6320000}"/>
    <cellStyle name="Normal 3 3 5 8 2 11" xfId="13063" xr:uid="{00000000-0005-0000-0000-0000C7320000}"/>
    <cellStyle name="Normal 3 3 5 8 2 12" xfId="13064" xr:uid="{00000000-0005-0000-0000-0000C8320000}"/>
    <cellStyle name="Normal 3 3 5 8 2 13" xfId="13065" xr:uid="{00000000-0005-0000-0000-0000C9320000}"/>
    <cellStyle name="Normal 3 3 5 8 2 14" xfId="13066" xr:uid="{00000000-0005-0000-0000-0000CA320000}"/>
    <cellStyle name="Normal 3 3 5 8 2 2" xfId="13067" xr:uid="{00000000-0005-0000-0000-0000CB320000}"/>
    <cellStyle name="Normal 3 3 5 8 2 3" xfId="13068" xr:uid="{00000000-0005-0000-0000-0000CC320000}"/>
    <cellStyle name="Normal 3 3 5 8 2 4" xfId="13069" xr:uid="{00000000-0005-0000-0000-0000CD320000}"/>
    <cellStyle name="Normal 3 3 5 8 2 5" xfId="13070" xr:uid="{00000000-0005-0000-0000-0000CE320000}"/>
    <cellStyle name="Normal 3 3 5 8 2 6" xfId="13071" xr:uid="{00000000-0005-0000-0000-0000CF320000}"/>
    <cellStyle name="Normal 3 3 5 8 2 7" xfId="13072" xr:uid="{00000000-0005-0000-0000-0000D0320000}"/>
    <cellStyle name="Normal 3 3 5 8 2 8" xfId="13073" xr:uid="{00000000-0005-0000-0000-0000D1320000}"/>
    <cellStyle name="Normal 3 3 5 8 2 9" xfId="13074" xr:uid="{00000000-0005-0000-0000-0000D2320000}"/>
    <cellStyle name="Normal 3 3 5 8 3" xfId="13075" xr:uid="{00000000-0005-0000-0000-0000D3320000}"/>
    <cellStyle name="Normal 3 3 5 8 4" xfId="13076" xr:uid="{00000000-0005-0000-0000-0000D4320000}"/>
    <cellStyle name="Normal 3 3 5 8 5" xfId="13077" xr:uid="{00000000-0005-0000-0000-0000D5320000}"/>
    <cellStyle name="Normal 3 3 5 8 6" xfId="13078" xr:uid="{00000000-0005-0000-0000-0000D6320000}"/>
    <cellStyle name="Normal 3 3 5 8 7" xfId="13079" xr:uid="{00000000-0005-0000-0000-0000D7320000}"/>
    <cellStyle name="Normal 3 3 5 8 8" xfId="13080" xr:uid="{00000000-0005-0000-0000-0000D8320000}"/>
    <cellStyle name="Normal 3 3 5 8 9" xfId="13081" xr:uid="{00000000-0005-0000-0000-0000D9320000}"/>
    <cellStyle name="Normal 3 3 5 9" xfId="13082" xr:uid="{00000000-0005-0000-0000-0000DA320000}"/>
    <cellStyle name="Normal 3 3 5 9 10" xfId="13083" xr:uid="{00000000-0005-0000-0000-0000DB320000}"/>
    <cellStyle name="Normal 3 3 5 9 11" xfId="13084" xr:uid="{00000000-0005-0000-0000-0000DC320000}"/>
    <cellStyle name="Normal 3 3 5 9 12" xfId="13085" xr:uid="{00000000-0005-0000-0000-0000DD320000}"/>
    <cellStyle name="Normal 3 3 5 9 13" xfId="13086" xr:uid="{00000000-0005-0000-0000-0000DE320000}"/>
    <cellStyle name="Normal 3 3 5 9 14" xfId="13087" xr:uid="{00000000-0005-0000-0000-0000DF320000}"/>
    <cellStyle name="Normal 3 3 5 9 2" xfId="13088" xr:uid="{00000000-0005-0000-0000-0000E0320000}"/>
    <cellStyle name="Normal 3 3 5 9 3" xfId="13089" xr:uid="{00000000-0005-0000-0000-0000E1320000}"/>
    <cellStyle name="Normal 3 3 5 9 4" xfId="13090" xr:uid="{00000000-0005-0000-0000-0000E2320000}"/>
    <cellStyle name="Normal 3 3 5 9 5" xfId="13091" xr:uid="{00000000-0005-0000-0000-0000E3320000}"/>
    <cellStyle name="Normal 3 3 5 9 6" xfId="13092" xr:uid="{00000000-0005-0000-0000-0000E4320000}"/>
    <cellStyle name="Normal 3 3 5 9 7" xfId="13093" xr:uid="{00000000-0005-0000-0000-0000E5320000}"/>
    <cellStyle name="Normal 3 3 5 9 8" xfId="13094" xr:uid="{00000000-0005-0000-0000-0000E6320000}"/>
    <cellStyle name="Normal 3 3 5 9 9" xfId="13095" xr:uid="{00000000-0005-0000-0000-0000E7320000}"/>
    <cellStyle name="Normal 3 3 6" xfId="13096" xr:uid="{00000000-0005-0000-0000-0000E8320000}"/>
    <cellStyle name="Normal 3 3 6 10" xfId="13097" xr:uid="{00000000-0005-0000-0000-0000E9320000}"/>
    <cellStyle name="Normal 3 3 6 10 10" xfId="13098" xr:uid="{00000000-0005-0000-0000-0000EA320000}"/>
    <cellStyle name="Normal 3 3 6 10 11" xfId="13099" xr:uid="{00000000-0005-0000-0000-0000EB320000}"/>
    <cellStyle name="Normal 3 3 6 10 12" xfId="13100" xr:uid="{00000000-0005-0000-0000-0000EC320000}"/>
    <cellStyle name="Normal 3 3 6 10 13" xfId="13101" xr:uid="{00000000-0005-0000-0000-0000ED320000}"/>
    <cellStyle name="Normal 3 3 6 10 14" xfId="13102" xr:uid="{00000000-0005-0000-0000-0000EE320000}"/>
    <cellStyle name="Normal 3 3 6 10 2" xfId="13103" xr:uid="{00000000-0005-0000-0000-0000EF320000}"/>
    <cellStyle name="Normal 3 3 6 10 3" xfId="13104" xr:uid="{00000000-0005-0000-0000-0000F0320000}"/>
    <cellStyle name="Normal 3 3 6 10 4" xfId="13105" xr:uid="{00000000-0005-0000-0000-0000F1320000}"/>
    <cellStyle name="Normal 3 3 6 10 5" xfId="13106" xr:uid="{00000000-0005-0000-0000-0000F2320000}"/>
    <cellStyle name="Normal 3 3 6 10 6" xfId="13107" xr:uid="{00000000-0005-0000-0000-0000F3320000}"/>
    <cellStyle name="Normal 3 3 6 10 7" xfId="13108" xr:uid="{00000000-0005-0000-0000-0000F4320000}"/>
    <cellStyle name="Normal 3 3 6 10 8" xfId="13109" xr:uid="{00000000-0005-0000-0000-0000F5320000}"/>
    <cellStyle name="Normal 3 3 6 10 9" xfId="13110" xr:uid="{00000000-0005-0000-0000-0000F6320000}"/>
    <cellStyle name="Normal 3 3 6 11" xfId="13111" xr:uid="{00000000-0005-0000-0000-0000F7320000}"/>
    <cellStyle name="Normal 3 3 6 11 10" xfId="13112" xr:uid="{00000000-0005-0000-0000-0000F8320000}"/>
    <cellStyle name="Normal 3 3 6 11 11" xfId="13113" xr:uid="{00000000-0005-0000-0000-0000F9320000}"/>
    <cellStyle name="Normal 3 3 6 11 12" xfId="13114" xr:uid="{00000000-0005-0000-0000-0000FA320000}"/>
    <cellStyle name="Normal 3 3 6 11 13" xfId="13115" xr:uid="{00000000-0005-0000-0000-0000FB320000}"/>
    <cellStyle name="Normal 3 3 6 11 14" xfId="13116" xr:uid="{00000000-0005-0000-0000-0000FC320000}"/>
    <cellStyle name="Normal 3 3 6 11 2" xfId="13117" xr:uid="{00000000-0005-0000-0000-0000FD320000}"/>
    <cellStyle name="Normal 3 3 6 11 3" xfId="13118" xr:uid="{00000000-0005-0000-0000-0000FE320000}"/>
    <cellStyle name="Normal 3 3 6 11 4" xfId="13119" xr:uid="{00000000-0005-0000-0000-0000FF320000}"/>
    <cellStyle name="Normal 3 3 6 11 5" xfId="13120" xr:uid="{00000000-0005-0000-0000-000000330000}"/>
    <cellStyle name="Normal 3 3 6 11 6" xfId="13121" xr:uid="{00000000-0005-0000-0000-000001330000}"/>
    <cellStyle name="Normal 3 3 6 11 7" xfId="13122" xr:uid="{00000000-0005-0000-0000-000002330000}"/>
    <cellStyle name="Normal 3 3 6 11 8" xfId="13123" xr:uid="{00000000-0005-0000-0000-000003330000}"/>
    <cellStyle name="Normal 3 3 6 11 9" xfId="13124" xr:uid="{00000000-0005-0000-0000-000004330000}"/>
    <cellStyle name="Normal 3 3 6 12" xfId="13125" xr:uid="{00000000-0005-0000-0000-000005330000}"/>
    <cellStyle name="Normal 3 3 6 12 10" xfId="13126" xr:uid="{00000000-0005-0000-0000-000006330000}"/>
    <cellStyle name="Normal 3 3 6 12 11" xfId="13127" xr:uid="{00000000-0005-0000-0000-000007330000}"/>
    <cellStyle name="Normal 3 3 6 12 12" xfId="13128" xr:uid="{00000000-0005-0000-0000-000008330000}"/>
    <cellStyle name="Normal 3 3 6 12 13" xfId="13129" xr:uid="{00000000-0005-0000-0000-000009330000}"/>
    <cellStyle name="Normal 3 3 6 12 14" xfId="13130" xr:uid="{00000000-0005-0000-0000-00000A330000}"/>
    <cellStyle name="Normal 3 3 6 12 2" xfId="13131" xr:uid="{00000000-0005-0000-0000-00000B330000}"/>
    <cellStyle name="Normal 3 3 6 12 3" xfId="13132" xr:uid="{00000000-0005-0000-0000-00000C330000}"/>
    <cellStyle name="Normal 3 3 6 12 4" xfId="13133" xr:uid="{00000000-0005-0000-0000-00000D330000}"/>
    <cellStyle name="Normal 3 3 6 12 5" xfId="13134" xr:uid="{00000000-0005-0000-0000-00000E330000}"/>
    <cellStyle name="Normal 3 3 6 12 6" xfId="13135" xr:uid="{00000000-0005-0000-0000-00000F330000}"/>
    <cellStyle name="Normal 3 3 6 12 7" xfId="13136" xr:uid="{00000000-0005-0000-0000-000010330000}"/>
    <cellStyle name="Normal 3 3 6 12 8" xfId="13137" xr:uid="{00000000-0005-0000-0000-000011330000}"/>
    <cellStyle name="Normal 3 3 6 12 9" xfId="13138" xr:uid="{00000000-0005-0000-0000-000012330000}"/>
    <cellStyle name="Normal 3 3 6 13" xfId="13139" xr:uid="{00000000-0005-0000-0000-000013330000}"/>
    <cellStyle name="Normal 3 3 6 13 10" xfId="13140" xr:uid="{00000000-0005-0000-0000-000014330000}"/>
    <cellStyle name="Normal 3 3 6 13 11" xfId="13141" xr:uid="{00000000-0005-0000-0000-000015330000}"/>
    <cellStyle name="Normal 3 3 6 13 12" xfId="13142" xr:uid="{00000000-0005-0000-0000-000016330000}"/>
    <cellStyle name="Normal 3 3 6 13 13" xfId="13143" xr:uid="{00000000-0005-0000-0000-000017330000}"/>
    <cellStyle name="Normal 3 3 6 13 14" xfId="13144" xr:uid="{00000000-0005-0000-0000-000018330000}"/>
    <cellStyle name="Normal 3 3 6 13 2" xfId="13145" xr:uid="{00000000-0005-0000-0000-000019330000}"/>
    <cellStyle name="Normal 3 3 6 13 3" xfId="13146" xr:uid="{00000000-0005-0000-0000-00001A330000}"/>
    <cellStyle name="Normal 3 3 6 13 4" xfId="13147" xr:uid="{00000000-0005-0000-0000-00001B330000}"/>
    <cellStyle name="Normal 3 3 6 13 5" xfId="13148" xr:uid="{00000000-0005-0000-0000-00001C330000}"/>
    <cellStyle name="Normal 3 3 6 13 6" xfId="13149" xr:uid="{00000000-0005-0000-0000-00001D330000}"/>
    <cellStyle name="Normal 3 3 6 13 7" xfId="13150" xr:uid="{00000000-0005-0000-0000-00001E330000}"/>
    <cellStyle name="Normal 3 3 6 13 8" xfId="13151" xr:uid="{00000000-0005-0000-0000-00001F330000}"/>
    <cellStyle name="Normal 3 3 6 13 9" xfId="13152" xr:uid="{00000000-0005-0000-0000-000020330000}"/>
    <cellStyle name="Normal 3 3 6 14" xfId="13153" xr:uid="{00000000-0005-0000-0000-000021330000}"/>
    <cellStyle name="Normal 3 3 6 14 10" xfId="13154" xr:uid="{00000000-0005-0000-0000-000022330000}"/>
    <cellStyle name="Normal 3 3 6 14 11" xfId="13155" xr:uid="{00000000-0005-0000-0000-000023330000}"/>
    <cellStyle name="Normal 3 3 6 14 12" xfId="13156" xr:uid="{00000000-0005-0000-0000-000024330000}"/>
    <cellStyle name="Normal 3 3 6 14 13" xfId="13157" xr:uid="{00000000-0005-0000-0000-000025330000}"/>
    <cellStyle name="Normal 3 3 6 14 14" xfId="13158" xr:uid="{00000000-0005-0000-0000-000026330000}"/>
    <cellStyle name="Normal 3 3 6 14 2" xfId="13159" xr:uid="{00000000-0005-0000-0000-000027330000}"/>
    <cellStyle name="Normal 3 3 6 14 3" xfId="13160" xr:uid="{00000000-0005-0000-0000-000028330000}"/>
    <cellStyle name="Normal 3 3 6 14 4" xfId="13161" xr:uid="{00000000-0005-0000-0000-000029330000}"/>
    <cellStyle name="Normal 3 3 6 14 5" xfId="13162" xr:uid="{00000000-0005-0000-0000-00002A330000}"/>
    <cellStyle name="Normal 3 3 6 14 6" xfId="13163" xr:uid="{00000000-0005-0000-0000-00002B330000}"/>
    <cellStyle name="Normal 3 3 6 14 7" xfId="13164" xr:uid="{00000000-0005-0000-0000-00002C330000}"/>
    <cellStyle name="Normal 3 3 6 14 8" xfId="13165" xr:uid="{00000000-0005-0000-0000-00002D330000}"/>
    <cellStyle name="Normal 3 3 6 14 9" xfId="13166" xr:uid="{00000000-0005-0000-0000-00002E330000}"/>
    <cellStyle name="Normal 3 3 6 15" xfId="13167" xr:uid="{00000000-0005-0000-0000-00002F330000}"/>
    <cellStyle name="Normal 3 3 6 16" xfId="13168" xr:uid="{00000000-0005-0000-0000-000030330000}"/>
    <cellStyle name="Normal 3 3 6 17" xfId="13169" xr:uid="{00000000-0005-0000-0000-000031330000}"/>
    <cellStyle name="Normal 3 3 6 18" xfId="13170" xr:uid="{00000000-0005-0000-0000-000032330000}"/>
    <cellStyle name="Normal 3 3 6 19" xfId="13171" xr:uid="{00000000-0005-0000-0000-000033330000}"/>
    <cellStyle name="Normal 3 3 6 2" xfId="13172" xr:uid="{00000000-0005-0000-0000-000034330000}"/>
    <cellStyle name="Normal 3 3 6 20" xfId="13173" xr:uid="{00000000-0005-0000-0000-000035330000}"/>
    <cellStyle name="Normal 3 3 6 21" xfId="13174" xr:uid="{00000000-0005-0000-0000-000036330000}"/>
    <cellStyle name="Normal 3 3 6 22" xfId="13175" xr:uid="{00000000-0005-0000-0000-000037330000}"/>
    <cellStyle name="Normal 3 3 6 23" xfId="13176" xr:uid="{00000000-0005-0000-0000-000038330000}"/>
    <cellStyle name="Normal 3 3 6 24" xfId="13177" xr:uid="{00000000-0005-0000-0000-000039330000}"/>
    <cellStyle name="Normal 3 3 6 25" xfId="13178" xr:uid="{00000000-0005-0000-0000-00003A330000}"/>
    <cellStyle name="Normal 3 3 6 26" xfId="13179" xr:uid="{00000000-0005-0000-0000-00003B330000}"/>
    <cellStyle name="Normal 3 3 6 27" xfId="13180" xr:uid="{00000000-0005-0000-0000-00003C330000}"/>
    <cellStyle name="Normal 3 3 6 3" xfId="13181" xr:uid="{00000000-0005-0000-0000-00003D330000}"/>
    <cellStyle name="Normal 3 3 6 4" xfId="13182" xr:uid="{00000000-0005-0000-0000-00003E330000}"/>
    <cellStyle name="Normal 3 3 6 5" xfId="13183" xr:uid="{00000000-0005-0000-0000-00003F330000}"/>
    <cellStyle name="Normal 3 3 6 6" xfId="13184" xr:uid="{00000000-0005-0000-0000-000040330000}"/>
    <cellStyle name="Normal 3 3 6 6 10" xfId="13185" xr:uid="{00000000-0005-0000-0000-000041330000}"/>
    <cellStyle name="Normal 3 3 6 6 11" xfId="13186" xr:uid="{00000000-0005-0000-0000-000042330000}"/>
    <cellStyle name="Normal 3 3 6 6 12" xfId="13187" xr:uid="{00000000-0005-0000-0000-000043330000}"/>
    <cellStyle name="Normal 3 3 6 6 13" xfId="13188" xr:uid="{00000000-0005-0000-0000-000044330000}"/>
    <cellStyle name="Normal 3 3 6 6 14" xfId="13189" xr:uid="{00000000-0005-0000-0000-000045330000}"/>
    <cellStyle name="Normal 3 3 6 6 15" xfId="13190" xr:uid="{00000000-0005-0000-0000-000046330000}"/>
    <cellStyle name="Normal 3 3 6 6 2" xfId="13191" xr:uid="{00000000-0005-0000-0000-000047330000}"/>
    <cellStyle name="Normal 3 3 6 6 2 10" xfId="13192" xr:uid="{00000000-0005-0000-0000-000048330000}"/>
    <cellStyle name="Normal 3 3 6 6 2 11" xfId="13193" xr:uid="{00000000-0005-0000-0000-000049330000}"/>
    <cellStyle name="Normal 3 3 6 6 2 12" xfId="13194" xr:uid="{00000000-0005-0000-0000-00004A330000}"/>
    <cellStyle name="Normal 3 3 6 6 2 13" xfId="13195" xr:uid="{00000000-0005-0000-0000-00004B330000}"/>
    <cellStyle name="Normal 3 3 6 6 2 14" xfId="13196" xr:uid="{00000000-0005-0000-0000-00004C330000}"/>
    <cellStyle name="Normal 3 3 6 6 2 2" xfId="13197" xr:uid="{00000000-0005-0000-0000-00004D330000}"/>
    <cellStyle name="Normal 3 3 6 6 2 3" xfId="13198" xr:uid="{00000000-0005-0000-0000-00004E330000}"/>
    <cellStyle name="Normal 3 3 6 6 2 4" xfId="13199" xr:uid="{00000000-0005-0000-0000-00004F330000}"/>
    <cellStyle name="Normal 3 3 6 6 2 5" xfId="13200" xr:uid="{00000000-0005-0000-0000-000050330000}"/>
    <cellStyle name="Normal 3 3 6 6 2 6" xfId="13201" xr:uid="{00000000-0005-0000-0000-000051330000}"/>
    <cellStyle name="Normal 3 3 6 6 2 7" xfId="13202" xr:uid="{00000000-0005-0000-0000-000052330000}"/>
    <cellStyle name="Normal 3 3 6 6 2 8" xfId="13203" xr:uid="{00000000-0005-0000-0000-000053330000}"/>
    <cellStyle name="Normal 3 3 6 6 2 9" xfId="13204" xr:uid="{00000000-0005-0000-0000-000054330000}"/>
    <cellStyle name="Normal 3 3 6 6 3" xfId="13205" xr:uid="{00000000-0005-0000-0000-000055330000}"/>
    <cellStyle name="Normal 3 3 6 6 4" xfId="13206" xr:uid="{00000000-0005-0000-0000-000056330000}"/>
    <cellStyle name="Normal 3 3 6 6 5" xfId="13207" xr:uid="{00000000-0005-0000-0000-000057330000}"/>
    <cellStyle name="Normal 3 3 6 6 6" xfId="13208" xr:uid="{00000000-0005-0000-0000-000058330000}"/>
    <cellStyle name="Normal 3 3 6 6 7" xfId="13209" xr:uid="{00000000-0005-0000-0000-000059330000}"/>
    <cellStyle name="Normal 3 3 6 6 8" xfId="13210" xr:uid="{00000000-0005-0000-0000-00005A330000}"/>
    <cellStyle name="Normal 3 3 6 6 9" xfId="13211" xr:uid="{00000000-0005-0000-0000-00005B330000}"/>
    <cellStyle name="Normal 3 3 6 7" xfId="13212" xr:uid="{00000000-0005-0000-0000-00005C330000}"/>
    <cellStyle name="Normal 3 3 6 7 10" xfId="13213" xr:uid="{00000000-0005-0000-0000-00005D330000}"/>
    <cellStyle name="Normal 3 3 6 7 11" xfId="13214" xr:uid="{00000000-0005-0000-0000-00005E330000}"/>
    <cellStyle name="Normal 3 3 6 7 12" xfId="13215" xr:uid="{00000000-0005-0000-0000-00005F330000}"/>
    <cellStyle name="Normal 3 3 6 7 13" xfId="13216" xr:uid="{00000000-0005-0000-0000-000060330000}"/>
    <cellStyle name="Normal 3 3 6 7 14" xfId="13217" xr:uid="{00000000-0005-0000-0000-000061330000}"/>
    <cellStyle name="Normal 3 3 6 7 15" xfId="13218" xr:uid="{00000000-0005-0000-0000-000062330000}"/>
    <cellStyle name="Normal 3 3 6 7 2" xfId="13219" xr:uid="{00000000-0005-0000-0000-000063330000}"/>
    <cellStyle name="Normal 3 3 6 7 2 10" xfId="13220" xr:uid="{00000000-0005-0000-0000-000064330000}"/>
    <cellStyle name="Normal 3 3 6 7 2 11" xfId="13221" xr:uid="{00000000-0005-0000-0000-000065330000}"/>
    <cellStyle name="Normal 3 3 6 7 2 12" xfId="13222" xr:uid="{00000000-0005-0000-0000-000066330000}"/>
    <cellStyle name="Normal 3 3 6 7 2 13" xfId="13223" xr:uid="{00000000-0005-0000-0000-000067330000}"/>
    <cellStyle name="Normal 3 3 6 7 2 14" xfId="13224" xr:uid="{00000000-0005-0000-0000-000068330000}"/>
    <cellStyle name="Normal 3 3 6 7 2 2" xfId="13225" xr:uid="{00000000-0005-0000-0000-000069330000}"/>
    <cellStyle name="Normal 3 3 6 7 2 3" xfId="13226" xr:uid="{00000000-0005-0000-0000-00006A330000}"/>
    <cellStyle name="Normal 3 3 6 7 2 4" xfId="13227" xr:uid="{00000000-0005-0000-0000-00006B330000}"/>
    <cellStyle name="Normal 3 3 6 7 2 5" xfId="13228" xr:uid="{00000000-0005-0000-0000-00006C330000}"/>
    <cellStyle name="Normal 3 3 6 7 2 6" xfId="13229" xr:uid="{00000000-0005-0000-0000-00006D330000}"/>
    <cellStyle name="Normal 3 3 6 7 2 7" xfId="13230" xr:uid="{00000000-0005-0000-0000-00006E330000}"/>
    <cellStyle name="Normal 3 3 6 7 2 8" xfId="13231" xr:uid="{00000000-0005-0000-0000-00006F330000}"/>
    <cellStyle name="Normal 3 3 6 7 2 9" xfId="13232" xr:uid="{00000000-0005-0000-0000-000070330000}"/>
    <cellStyle name="Normal 3 3 6 7 3" xfId="13233" xr:uid="{00000000-0005-0000-0000-000071330000}"/>
    <cellStyle name="Normal 3 3 6 7 4" xfId="13234" xr:uid="{00000000-0005-0000-0000-000072330000}"/>
    <cellStyle name="Normal 3 3 6 7 5" xfId="13235" xr:uid="{00000000-0005-0000-0000-000073330000}"/>
    <cellStyle name="Normal 3 3 6 7 6" xfId="13236" xr:uid="{00000000-0005-0000-0000-000074330000}"/>
    <cellStyle name="Normal 3 3 6 7 7" xfId="13237" xr:uid="{00000000-0005-0000-0000-000075330000}"/>
    <cellStyle name="Normal 3 3 6 7 8" xfId="13238" xr:uid="{00000000-0005-0000-0000-000076330000}"/>
    <cellStyle name="Normal 3 3 6 7 9" xfId="13239" xr:uid="{00000000-0005-0000-0000-000077330000}"/>
    <cellStyle name="Normal 3 3 6 8" xfId="13240" xr:uid="{00000000-0005-0000-0000-000078330000}"/>
    <cellStyle name="Normal 3 3 6 8 10" xfId="13241" xr:uid="{00000000-0005-0000-0000-000079330000}"/>
    <cellStyle name="Normal 3 3 6 8 11" xfId="13242" xr:uid="{00000000-0005-0000-0000-00007A330000}"/>
    <cellStyle name="Normal 3 3 6 8 12" xfId="13243" xr:uid="{00000000-0005-0000-0000-00007B330000}"/>
    <cellStyle name="Normal 3 3 6 8 13" xfId="13244" xr:uid="{00000000-0005-0000-0000-00007C330000}"/>
    <cellStyle name="Normal 3 3 6 8 14" xfId="13245" xr:uid="{00000000-0005-0000-0000-00007D330000}"/>
    <cellStyle name="Normal 3 3 6 8 15" xfId="13246" xr:uid="{00000000-0005-0000-0000-00007E330000}"/>
    <cellStyle name="Normal 3 3 6 8 2" xfId="13247" xr:uid="{00000000-0005-0000-0000-00007F330000}"/>
    <cellStyle name="Normal 3 3 6 8 2 10" xfId="13248" xr:uid="{00000000-0005-0000-0000-000080330000}"/>
    <cellStyle name="Normal 3 3 6 8 2 11" xfId="13249" xr:uid="{00000000-0005-0000-0000-000081330000}"/>
    <cellStyle name="Normal 3 3 6 8 2 12" xfId="13250" xr:uid="{00000000-0005-0000-0000-000082330000}"/>
    <cellStyle name="Normal 3 3 6 8 2 13" xfId="13251" xr:uid="{00000000-0005-0000-0000-000083330000}"/>
    <cellStyle name="Normal 3 3 6 8 2 14" xfId="13252" xr:uid="{00000000-0005-0000-0000-000084330000}"/>
    <cellStyle name="Normal 3 3 6 8 2 2" xfId="13253" xr:uid="{00000000-0005-0000-0000-000085330000}"/>
    <cellStyle name="Normal 3 3 6 8 2 3" xfId="13254" xr:uid="{00000000-0005-0000-0000-000086330000}"/>
    <cellStyle name="Normal 3 3 6 8 2 4" xfId="13255" xr:uid="{00000000-0005-0000-0000-000087330000}"/>
    <cellStyle name="Normal 3 3 6 8 2 5" xfId="13256" xr:uid="{00000000-0005-0000-0000-000088330000}"/>
    <cellStyle name="Normal 3 3 6 8 2 6" xfId="13257" xr:uid="{00000000-0005-0000-0000-000089330000}"/>
    <cellStyle name="Normal 3 3 6 8 2 7" xfId="13258" xr:uid="{00000000-0005-0000-0000-00008A330000}"/>
    <cellStyle name="Normal 3 3 6 8 2 8" xfId="13259" xr:uid="{00000000-0005-0000-0000-00008B330000}"/>
    <cellStyle name="Normal 3 3 6 8 2 9" xfId="13260" xr:uid="{00000000-0005-0000-0000-00008C330000}"/>
    <cellStyle name="Normal 3 3 6 8 3" xfId="13261" xr:uid="{00000000-0005-0000-0000-00008D330000}"/>
    <cellStyle name="Normal 3 3 6 8 4" xfId="13262" xr:uid="{00000000-0005-0000-0000-00008E330000}"/>
    <cellStyle name="Normal 3 3 6 8 5" xfId="13263" xr:uid="{00000000-0005-0000-0000-00008F330000}"/>
    <cellStyle name="Normal 3 3 6 8 6" xfId="13264" xr:uid="{00000000-0005-0000-0000-000090330000}"/>
    <cellStyle name="Normal 3 3 6 8 7" xfId="13265" xr:uid="{00000000-0005-0000-0000-000091330000}"/>
    <cellStyle name="Normal 3 3 6 8 8" xfId="13266" xr:uid="{00000000-0005-0000-0000-000092330000}"/>
    <cellStyle name="Normal 3 3 6 8 9" xfId="13267" xr:uid="{00000000-0005-0000-0000-000093330000}"/>
    <cellStyle name="Normal 3 3 6 9" xfId="13268" xr:uid="{00000000-0005-0000-0000-000094330000}"/>
    <cellStyle name="Normal 3 3 6 9 10" xfId="13269" xr:uid="{00000000-0005-0000-0000-000095330000}"/>
    <cellStyle name="Normal 3 3 6 9 11" xfId="13270" xr:uid="{00000000-0005-0000-0000-000096330000}"/>
    <cellStyle name="Normal 3 3 6 9 12" xfId="13271" xr:uid="{00000000-0005-0000-0000-000097330000}"/>
    <cellStyle name="Normal 3 3 6 9 13" xfId="13272" xr:uid="{00000000-0005-0000-0000-000098330000}"/>
    <cellStyle name="Normal 3 3 6 9 14" xfId="13273" xr:uid="{00000000-0005-0000-0000-000099330000}"/>
    <cellStyle name="Normal 3 3 6 9 2" xfId="13274" xr:uid="{00000000-0005-0000-0000-00009A330000}"/>
    <cellStyle name="Normal 3 3 6 9 3" xfId="13275" xr:uid="{00000000-0005-0000-0000-00009B330000}"/>
    <cellStyle name="Normal 3 3 6 9 4" xfId="13276" xr:uid="{00000000-0005-0000-0000-00009C330000}"/>
    <cellStyle name="Normal 3 3 6 9 5" xfId="13277" xr:uid="{00000000-0005-0000-0000-00009D330000}"/>
    <cellStyle name="Normal 3 3 6 9 6" xfId="13278" xr:uid="{00000000-0005-0000-0000-00009E330000}"/>
    <cellStyle name="Normal 3 3 6 9 7" xfId="13279" xr:uid="{00000000-0005-0000-0000-00009F330000}"/>
    <cellStyle name="Normal 3 3 6 9 8" xfId="13280" xr:uid="{00000000-0005-0000-0000-0000A0330000}"/>
    <cellStyle name="Normal 3 3 6 9 9" xfId="13281" xr:uid="{00000000-0005-0000-0000-0000A1330000}"/>
    <cellStyle name="Normal 3 3 7" xfId="13282" xr:uid="{00000000-0005-0000-0000-0000A2330000}"/>
    <cellStyle name="Normal 3 3 7 10" xfId="13283" xr:uid="{00000000-0005-0000-0000-0000A3330000}"/>
    <cellStyle name="Normal 3 3 7 10 10" xfId="13284" xr:uid="{00000000-0005-0000-0000-0000A4330000}"/>
    <cellStyle name="Normal 3 3 7 10 11" xfId="13285" xr:uid="{00000000-0005-0000-0000-0000A5330000}"/>
    <cellStyle name="Normal 3 3 7 10 12" xfId="13286" xr:uid="{00000000-0005-0000-0000-0000A6330000}"/>
    <cellStyle name="Normal 3 3 7 10 13" xfId="13287" xr:uid="{00000000-0005-0000-0000-0000A7330000}"/>
    <cellStyle name="Normal 3 3 7 10 14" xfId="13288" xr:uid="{00000000-0005-0000-0000-0000A8330000}"/>
    <cellStyle name="Normal 3 3 7 10 2" xfId="13289" xr:uid="{00000000-0005-0000-0000-0000A9330000}"/>
    <cellStyle name="Normal 3 3 7 10 3" xfId="13290" xr:uid="{00000000-0005-0000-0000-0000AA330000}"/>
    <cellStyle name="Normal 3 3 7 10 4" xfId="13291" xr:uid="{00000000-0005-0000-0000-0000AB330000}"/>
    <cellStyle name="Normal 3 3 7 10 5" xfId="13292" xr:uid="{00000000-0005-0000-0000-0000AC330000}"/>
    <cellStyle name="Normal 3 3 7 10 6" xfId="13293" xr:uid="{00000000-0005-0000-0000-0000AD330000}"/>
    <cellStyle name="Normal 3 3 7 10 7" xfId="13294" xr:uid="{00000000-0005-0000-0000-0000AE330000}"/>
    <cellStyle name="Normal 3 3 7 10 8" xfId="13295" xr:uid="{00000000-0005-0000-0000-0000AF330000}"/>
    <cellStyle name="Normal 3 3 7 10 9" xfId="13296" xr:uid="{00000000-0005-0000-0000-0000B0330000}"/>
    <cellStyle name="Normal 3 3 7 11" xfId="13297" xr:uid="{00000000-0005-0000-0000-0000B1330000}"/>
    <cellStyle name="Normal 3 3 7 12" xfId="13298" xr:uid="{00000000-0005-0000-0000-0000B2330000}"/>
    <cellStyle name="Normal 3 3 7 13" xfId="13299" xr:uid="{00000000-0005-0000-0000-0000B3330000}"/>
    <cellStyle name="Normal 3 3 7 14" xfId="13300" xr:uid="{00000000-0005-0000-0000-0000B4330000}"/>
    <cellStyle name="Normal 3 3 7 15" xfId="13301" xr:uid="{00000000-0005-0000-0000-0000B5330000}"/>
    <cellStyle name="Normal 3 3 7 16" xfId="13302" xr:uid="{00000000-0005-0000-0000-0000B6330000}"/>
    <cellStyle name="Normal 3 3 7 17" xfId="13303" xr:uid="{00000000-0005-0000-0000-0000B7330000}"/>
    <cellStyle name="Normal 3 3 7 18" xfId="13304" xr:uid="{00000000-0005-0000-0000-0000B8330000}"/>
    <cellStyle name="Normal 3 3 7 19" xfId="13305" xr:uid="{00000000-0005-0000-0000-0000B9330000}"/>
    <cellStyle name="Normal 3 3 7 2" xfId="13306" xr:uid="{00000000-0005-0000-0000-0000BA330000}"/>
    <cellStyle name="Normal 3 3 7 2 10" xfId="13307" xr:uid="{00000000-0005-0000-0000-0000BB330000}"/>
    <cellStyle name="Normal 3 3 7 2 11" xfId="13308" xr:uid="{00000000-0005-0000-0000-0000BC330000}"/>
    <cellStyle name="Normal 3 3 7 2 12" xfId="13309" xr:uid="{00000000-0005-0000-0000-0000BD330000}"/>
    <cellStyle name="Normal 3 3 7 2 13" xfId="13310" xr:uid="{00000000-0005-0000-0000-0000BE330000}"/>
    <cellStyle name="Normal 3 3 7 2 14" xfId="13311" xr:uid="{00000000-0005-0000-0000-0000BF330000}"/>
    <cellStyle name="Normal 3 3 7 2 15" xfId="13312" xr:uid="{00000000-0005-0000-0000-0000C0330000}"/>
    <cellStyle name="Normal 3 3 7 2 2" xfId="13313" xr:uid="{00000000-0005-0000-0000-0000C1330000}"/>
    <cellStyle name="Normal 3 3 7 2 2 10" xfId="13314" xr:uid="{00000000-0005-0000-0000-0000C2330000}"/>
    <cellStyle name="Normal 3 3 7 2 2 11" xfId="13315" xr:uid="{00000000-0005-0000-0000-0000C3330000}"/>
    <cellStyle name="Normal 3 3 7 2 2 12" xfId="13316" xr:uid="{00000000-0005-0000-0000-0000C4330000}"/>
    <cellStyle name="Normal 3 3 7 2 2 13" xfId="13317" xr:uid="{00000000-0005-0000-0000-0000C5330000}"/>
    <cellStyle name="Normal 3 3 7 2 2 14" xfId="13318" xr:uid="{00000000-0005-0000-0000-0000C6330000}"/>
    <cellStyle name="Normal 3 3 7 2 2 2" xfId="13319" xr:uid="{00000000-0005-0000-0000-0000C7330000}"/>
    <cellStyle name="Normal 3 3 7 2 2 3" xfId="13320" xr:uid="{00000000-0005-0000-0000-0000C8330000}"/>
    <cellStyle name="Normal 3 3 7 2 2 4" xfId="13321" xr:uid="{00000000-0005-0000-0000-0000C9330000}"/>
    <cellStyle name="Normal 3 3 7 2 2 5" xfId="13322" xr:uid="{00000000-0005-0000-0000-0000CA330000}"/>
    <cellStyle name="Normal 3 3 7 2 2 6" xfId="13323" xr:uid="{00000000-0005-0000-0000-0000CB330000}"/>
    <cellStyle name="Normal 3 3 7 2 2 7" xfId="13324" xr:uid="{00000000-0005-0000-0000-0000CC330000}"/>
    <cellStyle name="Normal 3 3 7 2 2 8" xfId="13325" xr:uid="{00000000-0005-0000-0000-0000CD330000}"/>
    <cellStyle name="Normal 3 3 7 2 2 9" xfId="13326" xr:uid="{00000000-0005-0000-0000-0000CE330000}"/>
    <cellStyle name="Normal 3 3 7 2 3" xfId="13327" xr:uid="{00000000-0005-0000-0000-0000CF330000}"/>
    <cellStyle name="Normal 3 3 7 2 4" xfId="13328" xr:uid="{00000000-0005-0000-0000-0000D0330000}"/>
    <cellStyle name="Normal 3 3 7 2 5" xfId="13329" xr:uid="{00000000-0005-0000-0000-0000D1330000}"/>
    <cellStyle name="Normal 3 3 7 2 6" xfId="13330" xr:uid="{00000000-0005-0000-0000-0000D2330000}"/>
    <cellStyle name="Normal 3 3 7 2 7" xfId="13331" xr:uid="{00000000-0005-0000-0000-0000D3330000}"/>
    <cellStyle name="Normal 3 3 7 2 8" xfId="13332" xr:uid="{00000000-0005-0000-0000-0000D4330000}"/>
    <cellStyle name="Normal 3 3 7 2 9" xfId="13333" xr:uid="{00000000-0005-0000-0000-0000D5330000}"/>
    <cellStyle name="Normal 3 3 7 20" xfId="13334" xr:uid="{00000000-0005-0000-0000-0000D6330000}"/>
    <cellStyle name="Normal 3 3 7 21" xfId="13335" xr:uid="{00000000-0005-0000-0000-0000D7330000}"/>
    <cellStyle name="Normal 3 3 7 22" xfId="13336" xr:uid="{00000000-0005-0000-0000-0000D8330000}"/>
    <cellStyle name="Normal 3 3 7 23" xfId="13337" xr:uid="{00000000-0005-0000-0000-0000D9330000}"/>
    <cellStyle name="Normal 3 3 7 3" xfId="13338" xr:uid="{00000000-0005-0000-0000-0000DA330000}"/>
    <cellStyle name="Normal 3 3 7 3 10" xfId="13339" xr:uid="{00000000-0005-0000-0000-0000DB330000}"/>
    <cellStyle name="Normal 3 3 7 3 11" xfId="13340" xr:uid="{00000000-0005-0000-0000-0000DC330000}"/>
    <cellStyle name="Normal 3 3 7 3 12" xfId="13341" xr:uid="{00000000-0005-0000-0000-0000DD330000}"/>
    <cellStyle name="Normal 3 3 7 3 13" xfId="13342" xr:uid="{00000000-0005-0000-0000-0000DE330000}"/>
    <cellStyle name="Normal 3 3 7 3 14" xfId="13343" xr:uid="{00000000-0005-0000-0000-0000DF330000}"/>
    <cellStyle name="Normal 3 3 7 3 15" xfId="13344" xr:uid="{00000000-0005-0000-0000-0000E0330000}"/>
    <cellStyle name="Normal 3 3 7 3 2" xfId="13345" xr:uid="{00000000-0005-0000-0000-0000E1330000}"/>
    <cellStyle name="Normal 3 3 7 3 2 10" xfId="13346" xr:uid="{00000000-0005-0000-0000-0000E2330000}"/>
    <cellStyle name="Normal 3 3 7 3 2 11" xfId="13347" xr:uid="{00000000-0005-0000-0000-0000E3330000}"/>
    <cellStyle name="Normal 3 3 7 3 2 12" xfId="13348" xr:uid="{00000000-0005-0000-0000-0000E4330000}"/>
    <cellStyle name="Normal 3 3 7 3 2 13" xfId="13349" xr:uid="{00000000-0005-0000-0000-0000E5330000}"/>
    <cellStyle name="Normal 3 3 7 3 2 14" xfId="13350" xr:uid="{00000000-0005-0000-0000-0000E6330000}"/>
    <cellStyle name="Normal 3 3 7 3 2 2" xfId="13351" xr:uid="{00000000-0005-0000-0000-0000E7330000}"/>
    <cellStyle name="Normal 3 3 7 3 2 3" xfId="13352" xr:uid="{00000000-0005-0000-0000-0000E8330000}"/>
    <cellStyle name="Normal 3 3 7 3 2 4" xfId="13353" xr:uid="{00000000-0005-0000-0000-0000E9330000}"/>
    <cellStyle name="Normal 3 3 7 3 2 5" xfId="13354" xr:uid="{00000000-0005-0000-0000-0000EA330000}"/>
    <cellStyle name="Normal 3 3 7 3 2 6" xfId="13355" xr:uid="{00000000-0005-0000-0000-0000EB330000}"/>
    <cellStyle name="Normal 3 3 7 3 2 7" xfId="13356" xr:uid="{00000000-0005-0000-0000-0000EC330000}"/>
    <cellStyle name="Normal 3 3 7 3 2 8" xfId="13357" xr:uid="{00000000-0005-0000-0000-0000ED330000}"/>
    <cellStyle name="Normal 3 3 7 3 2 9" xfId="13358" xr:uid="{00000000-0005-0000-0000-0000EE330000}"/>
    <cellStyle name="Normal 3 3 7 3 3" xfId="13359" xr:uid="{00000000-0005-0000-0000-0000EF330000}"/>
    <cellStyle name="Normal 3 3 7 3 4" xfId="13360" xr:uid="{00000000-0005-0000-0000-0000F0330000}"/>
    <cellStyle name="Normal 3 3 7 3 5" xfId="13361" xr:uid="{00000000-0005-0000-0000-0000F1330000}"/>
    <cellStyle name="Normal 3 3 7 3 6" xfId="13362" xr:uid="{00000000-0005-0000-0000-0000F2330000}"/>
    <cellStyle name="Normal 3 3 7 3 7" xfId="13363" xr:uid="{00000000-0005-0000-0000-0000F3330000}"/>
    <cellStyle name="Normal 3 3 7 3 8" xfId="13364" xr:uid="{00000000-0005-0000-0000-0000F4330000}"/>
    <cellStyle name="Normal 3 3 7 3 9" xfId="13365" xr:uid="{00000000-0005-0000-0000-0000F5330000}"/>
    <cellStyle name="Normal 3 3 7 4" xfId="13366" xr:uid="{00000000-0005-0000-0000-0000F6330000}"/>
    <cellStyle name="Normal 3 3 7 4 10" xfId="13367" xr:uid="{00000000-0005-0000-0000-0000F7330000}"/>
    <cellStyle name="Normal 3 3 7 4 11" xfId="13368" xr:uid="{00000000-0005-0000-0000-0000F8330000}"/>
    <cellStyle name="Normal 3 3 7 4 12" xfId="13369" xr:uid="{00000000-0005-0000-0000-0000F9330000}"/>
    <cellStyle name="Normal 3 3 7 4 13" xfId="13370" xr:uid="{00000000-0005-0000-0000-0000FA330000}"/>
    <cellStyle name="Normal 3 3 7 4 14" xfId="13371" xr:uid="{00000000-0005-0000-0000-0000FB330000}"/>
    <cellStyle name="Normal 3 3 7 4 15" xfId="13372" xr:uid="{00000000-0005-0000-0000-0000FC330000}"/>
    <cellStyle name="Normal 3 3 7 4 2" xfId="13373" xr:uid="{00000000-0005-0000-0000-0000FD330000}"/>
    <cellStyle name="Normal 3 3 7 4 2 10" xfId="13374" xr:uid="{00000000-0005-0000-0000-0000FE330000}"/>
    <cellStyle name="Normal 3 3 7 4 2 11" xfId="13375" xr:uid="{00000000-0005-0000-0000-0000FF330000}"/>
    <cellStyle name="Normal 3 3 7 4 2 12" xfId="13376" xr:uid="{00000000-0005-0000-0000-000000340000}"/>
    <cellStyle name="Normal 3 3 7 4 2 13" xfId="13377" xr:uid="{00000000-0005-0000-0000-000001340000}"/>
    <cellStyle name="Normal 3 3 7 4 2 14" xfId="13378" xr:uid="{00000000-0005-0000-0000-000002340000}"/>
    <cellStyle name="Normal 3 3 7 4 2 2" xfId="13379" xr:uid="{00000000-0005-0000-0000-000003340000}"/>
    <cellStyle name="Normal 3 3 7 4 2 3" xfId="13380" xr:uid="{00000000-0005-0000-0000-000004340000}"/>
    <cellStyle name="Normal 3 3 7 4 2 4" xfId="13381" xr:uid="{00000000-0005-0000-0000-000005340000}"/>
    <cellStyle name="Normal 3 3 7 4 2 5" xfId="13382" xr:uid="{00000000-0005-0000-0000-000006340000}"/>
    <cellStyle name="Normal 3 3 7 4 2 6" xfId="13383" xr:uid="{00000000-0005-0000-0000-000007340000}"/>
    <cellStyle name="Normal 3 3 7 4 2 7" xfId="13384" xr:uid="{00000000-0005-0000-0000-000008340000}"/>
    <cellStyle name="Normal 3 3 7 4 2 8" xfId="13385" xr:uid="{00000000-0005-0000-0000-000009340000}"/>
    <cellStyle name="Normal 3 3 7 4 2 9" xfId="13386" xr:uid="{00000000-0005-0000-0000-00000A340000}"/>
    <cellStyle name="Normal 3 3 7 4 3" xfId="13387" xr:uid="{00000000-0005-0000-0000-00000B340000}"/>
    <cellStyle name="Normal 3 3 7 4 4" xfId="13388" xr:uid="{00000000-0005-0000-0000-00000C340000}"/>
    <cellStyle name="Normal 3 3 7 4 5" xfId="13389" xr:uid="{00000000-0005-0000-0000-00000D340000}"/>
    <cellStyle name="Normal 3 3 7 4 6" xfId="13390" xr:uid="{00000000-0005-0000-0000-00000E340000}"/>
    <cellStyle name="Normal 3 3 7 4 7" xfId="13391" xr:uid="{00000000-0005-0000-0000-00000F340000}"/>
    <cellStyle name="Normal 3 3 7 4 8" xfId="13392" xr:uid="{00000000-0005-0000-0000-000010340000}"/>
    <cellStyle name="Normal 3 3 7 4 9" xfId="13393" xr:uid="{00000000-0005-0000-0000-000011340000}"/>
    <cellStyle name="Normal 3 3 7 5" xfId="13394" xr:uid="{00000000-0005-0000-0000-000012340000}"/>
    <cellStyle name="Normal 3 3 7 5 10" xfId="13395" xr:uid="{00000000-0005-0000-0000-000013340000}"/>
    <cellStyle name="Normal 3 3 7 5 11" xfId="13396" xr:uid="{00000000-0005-0000-0000-000014340000}"/>
    <cellStyle name="Normal 3 3 7 5 12" xfId="13397" xr:uid="{00000000-0005-0000-0000-000015340000}"/>
    <cellStyle name="Normal 3 3 7 5 13" xfId="13398" xr:uid="{00000000-0005-0000-0000-000016340000}"/>
    <cellStyle name="Normal 3 3 7 5 14" xfId="13399" xr:uid="{00000000-0005-0000-0000-000017340000}"/>
    <cellStyle name="Normal 3 3 7 5 2" xfId="13400" xr:uid="{00000000-0005-0000-0000-000018340000}"/>
    <cellStyle name="Normal 3 3 7 5 3" xfId="13401" xr:uid="{00000000-0005-0000-0000-000019340000}"/>
    <cellStyle name="Normal 3 3 7 5 4" xfId="13402" xr:uid="{00000000-0005-0000-0000-00001A340000}"/>
    <cellStyle name="Normal 3 3 7 5 5" xfId="13403" xr:uid="{00000000-0005-0000-0000-00001B340000}"/>
    <cellStyle name="Normal 3 3 7 5 6" xfId="13404" xr:uid="{00000000-0005-0000-0000-00001C340000}"/>
    <cellStyle name="Normal 3 3 7 5 7" xfId="13405" xr:uid="{00000000-0005-0000-0000-00001D340000}"/>
    <cellStyle name="Normal 3 3 7 5 8" xfId="13406" xr:uid="{00000000-0005-0000-0000-00001E340000}"/>
    <cellStyle name="Normal 3 3 7 5 9" xfId="13407" xr:uid="{00000000-0005-0000-0000-00001F340000}"/>
    <cellStyle name="Normal 3 3 7 6" xfId="13408" xr:uid="{00000000-0005-0000-0000-000020340000}"/>
    <cellStyle name="Normal 3 3 7 6 10" xfId="13409" xr:uid="{00000000-0005-0000-0000-000021340000}"/>
    <cellStyle name="Normal 3 3 7 6 11" xfId="13410" xr:uid="{00000000-0005-0000-0000-000022340000}"/>
    <cellStyle name="Normal 3 3 7 6 12" xfId="13411" xr:uid="{00000000-0005-0000-0000-000023340000}"/>
    <cellStyle name="Normal 3 3 7 6 13" xfId="13412" xr:uid="{00000000-0005-0000-0000-000024340000}"/>
    <cellStyle name="Normal 3 3 7 6 14" xfId="13413" xr:uid="{00000000-0005-0000-0000-000025340000}"/>
    <cellStyle name="Normal 3 3 7 6 2" xfId="13414" xr:uid="{00000000-0005-0000-0000-000026340000}"/>
    <cellStyle name="Normal 3 3 7 6 3" xfId="13415" xr:uid="{00000000-0005-0000-0000-000027340000}"/>
    <cellStyle name="Normal 3 3 7 6 4" xfId="13416" xr:uid="{00000000-0005-0000-0000-000028340000}"/>
    <cellStyle name="Normal 3 3 7 6 5" xfId="13417" xr:uid="{00000000-0005-0000-0000-000029340000}"/>
    <cellStyle name="Normal 3 3 7 6 6" xfId="13418" xr:uid="{00000000-0005-0000-0000-00002A340000}"/>
    <cellStyle name="Normal 3 3 7 6 7" xfId="13419" xr:uid="{00000000-0005-0000-0000-00002B340000}"/>
    <cellStyle name="Normal 3 3 7 6 8" xfId="13420" xr:uid="{00000000-0005-0000-0000-00002C340000}"/>
    <cellStyle name="Normal 3 3 7 6 9" xfId="13421" xr:uid="{00000000-0005-0000-0000-00002D340000}"/>
    <cellStyle name="Normal 3 3 7 7" xfId="13422" xr:uid="{00000000-0005-0000-0000-00002E340000}"/>
    <cellStyle name="Normal 3 3 7 7 10" xfId="13423" xr:uid="{00000000-0005-0000-0000-00002F340000}"/>
    <cellStyle name="Normal 3 3 7 7 11" xfId="13424" xr:uid="{00000000-0005-0000-0000-000030340000}"/>
    <cellStyle name="Normal 3 3 7 7 12" xfId="13425" xr:uid="{00000000-0005-0000-0000-000031340000}"/>
    <cellStyle name="Normal 3 3 7 7 13" xfId="13426" xr:uid="{00000000-0005-0000-0000-000032340000}"/>
    <cellStyle name="Normal 3 3 7 7 14" xfId="13427" xr:uid="{00000000-0005-0000-0000-000033340000}"/>
    <cellStyle name="Normal 3 3 7 7 2" xfId="13428" xr:uid="{00000000-0005-0000-0000-000034340000}"/>
    <cellStyle name="Normal 3 3 7 7 3" xfId="13429" xr:uid="{00000000-0005-0000-0000-000035340000}"/>
    <cellStyle name="Normal 3 3 7 7 4" xfId="13430" xr:uid="{00000000-0005-0000-0000-000036340000}"/>
    <cellStyle name="Normal 3 3 7 7 5" xfId="13431" xr:uid="{00000000-0005-0000-0000-000037340000}"/>
    <cellStyle name="Normal 3 3 7 7 6" xfId="13432" xr:uid="{00000000-0005-0000-0000-000038340000}"/>
    <cellStyle name="Normal 3 3 7 7 7" xfId="13433" xr:uid="{00000000-0005-0000-0000-000039340000}"/>
    <cellStyle name="Normal 3 3 7 7 8" xfId="13434" xr:uid="{00000000-0005-0000-0000-00003A340000}"/>
    <cellStyle name="Normal 3 3 7 7 9" xfId="13435" xr:uid="{00000000-0005-0000-0000-00003B340000}"/>
    <cellStyle name="Normal 3 3 7 8" xfId="13436" xr:uid="{00000000-0005-0000-0000-00003C340000}"/>
    <cellStyle name="Normal 3 3 7 8 10" xfId="13437" xr:uid="{00000000-0005-0000-0000-00003D340000}"/>
    <cellStyle name="Normal 3 3 7 8 11" xfId="13438" xr:uid="{00000000-0005-0000-0000-00003E340000}"/>
    <cellStyle name="Normal 3 3 7 8 12" xfId="13439" xr:uid="{00000000-0005-0000-0000-00003F340000}"/>
    <cellStyle name="Normal 3 3 7 8 13" xfId="13440" xr:uid="{00000000-0005-0000-0000-000040340000}"/>
    <cellStyle name="Normal 3 3 7 8 14" xfId="13441" xr:uid="{00000000-0005-0000-0000-000041340000}"/>
    <cellStyle name="Normal 3 3 7 8 2" xfId="13442" xr:uid="{00000000-0005-0000-0000-000042340000}"/>
    <cellStyle name="Normal 3 3 7 8 3" xfId="13443" xr:uid="{00000000-0005-0000-0000-000043340000}"/>
    <cellStyle name="Normal 3 3 7 8 4" xfId="13444" xr:uid="{00000000-0005-0000-0000-000044340000}"/>
    <cellStyle name="Normal 3 3 7 8 5" xfId="13445" xr:uid="{00000000-0005-0000-0000-000045340000}"/>
    <cellStyle name="Normal 3 3 7 8 6" xfId="13446" xr:uid="{00000000-0005-0000-0000-000046340000}"/>
    <cellStyle name="Normal 3 3 7 8 7" xfId="13447" xr:uid="{00000000-0005-0000-0000-000047340000}"/>
    <cellStyle name="Normal 3 3 7 8 8" xfId="13448" xr:uid="{00000000-0005-0000-0000-000048340000}"/>
    <cellStyle name="Normal 3 3 7 8 9" xfId="13449" xr:uid="{00000000-0005-0000-0000-000049340000}"/>
    <cellStyle name="Normal 3 3 7 9" xfId="13450" xr:uid="{00000000-0005-0000-0000-00004A340000}"/>
    <cellStyle name="Normal 3 3 7 9 10" xfId="13451" xr:uid="{00000000-0005-0000-0000-00004B340000}"/>
    <cellStyle name="Normal 3 3 7 9 11" xfId="13452" xr:uid="{00000000-0005-0000-0000-00004C340000}"/>
    <cellStyle name="Normal 3 3 7 9 12" xfId="13453" xr:uid="{00000000-0005-0000-0000-00004D340000}"/>
    <cellStyle name="Normal 3 3 7 9 13" xfId="13454" xr:uid="{00000000-0005-0000-0000-00004E340000}"/>
    <cellStyle name="Normal 3 3 7 9 14" xfId="13455" xr:uid="{00000000-0005-0000-0000-00004F340000}"/>
    <cellStyle name="Normal 3 3 7 9 2" xfId="13456" xr:uid="{00000000-0005-0000-0000-000050340000}"/>
    <cellStyle name="Normal 3 3 7 9 3" xfId="13457" xr:uid="{00000000-0005-0000-0000-000051340000}"/>
    <cellStyle name="Normal 3 3 7 9 4" xfId="13458" xr:uid="{00000000-0005-0000-0000-000052340000}"/>
    <cellStyle name="Normal 3 3 7 9 5" xfId="13459" xr:uid="{00000000-0005-0000-0000-000053340000}"/>
    <cellStyle name="Normal 3 3 7 9 6" xfId="13460" xr:uid="{00000000-0005-0000-0000-000054340000}"/>
    <cellStyle name="Normal 3 3 7 9 7" xfId="13461" xr:uid="{00000000-0005-0000-0000-000055340000}"/>
    <cellStyle name="Normal 3 3 7 9 8" xfId="13462" xr:uid="{00000000-0005-0000-0000-000056340000}"/>
    <cellStyle name="Normal 3 3 7 9 9" xfId="13463" xr:uid="{00000000-0005-0000-0000-000057340000}"/>
    <cellStyle name="Normal 3 3 8" xfId="13464" xr:uid="{00000000-0005-0000-0000-000058340000}"/>
    <cellStyle name="Normal 3 3 8 10" xfId="13465" xr:uid="{00000000-0005-0000-0000-000059340000}"/>
    <cellStyle name="Normal 3 3 8 10 10" xfId="13466" xr:uid="{00000000-0005-0000-0000-00005A340000}"/>
    <cellStyle name="Normal 3 3 8 10 11" xfId="13467" xr:uid="{00000000-0005-0000-0000-00005B340000}"/>
    <cellStyle name="Normal 3 3 8 10 12" xfId="13468" xr:uid="{00000000-0005-0000-0000-00005C340000}"/>
    <cellStyle name="Normal 3 3 8 10 13" xfId="13469" xr:uid="{00000000-0005-0000-0000-00005D340000}"/>
    <cellStyle name="Normal 3 3 8 10 14" xfId="13470" xr:uid="{00000000-0005-0000-0000-00005E340000}"/>
    <cellStyle name="Normal 3 3 8 10 2" xfId="13471" xr:uid="{00000000-0005-0000-0000-00005F340000}"/>
    <cellStyle name="Normal 3 3 8 10 3" xfId="13472" xr:uid="{00000000-0005-0000-0000-000060340000}"/>
    <cellStyle name="Normal 3 3 8 10 4" xfId="13473" xr:uid="{00000000-0005-0000-0000-000061340000}"/>
    <cellStyle name="Normal 3 3 8 10 5" xfId="13474" xr:uid="{00000000-0005-0000-0000-000062340000}"/>
    <cellStyle name="Normal 3 3 8 10 6" xfId="13475" xr:uid="{00000000-0005-0000-0000-000063340000}"/>
    <cellStyle name="Normal 3 3 8 10 7" xfId="13476" xr:uid="{00000000-0005-0000-0000-000064340000}"/>
    <cellStyle name="Normal 3 3 8 10 8" xfId="13477" xr:uid="{00000000-0005-0000-0000-000065340000}"/>
    <cellStyle name="Normal 3 3 8 10 9" xfId="13478" xr:uid="{00000000-0005-0000-0000-000066340000}"/>
    <cellStyle name="Normal 3 3 8 11" xfId="13479" xr:uid="{00000000-0005-0000-0000-000067340000}"/>
    <cellStyle name="Normal 3 3 8 12" xfId="13480" xr:uid="{00000000-0005-0000-0000-000068340000}"/>
    <cellStyle name="Normal 3 3 8 13" xfId="13481" xr:uid="{00000000-0005-0000-0000-000069340000}"/>
    <cellStyle name="Normal 3 3 8 14" xfId="13482" xr:uid="{00000000-0005-0000-0000-00006A340000}"/>
    <cellStyle name="Normal 3 3 8 15" xfId="13483" xr:uid="{00000000-0005-0000-0000-00006B340000}"/>
    <cellStyle name="Normal 3 3 8 16" xfId="13484" xr:uid="{00000000-0005-0000-0000-00006C340000}"/>
    <cellStyle name="Normal 3 3 8 17" xfId="13485" xr:uid="{00000000-0005-0000-0000-00006D340000}"/>
    <cellStyle name="Normal 3 3 8 18" xfId="13486" xr:uid="{00000000-0005-0000-0000-00006E340000}"/>
    <cellStyle name="Normal 3 3 8 19" xfId="13487" xr:uid="{00000000-0005-0000-0000-00006F340000}"/>
    <cellStyle name="Normal 3 3 8 2" xfId="13488" xr:uid="{00000000-0005-0000-0000-000070340000}"/>
    <cellStyle name="Normal 3 3 8 2 10" xfId="13489" xr:uid="{00000000-0005-0000-0000-000071340000}"/>
    <cellStyle name="Normal 3 3 8 2 11" xfId="13490" xr:uid="{00000000-0005-0000-0000-000072340000}"/>
    <cellStyle name="Normal 3 3 8 2 12" xfId="13491" xr:uid="{00000000-0005-0000-0000-000073340000}"/>
    <cellStyle name="Normal 3 3 8 2 13" xfId="13492" xr:uid="{00000000-0005-0000-0000-000074340000}"/>
    <cellStyle name="Normal 3 3 8 2 14" xfId="13493" xr:uid="{00000000-0005-0000-0000-000075340000}"/>
    <cellStyle name="Normal 3 3 8 2 15" xfId="13494" xr:uid="{00000000-0005-0000-0000-000076340000}"/>
    <cellStyle name="Normal 3 3 8 2 2" xfId="13495" xr:uid="{00000000-0005-0000-0000-000077340000}"/>
    <cellStyle name="Normal 3 3 8 2 2 10" xfId="13496" xr:uid="{00000000-0005-0000-0000-000078340000}"/>
    <cellStyle name="Normal 3 3 8 2 2 11" xfId="13497" xr:uid="{00000000-0005-0000-0000-000079340000}"/>
    <cellStyle name="Normal 3 3 8 2 2 12" xfId="13498" xr:uid="{00000000-0005-0000-0000-00007A340000}"/>
    <cellStyle name="Normal 3 3 8 2 2 13" xfId="13499" xr:uid="{00000000-0005-0000-0000-00007B340000}"/>
    <cellStyle name="Normal 3 3 8 2 2 14" xfId="13500" xr:uid="{00000000-0005-0000-0000-00007C340000}"/>
    <cellStyle name="Normal 3 3 8 2 2 2" xfId="13501" xr:uid="{00000000-0005-0000-0000-00007D340000}"/>
    <cellStyle name="Normal 3 3 8 2 2 3" xfId="13502" xr:uid="{00000000-0005-0000-0000-00007E340000}"/>
    <cellStyle name="Normal 3 3 8 2 2 4" xfId="13503" xr:uid="{00000000-0005-0000-0000-00007F340000}"/>
    <cellStyle name="Normal 3 3 8 2 2 5" xfId="13504" xr:uid="{00000000-0005-0000-0000-000080340000}"/>
    <cellStyle name="Normal 3 3 8 2 2 6" xfId="13505" xr:uid="{00000000-0005-0000-0000-000081340000}"/>
    <cellStyle name="Normal 3 3 8 2 2 7" xfId="13506" xr:uid="{00000000-0005-0000-0000-000082340000}"/>
    <cellStyle name="Normal 3 3 8 2 2 8" xfId="13507" xr:uid="{00000000-0005-0000-0000-000083340000}"/>
    <cellStyle name="Normal 3 3 8 2 2 9" xfId="13508" xr:uid="{00000000-0005-0000-0000-000084340000}"/>
    <cellStyle name="Normal 3 3 8 2 3" xfId="13509" xr:uid="{00000000-0005-0000-0000-000085340000}"/>
    <cellStyle name="Normal 3 3 8 2 4" xfId="13510" xr:uid="{00000000-0005-0000-0000-000086340000}"/>
    <cellStyle name="Normal 3 3 8 2 5" xfId="13511" xr:uid="{00000000-0005-0000-0000-000087340000}"/>
    <cellStyle name="Normal 3 3 8 2 6" xfId="13512" xr:uid="{00000000-0005-0000-0000-000088340000}"/>
    <cellStyle name="Normal 3 3 8 2 7" xfId="13513" xr:uid="{00000000-0005-0000-0000-000089340000}"/>
    <cellStyle name="Normal 3 3 8 2 8" xfId="13514" xr:uid="{00000000-0005-0000-0000-00008A340000}"/>
    <cellStyle name="Normal 3 3 8 2 9" xfId="13515" xr:uid="{00000000-0005-0000-0000-00008B340000}"/>
    <cellStyle name="Normal 3 3 8 20" xfId="13516" xr:uid="{00000000-0005-0000-0000-00008C340000}"/>
    <cellStyle name="Normal 3 3 8 21" xfId="13517" xr:uid="{00000000-0005-0000-0000-00008D340000}"/>
    <cellStyle name="Normal 3 3 8 22" xfId="13518" xr:uid="{00000000-0005-0000-0000-00008E340000}"/>
    <cellStyle name="Normal 3 3 8 23" xfId="13519" xr:uid="{00000000-0005-0000-0000-00008F340000}"/>
    <cellStyle name="Normal 3 3 8 3" xfId="13520" xr:uid="{00000000-0005-0000-0000-000090340000}"/>
    <cellStyle name="Normal 3 3 8 3 10" xfId="13521" xr:uid="{00000000-0005-0000-0000-000091340000}"/>
    <cellStyle name="Normal 3 3 8 3 11" xfId="13522" xr:uid="{00000000-0005-0000-0000-000092340000}"/>
    <cellStyle name="Normal 3 3 8 3 12" xfId="13523" xr:uid="{00000000-0005-0000-0000-000093340000}"/>
    <cellStyle name="Normal 3 3 8 3 13" xfId="13524" xr:uid="{00000000-0005-0000-0000-000094340000}"/>
    <cellStyle name="Normal 3 3 8 3 14" xfId="13525" xr:uid="{00000000-0005-0000-0000-000095340000}"/>
    <cellStyle name="Normal 3 3 8 3 15" xfId="13526" xr:uid="{00000000-0005-0000-0000-000096340000}"/>
    <cellStyle name="Normal 3 3 8 3 2" xfId="13527" xr:uid="{00000000-0005-0000-0000-000097340000}"/>
    <cellStyle name="Normal 3 3 8 3 2 10" xfId="13528" xr:uid="{00000000-0005-0000-0000-000098340000}"/>
    <cellStyle name="Normal 3 3 8 3 2 11" xfId="13529" xr:uid="{00000000-0005-0000-0000-000099340000}"/>
    <cellStyle name="Normal 3 3 8 3 2 12" xfId="13530" xr:uid="{00000000-0005-0000-0000-00009A340000}"/>
    <cellStyle name="Normal 3 3 8 3 2 13" xfId="13531" xr:uid="{00000000-0005-0000-0000-00009B340000}"/>
    <cellStyle name="Normal 3 3 8 3 2 14" xfId="13532" xr:uid="{00000000-0005-0000-0000-00009C340000}"/>
    <cellStyle name="Normal 3 3 8 3 2 2" xfId="13533" xr:uid="{00000000-0005-0000-0000-00009D340000}"/>
    <cellStyle name="Normal 3 3 8 3 2 3" xfId="13534" xr:uid="{00000000-0005-0000-0000-00009E340000}"/>
    <cellStyle name="Normal 3 3 8 3 2 4" xfId="13535" xr:uid="{00000000-0005-0000-0000-00009F340000}"/>
    <cellStyle name="Normal 3 3 8 3 2 5" xfId="13536" xr:uid="{00000000-0005-0000-0000-0000A0340000}"/>
    <cellStyle name="Normal 3 3 8 3 2 6" xfId="13537" xr:uid="{00000000-0005-0000-0000-0000A1340000}"/>
    <cellStyle name="Normal 3 3 8 3 2 7" xfId="13538" xr:uid="{00000000-0005-0000-0000-0000A2340000}"/>
    <cellStyle name="Normal 3 3 8 3 2 8" xfId="13539" xr:uid="{00000000-0005-0000-0000-0000A3340000}"/>
    <cellStyle name="Normal 3 3 8 3 2 9" xfId="13540" xr:uid="{00000000-0005-0000-0000-0000A4340000}"/>
    <cellStyle name="Normal 3 3 8 3 3" xfId="13541" xr:uid="{00000000-0005-0000-0000-0000A5340000}"/>
    <cellStyle name="Normal 3 3 8 3 4" xfId="13542" xr:uid="{00000000-0005-0000-0000-0000A6340000}"/>
    <cellStyle name="Normal 3 3 8 3 5" xfId="13543" xr:uid="{00000000-0005-0000-0000-0000A7340000}"/>
    <cellStyle name="Normal 3 3 8 3 6" xfId="13544" xr:uid="{00000000-0005-0000-0000-0000A8340000}"/>
    <cellStyle name="Normal 3 3 8 3 7" xfId="13545" xr:uid="{00000000-0005-0000-0000-0000A9340000}"/>
    <cellStyle name="Normal 3 3 8 3 8" xfId="13546" xr:uid="{00000000-0005-0000-0000-0000AA340000}"/>
    <cellStyle name="Normal 3 3 8 3 9" xfId="13547" xr:uid="{00000000-0005-0000-0000-0000AB340000}"/>
    <cellStyle name="Normal 3 3 8 4" xfId="13548" xr:uid="{00000000-0005-0000-0000-0000AC340000}"/>
    <cellStyle name="Normal 3 3 8 4 10" xfId="13549" xr:uid="{00000000-0005-0000-0000-0000AD340000}"/>
    <cellStyle name="Normal 3 3 8 4 11" xfId="13550" xr:uid="{00000000-0005-0000-0000-0000AE340000}"/>
    <cellStyle name="Normal 3 3 8 4 12" xfId="13551" xr:uid="{00000000-0005-0000-0000-0000AF340000}"/>
    <cellStyle name="Normal 3 3 8 4 13" xfId="13552" xr:uid="{00000000-0005-0000-0000-0000B0340000}"/>
    <cellStyle name="Normal 3 3 8 4 14" xfId="13553" xr:uid="{00000000-0005-0000-0000-0000B1340000}"/>
    <cellStyle name="Normal 3 3 8 4 15" xfId="13554" xr:uid="{00000000-0005-0000-0000-0000B2340000}"/>
    <cellStyle name="Normal 3 3 8 4 2" xfId="13555" xr:uid="{00000000-0005-0000-0000-0000B3340000}"/>
    <cellStyle name="Normal 3 3 8 4 2 10" xfId="13556" xr:uid="{00000000-0005-0000-0000-0000B4340000}"/>
    <cellStyle name="Normal 3 3 8 4 2 11" xfId="13557" xr:uid="{00000000-0005-0000-0000-0000B5340000}"/>
    <cellStyle name="Normal 3 3 8 4 2 12" xfId="13558" xr:uid="{00000000-0005-0000-0000-0000B6340000}"/>
    <cellStyle name="Normal 3 3 8 4 2 13" xfId="13559" xr:uid="{00000000-0005-0000-0000-0000B7340000}"/>
    <cellStyle name="Normal 3 3 8 4 2 14" xfId="13560" xr:uid="{00000000-0005-0000-0000-0000B8340000}"/>
    <cellStyle name="Normal 3 3 8 4 2 2" xfId="13561" xr:uid="{00000000-0005-0000-0000-0000B9340000}"/>
    <cellStyle name="Normal 3 3 8 4 2 3" xfId="13562" xr:uid="{00000000-0005-0000-0000-0000BA340000}"/>
    <cellStyle name="Normal 3 3 8 4 2 4" xfId="13563" xr:uid="{00000000-0005-0000-0000-0000BB340000}"/>
    <cellStyle name="Normal 3 3 8 4 2 5" xfId="13564" xr:uid="{00000000-0005-0000-0000-0000BC340000}"/>
    <cellStyle name="Normal 3 3 8 4 2 6" xfId="13565" xr:uid="{00000000-0005-0000-0000-0000BD340000}"/>
    <cellStyle name="Normal 3 3 8 4 2 7" xfId="13566" xr:uid="{00000000-0005-0000-0000-0000BE340000}"/>
    <cellStyle name="Normal 3 3 8 4 2 8" xfId="13567" xr:uid="{00000000-0005-0000-0000-0000BF340000}"/>
    <cellStyle name="Normal 3 3 8 4 2 9" xfId="13568" xr:uid="{00000000-0005-0000-0000-0000C0340000}"/>
    <cellStyle name="Normal 3 3 8 4 3" xfId="13569" xr:uid="{00000000-0005-0000-0000-0000C1340000}"/>
    <cellStyle name="Normal 3 3 8 4 4" xfId="13570" xr:uid="{00000000-0005-0000-0000-0000C2340000}"/>
    <cellStyle name="Normal 3 3 8 4 5" xfId="13571" xr:uid="{00000000-0005-0000-0000-0000C3340000}"/>
    <cellStyle name="Normal 3 3 8 4 6" xfId="13572" xr:uid="{00000000-0005-0000-0000-0000C4340000}"/>
    <cellStyle name="Normal 3 3 8 4 7" xfId="13573" xr:uid="{00000000-0005-0000-0000-0000C5340000}"/>
    <cellStyle name="Normal 3 3 8 4 8" xfId="13574" xr:uid="{00000000-0005-0000-0000-0000C6340000}"/>
    <cellStyle name="Normal 3 3 8 4 9" xfId="13575" xr:uid="{00000000-0005-0000-0000-0000C7340000}"/>
    <cellStyle name="Normal 3 3 8 5" xfId="13576" xr:uid="{00000000-0005-0000-0000-0000C8340000}"/>
    <cellStyle name="Normal 3 3 8 5 10" xfId="13577" xr:uid="{00000000-0005-0000-0000-0000C9340000}"/>
    <cellStyle name="Normal 3 3 8 5 11" xfId="13578" xr:uid="{00000000-0005-0000-0000-0000CA340000}"/>
    <cellStyle name="Normal 3 3 8 5 12" xfId="13579" xr:uid="{00000000-0005-0000-0000-0000CB340000}"/>
    <cellStyle name="Normal 3 3 8 5 13" xfId="13580" xr:uid="{00000000-0005-0000-0000-0000CC340000}"/>
    <cellStyle name="Normal 3 3 8 5 14" xfId="13581" xr:uid="{00000000-0005-0000-0000-0000CD340000}"/>
    <cellStyle name="Normal 3 3 8 5 2" xfId="13582" xr:uid="{00000000-0005-0000-0000-0000CE340000}"/>
    <cellStyle name="Normal 3 3 8 5 3" xfId="13583" xr:uid="{00000000-0005-0000-0000-0000CF340000}"/>
    <cellStyle name="Normal 3 3 8 5 4" xfId="13584" xr:uid="{00000000-0005-0000-0000-0000D0340000}"/>
    <cellStyle name="Normal 3 3 8 5 5" xfId="13585" xr:uid="{00000000-0005-0000-0000-0000D1340000}"/>
    <cellStyle name="Normal 3 3 8 5 6" xfId="13586" xr:uid="{00000000-0005-0000-0000-0000D2340000}"/>
    <cellStyle name="Normal 3 3 8 5 7" xfId="13587" xr:uid="{00000000-0005-0000-0000-0000D3340000}"/>
    <cellStyle name="Normal 3 3 8 5 8" xfId="13588" xr:uid="{00000000-0005-0000-0000-0000D4340000}"/>
    <cellStyle name="Normal 3 3 8 5 9" xfId="13589" xr:uid="{00000000-0005-0000-0000-0000D5340000}"/>
    <cellStyle name="Normal 3 3 8 6" xfId="13590" xr:uid="{00000000-0005-0000-0000-0000D6340000}"/>
    <cellStyle name="Normal 3 3 8 6 10" xfId="13591" xr:uid="{00000000-0005-0000-0000-0000D7340000}"/>
    <cellStyle name="Normal 3 3 8 6 11" xfId="13592" xr:uid="{00000000-0005-0000-0000-0000D8340000}"/>
    <cellStyle name="Normal 3 3 8 6 12" xfId="13593" xr:uid="{00000000-0005-0000-0000-0000D9340000}"/>
    <cellStyle name="Normal 3 3 8 6 13" xfId="13594" xr:uid="{00000000-0005-0000-0000-0000DA340000}"/>
    <cellStyle name="Normal 3 3 8 6 14" xfId="13595" xr:uid="{00000000-0005-0000-0000-0000DB340000}"/>
    <cellStyle name="Normal 3 3 8 6 2" xfId="13596" xr:uid="{00000000-0005-0000-0000-0000DC340000}"/>
    <cellStyle name="Normal 3 3 8 6 3" xfId="13597" xr:uid="{00000000-0005-0000-0000-0000DD340000}"/>
    <cellStyle name="Normal 3 3 8 6 4" xfId="13598" xr:uid="{00000000-0005-0000-0000-0000DE340000}"/>
    <cellStyle name="Normal 3 3 8 6 5" xfId="13599" xr:uid="{00000000-0005-0000-0000-0000DF340000}"/>
    <cellStyle name="Normal 3 3 8 6 6" xfId="13600" xr:uid="{00000000-0005-0000-0000-0000E0340000}"/>
    <cellStyle name="Normal 3 3 8 6 7" xfId="13601" xr:uid="{00000000-0005-0000-0000-0000E1340000}"/>
    <cellStyle name="Normal 3 3 8 6 8" xfId="13602" xr:uid="{00000000-0005-0000-0000-0000E2340000}"/>
    <cellStyle name="Normal 3 3 8 6 9" xfId="13603" xr:uid="{00000000-0005-0000-0000-0000E3340000}"/>
    <cellStyle name="Normal 3 3 8 7" xfId="13604" xr:uid="{00000000-0005-0000-0000-0000E4340000}"/>
    <cellStyle name="Normal 3 3 8 7 10" xfId="13605" xr:uid="{00000000-0005-0000-0000-0000E5340000}"/>
    <cellStyle name="Normal 3 3 8 7 11" xfId="13606" xr:uid="{00000000-0005-0000-0000-0000E6340000}"/>
    <cellStyle name="Normal 3 3 8 7 12" xfId="13607" xr:uid="{00000000-0005-0000-0000-0000E7340000}"/>
    <cellStyle name="Normal 3 3 8 7 13" xfId="13608" xr:uid="{00000000-0005-0000-0000-0000E8340000}"/>
    <cellStyle name="Normal 3 3 8 7 14" xfId="13609" xr:uid="{00000000-0005-0000-0000-0000E9340000}"/>
    <cellStyle name="Normal 3 3 8 7 2" xfId="13610" xr:uid="{00000000-0005-0000-0000-0000EA340000}"/>
    <cellStyle name="Normal 3 3 8 7 3" xfId="13611" xr:uid="{00000000-0005-0000-0000-0000EB340000}"/>
    <cellStyle name="Normal 3 3 8 7 4" xfId="13612" xr:uid="{00000000-0005-0000-0000-0000EC340000}"/>
    <cellStyle name="Normal 3 3 8 7 5" xfId="13613" xr:uid="{00000000-0005-0000-0000-0000ED340000}"/>
    <cellStyle name="Normal 3 3 8 7 6" xfId="13614" xr:uid="{00000000-0005-0000-0000-0000EE340000}"/>
    <cellStyle name="Normal 3 3 8 7 7" xfId="13615" xr:uid="{00000000-0005-0000-0000-0000EF340000}"/>
    <cellStyle name="Normal 3 3 8 7 8" xfId="13616" xr:uid="{00000000-0005-0000-0000-0000F0340000}"/>
    <cellStyle name="Normal 3 3 8 7 9" xfId="13617" xr:uid="{00000000-0005-0000-0000-0000F1340000}"/>
    <cellStyle name="Normal 3 3 8 8" xfId="13618" xr:uid="{00000000-0005-0000-0000-0000F2340000}"/>
    <cellStyle name="Normal 3 3 8 8 10" xfId="13619" xr:uid="{00000000-0005-0000-0000-0000F3340000}"/>
    <cellStyle name="Normal 3 3 8 8 11" xfId="13620" xr:uid="{00000000-0005-0000-0000-0000F4340000}"/>
    <cellStyle name="Normal 3 3 8 8 12" xfId="13621" xr:uid="{00000000-0005-0000-0000-0000F5340000}"/>
    <cellStyle name="Normal 3 3 8 8 13" xfId="13622" xr:uid="{00000000-0005-0000-0000-0000F6340000}"/>
    <cellStyle name="Normal 3 3 8 8 14" xfId="13623" xr:uid="{00000000-0005-0000-0000-0000F7340000}"/>
    <cellStyle name="Normal 3 3 8 8 2" xfId="13624" xr:uid="{00000000-0005-0000-0000-0000F8340000}"/>
    <cellStyle name="Normal 3 3 8 8 3" xfId="13625" xr:uid="{00000000-0005-0000-0000-0000F9340000}"/>
    <cellStyle name="Normal 3 3 8 8 4" xfId="13626" xr:uid="{00000000-0005-0000-0000-0000FA340000}"/>
    <cellStyle name="Normal 3 3 8 8 5" xfId="13627" xr:uid="{00000000-0005-0000-0000-0000FB340000}"/>
    <cellStyle name="Normal 3 3 8 8 6" xfId="13628" xr:uid="{00000000-0005-0000-0000-0000FC340000}"/>
    <cellStyle name="Normal 3 3 8 8 7" xfId="13629" xr:uid="{00000000-0005-0000-0000-0000FD340000}"/>
    <cellStyle name="Normal 3 3 8 8 8" xfId="13630" xr:uid="{00000000-0005-0000-0000-0000FE340000}"/>
    <cellStyle name="Normal 3 3 8 8 9" xfId="13631" xr:uid="{00000000-0005-0000-0000-0000FF340000}"/>
    <cellStyle name="Normal 3 3 8 9" xfId="13632" xr:uid="{00000000-0005-0000-0000-000000350000}"/>
    <cellStyle name="Normal 3 3 8 9 10" xfId="13633" xr:uid="{00000000-0005-0000-0000-000001350000}"/>
    <cellStyle name="Normal 3 3 8 9 11" xfId="13634" xr:uid="{00000000-0005-0000-0000-000002350000}"/>
    <cellStyle name="Normal 3 3 8 9 12" xfId="13635" xr:uid="{00000000-0005-0000-0000-000003350000}"/>
    <cellStyle name="Normal 3 3 8 9 13" xfId="13636" xr:uid="{00000000-0005-0000-0000-000004350000}"/>
    <cellStyle name="Normal 3 3 8 9 14" xfId="13637" xr:uid="{00000000-0005-0000-0000-000005350000}"/>
    <cellStyle name="Normal 3 3 8 9 2" xfId="13638" xr:uid="{00000000-0005-0000-0000-000006350000}"/>
    <cellStyle name="Normal 3 3 8 9 3" xfId="13639" xr:uid="{00000000-0005-0000-0000-000007350000}"/>
    <cellStyle name="Normal 3 3 8 9 4" xfId="13640" xr:uid="{00000000-0005-0000-0000-000008350000}"/>
    <cellStyle name="Normal 3 3 8 9 5" xfId="13641" xr:uid="{00000000-0005-0000-0000-000009350000}"/>
    <cellStyle name="Normal 3 3 8 9 6" xfId="13642" xr:uid="{00000000-0005-0000-0000-00000A350000}"/>
    <cellStyle name="Normal 3 3 8 9 7" xfId="13643" xr:uid="{00000000-0005-0000-0000-00000B350000}"/>
    <cellStyle name="Normal 3 3 8 9 8" xfId="13644" xr:uid="{00000000-0005-0000-0000-00000C350000}"/>
    <cellStyle name="Normal 3 3 8 9 9" xfId="13645" xr:uid="{00000000-0005-0000-0000-00000D350000}"/>
    <cellStyle name="Normal 3 3 9" xfId="13646" xr:uid="{00000000-0005-0000-0000-00000E350000}"/>
    <cellStyle name="Normal 3 3 9 10" xfId="13647" xr:uid="{00000000-0005-0000-0000-00000F350000}"/>
    <cellStyle name="Normal 3 3 9 10 10" xfId="13648" xr:uid="{00000000-0005-0000-0000-000010350000}"/>
    <cellStyle name="Normal 3 3 9 10 11" xfId="13649" xr:uid="{00000000-0005-0000-0000-000011350000}"/>
    <cellStyle name="Normal 3 3 9 10 12" xfId="13650" xr:uid="{00000000-0005-0000-0000-000012350000}"/>
    <cellStyle name="Normal 3 3 9 10 13" xfId="13651" xr:uid="{00000000-0005-0000-0000-000013350000}"/>
    <cellStyle name="Normal 3 3 9 10 14" xfId="13652" xr:uid="{00000000-0005-0000-0000-000014350000}"/>
    <cellStyle name="Normal 3 3 9 10 2" xfId="13653" xr:uid="{00000000-0005-0000-0000-000015350000}"/>
    <cellStyle name="Normal 3 3 9 10 3" xfId="13654" xr:uid="{00000000-0005-0000-0000-000016350000}"/>
    <cellStyle name="Normal 3 3 9 10 4" xfId="13655" xr:uid="{00000000-0005-0000-0000-000017350000}"/>
    <cellStyle name="Normal 3 3 9 10 5" xfId="13656" xr:uid="{00000000-0005-0000-0000-000018350000}"/>
    <cellStyle name="Normal 3 3 9 10 6" xfId="13657" xr:uid="{00000000-0005-0000-0000-000019350000}"/>
    <cellStyle name="Normal 3 3 9 10 7" xfId="13658" xr:uid="{00000000-0005-0000-0000-00001A350000}"/>
    <cellStyle name="Normal 3 3 9 10 8" xfId="13659" xr:uid="{00000000-0005-0000-0000-00001B350000}"/>
    <cellStyle name="Normal 3 3 9 10 9" xfId="13660" xr:uid="{00000000-0005-0000-0000-00001C350000}"/>
    <cellStyle name="Normal 3 3 9 11" xfId="13661" xr:uid="{00000000-0005-0000-0000-00001D350000}"/>
    <cellStyle name="Normal 3 3 9 12" xfId="13662" xr:uid="{00000000-0005-0000-0000-00001E350000}"/>
    <cellStyle name="Normal 3 3 9 13" xfId="13663" xr:uid="{00000000-0005-0000-0000-00001F350000}"/>
    <cellStyle name="Normal 3 3 9 14" xfId="13664" xr:uid="{00000000-0005-0000-0000-000020350000}"/>
    <cellStyle name="Normal 3 3 9 15" xfId="13665" xr:uid="{00000000-0005-0000-0000-000021350000}"/>
    <cellStyle name="Normal 3 3 9 16" xfId="13666" xr:uid="{00000000-0005-0000-0000-000022350000}"/>
    <cellStyle name="Normal 3 3 9 17" xfId="13667" xr:uid="{00000000-0005-0000-0000-000023350000}"/>
    <cellStyle name="Normal 3 3 9 18" xfId="13668" xr:uid="{00000000-0005-0000-0000-000024350000}"/>
    <cellStyle name="Normal 3 3 9 19" xfId="13669" xr:uid="{00000000-0005-0000-0000-000025350000}"/>
    <cellStyle name="Normal 3 3 9 2" xfId="13670" xr:uid="{00000000-0005-0000-0000-000026350000}"/>
    <cellStyle name="Normal 3 3 9 2 10" xfId="13671" xr:uid="{00000000-0005-0000-0000-000027350000}"/>
    <cellStyle name="Normal 3 3 9 2 11" xfId="13672" xr:uid="{00000000-0005-0000-0000-000028350000}"/>
    <cellStyle name="Normal 3 3 9 2 12" xfId="13673" xr:uid="{00000000-0005-0000-0000-000029350000}"/>
    <cellStyle name="Normal 3 3 9 2 13" xfId="13674" xr:uid="{00000000-0005-0000-0000-00002A350000}"/>
    <cellStyle name="Normal 3 3 9 2 14" xfId="13675" xr:uid="{00000000-0005-0000-0000-00002B350000}"/>
    <cellStyle name="Normal 3 3 9 2 15" xfId="13676" xr:uid="{00000000-0005-0000-0000-00002C350000}"/>
    <cellStyle name="Normal 3 3 9 2 2" xfId="13677" xr:uid="{00000000-0005-0000-0000-00002D350000}"/>
    <cellStyle name="Normal 3 3 9 2 2 10" xfId="13678" xr:uid="{00000000-0005-0000-0000-00002E350000}"/>
    <cellStyle name="Normal 3 3 9 2 2 11" xfId="13679" xr:uid="{00000000-0005-0000-0000-00002F350000}"/>
    <cellStyle name="Normal 3 3 9 2 2 12" xfId="13680" xr:uid="{00000000-0005-0000-0000-000030350000}"/>
    <cellStyle name="Normal 3 3 9 2 2 13" xfId="13681" xr:uid="{00000000-0005-0000-0000-000031350000}"/>
    <cellStyle name="Normal 3 3 9 2 2 14" xfId="13682" xr:uid="{00000000-0005-0000-0000-000032350000}"/>
    <cellStyle name="Normal 3 3 9 2 2 2" xfId="13683" xr:uid="{00000000-0005-0000-0000-000033350000}"/>
    <cellStyle name="Normal 3 3 9 2 2 3" xfId="13684" xr:uid="{00000000-0005-0000-0000-000034350000}"/>
    <cellStyle name="Normal 3 3 9 2 2 4" xfId="13685" xr:uid="{00000000-0005-0000-0000-000035350000}"/>
    <cellStyle name="Normal 3 3 9 2 2 5" xfId="13686" xr:uid="{00000000-0005-0000-0000-000036350000}"/>
    <cellStyle name="Normal 3 3 9 2 2 6" xfId="13687" xr:uid="{00000000-0005-0000-0000-000037350000}"/>
    <cellStyle name="Normal 3 3 9 2 2 7" xfId="13688" xr:uid="{00000000-0005-0000-0000-000038350000}"/>
    <cellStyle name="Normal 3 3 9 2 2 8" xfId="13689" xr:uid="{00000000-0005-0000-0000-000039350000}"/>
    <cellStyle name="Normal 3 3 9 2 2 9" xfId="13690" xr:uid="{00000000-0005-0000-0000-00003A350000}"/>
    <cellStyle name="Normal 3 3 9 2 3" xfId="13691" xr:uid="{00000000-0005-0000-0000-00003B350000}"/>
    <cellStyle name="Normal 3 3 9 2 4" xfId="13692" xr:uid="{00000000-0005-0000-0000-00003C350000}"/>
    <cellStyle name="Normal 3 3 9 2 5" xfId="13693" xr:uid="{00000000-0005-0000-0000-00003D350000}"/>
    <cellStyle name="Normal 3 3 9 2 6" xfId="13694" xr:uid="{00000000-0005-0000-0000-00003E350000}"/>
    <cellStyle name="Normal 3 3 9 2 7" xfId="13695" xr:uid="{00000000-0005-0000-0000-00003F350000}"/>
    <cellStyle name="Normal 3 3 9 2 8" xfId="13696" xr:uid="{00000000-0005-0000-0000-000040350000}"/>
    <cellStyle name="Normal 3 3 9 2 9" xfId="13697" xr:uid="{00000000-0005-0000-0000-000041350000}"/>
    <cellStyle name="Normal 3 3 9 20" xfId="13698" xr:uid="{00000000-0005-0000-0000-000042350000}"/>
    <cellStyle name="Normal 3 3 9 21" xfId="13699" xr:uid="{00000000-0005-0000-0000-000043350000}"/>
    <cellStyle name="Normal 3 3 9 22" xfId="13700" xr:uid="{00000000-0005-0000-0000-000044350000}"/>
    <cellStyle name="Normal 3 3 9 23" xfId="13701" xr:uid="{00000000-0005-0000-0000-000045350000}"/>
    <cellStyle name="Normal 3 3 9 3" xfId="13702" xr:uid="{00000000-0005-0000-0000-000046350000}"/>
    <cellStyle name="Normal 3 3 9 3 10" xfId="13703" xr:uid="{00000000-0005-0000-0000-000047350000}"/>
    <cellStyle name="Normal 3 3 9 3 11" xfId="13704" xr:uid="{00000000-0005-0000-0000-000048350000}"/>
    <cellStyle name="Normal 3 3 9 3 12" xfId="13705" xr:uid="{00000000-0005-0000-0000-000049350000}"/>
    <cellStyle name="Normal 3 3 9 3 13" xfId="13706" xr:uid="{00000000-0005-0000-0000-00004A350000}"/>
    <cellStyle name="Normal 3 3 9 3 14" xfId="13707" xr:uid="{00000000-0005-0000-0000-00004B350000}"/>
    <cellStyle name="Normal 3 3 9 3 15" xfId="13708" xr:uid="{00000000-0005-0000-0000-00004C350000}"/>
    <cellStyle name="Normal 3 3 9 3 2" xfId="13709" xr:uid="{00000000-0005-0000-0000-00004D350000}"/>
    <cellStyle name="Normal 3 3 9 3 2 10" xfId="13710" xr:uid="{00000000-0005-0000-0000-00004E350000}"/>
    <cellStyle name="Normal 3 3 9 3 2 11" xfId="13711" xr:uid="{00000000-0005-0000-0000-00004F350000}"/>
    <cellStyle name="Normal 3 3 9 3 2 12" xfId="13712" xr:uid="{00000000-0005-0000-0000-000050350000}"/>
    <cellStyle name="Normal 3 3 9 3 2 13" xfId="13713" xr:uid="{00000000-0005-0000-0000-000051350000}"/>
    <cellStyle name="Normal 3 3 9 3 2 14" xfId="13714" xr:uid="{00000000-0005-0000-0000-000052350000}"/>
    <cellStyle name="Normal 3 3 9 3 2 2" xfId="13715" xr:uid="{00000000-0005-0000-0000-000053350000}"/>
    <cellStyle name="Normal 3 3 9 3 2 3" xfId="13716" xr:uid="{00000000-0005-0000-0000-000054350000}"/>
    <cellStyle name="Normal 3 3 9 3 2 4" xfId="13717" xr:uid="{00000000-0005-0000-0000-000055350000}"/>
    <cellStyle name="Normal 3 3 9 3 2 5" xfId="13718" xr:uid="{00000000-0005-0000-0000-000056350000}"/>
    <cellStyle name="Normal 3 3 9 3 2 6" xfId="13719" xr:uid="{00000000-0005-0000-0000-000057350000}"/>
    <cellStyle name="Normal 3 3 9 3 2 7" xfId="13720" xr:uid="{00000000-0005-0000-0000-000058350000}"/>
    <cellStyle name="Normal 3 3 9 3 2 8" xfId="13721" xr:uid="{00000000-0005-0000-0000-000059350000}"/>
    <cellStyle name="Normal 3 3 9 3 2 9" xfId="13722" xr:uid="{00000000-0005-0000-0000-00005A350000}"/>
    <cellStyle name="Normal 3 3 9 3 3" xfId="13723" xr:uid="{00000000-0005-0000-0000-00005B350000}"/>
    <cellStyle name="Normal 3 3 9 3 4" xfId="13724" xr:uid="{00000000-0005-0000-0000-00005C350000}"/>
    <cellStyle name="Normal 3 3 9 3 5" xfId="13725" xr:uid="{00000000-0005-0000-0000-00005D350000}"/>
    <cellStyle name="Normal 3 3 9 3 6" xfId="13726" xr:uid="{00000000-0005-0000-0000-00005E350000}"/>
    <cellStyle name="Normal 3 3 9 3 7" xfId="13727" xr:uid="{00000000-0005-0000-0000-00005F350000}"/>
    <cellStyle name="Normal 3 3 9 3 8" xfId="13728" xr:uid="{00000000-0005-0000-0000-000060350000}"/>
    <cellStyle name="Normal 3 3 9 3 9" xfId="13729" xr:uid="{00000000-0005-0000-0000-000061350000}"/>
    <cellStyle name="Normal 3 3 9 4" xfId="13730" xr:uid="{00000000-0005-0000-0000-000062350000}"/>
    <cellStyle name="Normal 3 3 9 4 10" xfId="13731" xr:uid="{00000000-0005-0000-0000-000063350000}"/>
    <cellStyle name="Normal 3 3 9 4 11" xfId="13732" xr:uid="{00000000-0005-0000-0000-000064350000}"/>
    <cellStyle name="Normal 3 3 9 4 12" xfId="13733" xr:uid="{00000000-0005-0000-0000-000065350000}"/>
    <cellStyle name="Normal 3 3 9 4 13" xfId="13734" xr:uid="{00000000-0005-0000-0000-000066350000}"/>
    <cellStyle name="Normal 3 3 9 4 14" xfId="13735" xr:uid="{00000000-0005-0000-0000-000067350000}"/>
    <cellStyle name="Normal 3 3 9 4 15" xfId="13736" xr:uid="{00000000-0005-0000-0000-000068350000}"/>
    <cellStyle name="Normal 3 3 9 4 2" xfId="13737" xr:uid="{00000000-0005-0000-0000-000069350000}"/>
    <cellStyle name="Normal 3 3 9 4 2 10" xfId="13738" xr:uid="{00000000-0005-0000-0000-00006A350000}"/>
    <cellStyle name="Normal 3 3 9 4 2 11" xfId="13739" xr:uid="{00000000-0005-0000-0000-00006B350000}"/>
    <cellStyle name="Normal 3 3 9 4 2 12" xfId="13740" xr:uid="{00000000-0005-0000-0000-00006C350000}"/>
    <cellStyle name="Normal 3 3 9 4 2 13" xfId="13741" xr:uid="{00000000-0005-0000-0000-00006D350000}"/>
    <cellStyle name="Normal 3 3 9 4 2 14" xfId="13742" xr:uid="{00000000-0005-0000-0000-00006E350000}"/>
    <cellStyle name="Normal 3 3 9 4 2 2" xfId="13743" xr:uid="{00000000-0005-0000-0000-00006F350000}"/>
    <cellStyle name="Normal 3 3 9 4 2 3" xfId="13744" xr:uid="{00000000-0005-0000-0000-000070350000}"/>
    <cellStyle name="Normal 3 3 9 4 2 4" xfId="13745" xr:uid="{00000000-0005-0000-0000-000071350000}"/>
    <cellStyle name="Normal 3 3 9 4 2 5" xfId="13746" xr:uid="{00000000-0005-0000-0000-000072350000}"/>
    <cellStyle name="Normal 3 3 9 4 2 6" xfId="13747" xr:uid="{00000000-0005-0000-0000-000073350000}"/>
    <cellStyle name="Normal 3 3 9 4 2 7" xfId="13748" xr:uid="{00000000-0005-0000-0000-000074350000}"/>
    <cellStyle name="Normal 3 3 9 4 2 8" xfId="13749" xr:uid="{00000000-0005-0000-0000-000075350000}"/>
    <cellStyle name="Normal 3 3 9 4 2 9" xfId="13750" xr:uid="{00000000-0005-0000-0000-000076350000}"/>
    <cellStyle name="Normal 3 3 9 4 3" xfId="13751" xr:uid="{00000000-0005-0000-0000-000077350000}"/>
    <cellStyle name="Normal 3 3 9 4 4" xfId="13752" xr:uid="{00000000-0005-0000-0000-000078350000}"/>
    <cellStyle name="Normal 3 3 9 4 5" xfId="13753" xr:uid="{00000000-0005-0000-0000-000079350000}"/>
    <cellStyle name="Normal 3 3 9 4 6" xfId="13754" xr:uid="{00000000-0005-0000-0000-00007A350000}"/>
    <cellStyle name="Normal 3 3 9 4 7" xfId="13755" xr:uid="{00000000-0005-0000-0000-00007B350000}"/>
    <cellStyle name="Normal 3 3 9 4 8" xfId="13756" xr:uid="{00000000-0005-0000-0000-00007C350000}"/>
    <cellStyle name="Normal 3 3 9 4 9" xfId="13757" xr:uid="{00000000-0005-0000-0000-00007D350000}"/>
    <cellStyle name="Normal 3 3 9 5" xfId="13758" xr:uid="{00000000-0005-0000-0000-00007E350000}"/>
    <cellStyle name="Normal 3 3 9 5 10" xfId="13759" xr:uid="{00000000-0005-0000-0000-00007F350000}"/>
    <cellStyle name="Normal 3 3 9 5 11" xfId="13760" xr:uid="{00000000-0005-0000-0000-000080350000}"/>
    <cellStyle name="Normal 3 3 9 5 12" xfId="13761" xr:uid="{00000000-0005-0000-0000-000081350000}"/>
    <cellStyle name="Normal 3 3 9 5 13" xfId="13762" xr:uid="{00000000-0005-0000-0000-000082350000}"/>
    <cellStyle name="Normal 3 3 9 5 14" xfId="13763" xr:uid="{00000000-0005-0000-0000-000083350000}"/>
    <cellStyle name="Normal 3 3 9 5 2" xfId="13764" xr:uid="{00000000-0005-0000-0000-000084350000}"/>
    <cellStyle name="Normal 3 3 9 5 3" xfId="13765" xr:uid="{00000000-0005-0000-0000-000085350000}"/>
    <cellStyle name="Normal 3 3 9 5 4" xfId="13766" xr:uid="{00000000-0005-0000-0000-000086350000}"/>
    <cellStyle name="Normal 3 3 9 5 5" xfId="13767" xr:uid="{00000000-0005-0000-0000-000087350000}"/>
    <cellStyle name="Normal 3 3 9 5 6" xfId="13768" xr:uid="{00000000-0005-0000-0000-000088350000}"/>
    <cellStyle name="Normal 3 3 9 5 7" xfId="13769" xr:uid="{00000000-0005-0000-0000-000089350000}"/>
    <cellStyle name="Normal 3 3 9 5 8" xfId="13770" xr:uid="{00000000-0005-0000-0000-00008A350000}"/>
    <cellStyle name="Normal 3 3 9 5 9" xfId="13771" xr:uid="{00000000-0005-0000-0000-00008B350000}"/>
    <cellStyle name="Normal 3 3 9 6" xfId="13772" xr:uid="{00000000-0005-0000-0000-00008C350000}"/>
    <cellStyle name="Normal 3 3 9 6 10" xfId="13773" xr:uid="{00000000-0005-0000-0000-00008D350000}"/>
    <cellStyle name="Normal 3 3 9 6 11" xfId="13774" xr:uid="{00000000-0005-0000-0000-00008E350000}"/>
    <cellStyle name="Normal 3 3 9 6 12" xfId="13775" xr:uid="{00000000-0005-0000-0000-00008F350000}"/>
    <cellStyle name="Normal 3 3 9 6 13" xfId="13776" xr:uid="{00000000-0005-0000-0000-000090350000}"/>
    <cellStyle name="Normal 3 3 9 6 14" xfId="13777" xr:uid="{00000000-0005-0000-0000-000091350000}"/>
    <cellStyle name="Normal 3 3 9 6 2" xfId="13778" xr:uid="{00000000-0005-0000-0000-000092350000}"/>
    <cellStyle name="Normal 3 3 9 6 3" xfId="13779" xr:uid="{00000000-0005-0000-0000-000093350000}"/>
    <cellStyle name="Normal 3 3 9 6 4" xfId="13780" xr:uid="{00000000-0005-0000-0000-000094350000}"/>
    <cellStyle name="Normal 3 3 9 6 5" xfId="13781" xr:uid="{00000000-0005-0000-0000-000095350000}"/>
    <cellStyle name="Normal 3 3 9 6 6" xfId="13782" xr:uid="{00000000-0005-0000-0000-000096350000}"/>
    <cellStyle name="Normal 3 3 9 6 7" xfId="13783" xr:uid="{00000000-0005-0000-0000-000097350000}"/>
    <cellStyle name="Normal 3 3 9 6 8" xfId="13784" xr:uid="{00000000-0005-0000-0000-000098350000}"/>
    <cellStyle name="Normal 3 3 9 6 9" xfId="13785" xr:uid="{00000000-0005-0000-0000-000099350000}"/>
    <cellStyle name="Normal 3 3 9 7" xfId="13786" xr:uid="{00000000-0005-0000-0000-00009A350000}"/>
    <cellStyle name="Normal 3 3 9 7 10" xfId="13787" xr:uid="{00000000-0005-0000-0000-00009B350000}"/>
    <cellStyle name="Normal 3 3 9 7 11" xfId="13788" xr:uid="{00000000-0005-0000-0000-00009C350000}"/>
    <cellStyle name="Normal 3 3 9 7 12" xfId="13789" xr:uid="{00000000-0005-0000-0000-00009D350000}"/>
    <cellStyle name="Normal 3 3 9 7 13" xfId="13790" xr:uid="{00000000-0005-0000-0000-00009E350000}"/>
    <cellStyle name="Normal 3 3 9 7 14" xfId="13791" xr:uid="{00000000-0005-0000-0000-00009F350000}"/>
    <cellStyle name="Normal 3 3 9 7 2" xfId="13792" xr:uid="{00000000-0005-0000-0000-0000A0350000}"/>
    <cellStyle name="Normal 3 3 9 7 3" xfId="13793" xr:uid="{00000000-0005-0000-0000-0000A1350000}"/>
    <cellStyle name="Normal 3 3 9 7 4" xfId="13794" xr:uid="{00000000-0005-0000-0000-0000A2350000}"/>
    <cellStyle name="Normal 3 3 9 7 5" xfId="13795" xr:uid="{00000000-0005-0000-0000-0000A3350000}"/>
    <cellStyle name="Normal 3 3 9 7 6" xfId="13796" xr:uid="{00000000-0005-0000-0000-0000A4350000}"/>
    <cellStyle name="Normal 3 3 9 7 7" xfId="13797" xr:uid="{00000000-0005-0000-0000-0000A5350000}"/>
    <cellStyle name="Normal 3 3 9 7 8" xfId="13798" xr:uid="{00000000-0005-0000-0000-0000A6350000}"/>
    <cellStyle name="Normal 3 3 9 7 9" xfId="13799" xr:uid="{00000000-0005-0000-0000-0000A7350000}"/>
    <cellStyle name="Normal 3 3 9 8" xfId="13800" xr:uid="{00000000-0005-0000-0000-0000A8350000}"/>
    <cellStyle name="Normal 3 3 9 8 10" xfId="13801" xr:uid="{00000000-0005-0000-0000-0000A9350000}"/>
    <cellStyle name="Normal 3 3 9 8 11" xfId="13802" xr:uid="{00000000-0005-0000-0000-0000AA350000}"/>
    <cellStyle name="Normal 3 3 9 8 12" xfId="13803" xr:uid="{00000000-0005-0000-0000-0000AB350000}"/>
    <cellStyle name="Normal 3 3 9 8 13" xfId="13804" xr:uid="{00000000-0005-0000-0000-0000AC350000}"/>
    <cellStyle name="Normal 3 3 9 8 14" xfId="13805" xr:uid="{00000000-0005-0000-0000-0000AD350000}"/>
    <cellStyle name="Normal 3 3 9 8 2" xfId="13806" xr:uid="{00000000-0005-0000-0000-0000AE350000}"/>
    <cellStyle name="Normal 3 3 9 8 3" xfId="13807" xr:uid="{00000000-0005-0000-0000-0000AF350000}"/>
    <cellStyle name="Normal 3 3 9 8 4" xfId="13808" xr:uid="{00000000-0005-0000-0000-0000B0350000}"/>
    <cellStyle name="Normal 3 3 9 8 5" xfId="13809" xr:uid="{00000000-0005-0000-0000-0000B1350000}"/>
    <cellStyle name="Normal 3 3 9 8 6" xfId="13810" xr:uid="{00000000-0005-0000-0000-0000B2350000}"/>
    <cellStyle name="Normal 3 3 9 8 7" xfId="13811" xr:uid="{00000000-0005-0000-0000-0000B3350000}"/>
    <cellStyle name="Normal 3 3 9 8 8" xfId="13812" xr:uid="{00000000-0005-0000-0000-0000B4350000}"/>
    <cellStyle name="Normal 3 3 9 8 9" xfId="13813" xr:uid="{00000000-0005-0000-0000-0000B5350000}"/>
    <cellStyle name="Normal 3 3 9 9" xfId="13814" xr:uid="{00000000-0005-0000-0000-0000B6350000}"/>
    <cellStyle name="Normal 3 3 9 9 10" xfId="13815" xr:uid="{00000000-0005-0000-0000-0000B7350000}"/>
    <cellStyle name="Normal 3 3 9 9 11" xfId="13816" xr:uid="{00000000-0005-0000-0000-0000B8350000}"/>
    <cellStyle name="Normal 3 3 9 9 12" xfId="13817" xr:uid="{00000000-0005-0000-0000-0000B9350000}"/>
    <cellStyle name="Normal 3 3 9 9 13" xfId="13818" xr:uid="{00000000-0005-0000-0000-0000BA350000}"/>
    <cellStyle name="Normal 3 3 9 9 14" xfId="13819" xr:uid="{00000000-0005-0000-0000-0000BB350000}"/>
    <cellStyle name="Normal 3 3 9 9 2" xfId="13820" xr:uid="{00000000-0005-0000-0000-0000BC350000}"/>
    <cellStyle name="Normal 3 3 9 9 3" xfId="13821" xr:uid="{00000000-0005-0000-0000-0000BD350000}"/>
    <cellStyle name="Normal 3 3 9 9 4" xfId="13822" xr:uid="{00000000-0005-0000-0000-0000BE350000}"/>
    <cellStyle name="Normal 3 3 9 9 5" xfId="13823" xr:uid="{00000000-0005-0000-0000-0000BF350000}"/>
    <cellStyle name="Normal 3 3 9 9 6" xfId="13824" xr:uid="{00000000-0005-0000-0000-0000C0350000}"/>
    <cellStyle name="Normal 3 3 9 9 7" xfId="13825" xr:uid="{00000000-0005-0000-0000-0000C1350000}"/>
    <cellStyle name="Normal 3 3 9 9 8" xfId="13826" xr:uid="{00000000-0005-0000-0000-0000C2350000}"/>
    <cellStyle name="Normal 3 3 9 9 9" xfId="13827" xr:uid="{00000000-0005-0000-0000-0000C3350000}"/>
    <cellStyle name="Normal 3 30" xfId="13828" xr:uid="{00000000-0005-0000-0000-0000C4350000}"/>
    <cellStyle name="Normal 3 31" xfId="13829" xr:uid="{00000000-0005-0000-0000-0000C5350000}"/>
    <cellStyle name="Normal 3 32" xfId="13830" xr:uid="{00000000-0005-0000-0000-0000C6350000}"/>
    <cellStyle name="Normal 3 33" xfId="13831" xr:uid="{00000000-0005-0000-0000-0000C7350000}"/>
    <cellStyle name="Normal 3 34" xfId="13832" xr:uid="{00000000-0005-0000-0000-0000C8350000}"/>
    <cellStyle name="Normal 3 35" xfId="13833" xr:uid="{00000000-0005-0000-0000-0000C9350000}"/>
    <cellStyle name="Normal 3 36" xfId="13834" xr:uid="{00000000-0005-0000-0000-0000CA350000}"/>
    <cellStyle name="Normal 3 36 10" xfId="13835" xr:uid="{00000000-0005-0000-0000-0000CB350000}"/>
    <cellStyle name="Normal 3 36 10 10" xfId="13836" xr:uid="{00000000-0005-0000-0000-0000CC350000}"/>
    <cellStyle name="Normal 3 36 10 11" xfId="13837" xr:uid="{00000000-0005-0000-0000-0000CD350000}"/>
    <cellStyle name="Normal 3 36 10 12" xfId="13838" xr:uid="{00000000-0005-0000-0000-0000CE350000}"/>
    <cellStyle name="Normal 3 36 10 13" xfId="13839" xr:uid="{00000000-0005-0000-0000-0000CF350000}"/>
    <cellStyle name="Normal 3 36 10 14" xfId="13840" xr:uid="{00000000-0005-0000-0000-0000D0350000}"/>
    <cellStyle name="Normal 3 36 10 2" xfId="13841" xr:uid="{00000000-0005-0000-0000-0000D1350000}"/>
    <cellStyle name="Normal 3 36 10 3" xfId="13842" xr:uid="{00000000-0005-0000-0000-0000D2350000}"/>
    <cellStyle name="Normal 3 36 10 4" xfId="13843" xr:uid="{00000000-0005-0000-0000-0000D3350000}"/>
    <cellStyle name="Normal 3 36 10 5" xfId="13844" xr:uid="{00000000-0005-0000-0000-0000D4350000}"/>
    <cellStyle name="Normal 3 36 10 6" xfId="13845" xr:uid="{00000000-0005-0000-0000-0000D5350000}"/>
    <cellStyle name="Normal 3 36 10 7" xfId="13846" xr:uid="{00000000-0005-0000-0000-0000D6350000}"/>
    <cellStyle name="Normal 3 36 10 8" xfId="13847" xr:uid="{00000000-0005-0000-0000-0000D7350000}"/>
    <cellStyle name="Normal 3 36 10 9" xfId="13848" xr:uid="{00000000-0005-0000-0000-0000D8350000}"/>
    <cellStyle name="Normal 3 36 11" xfId="13849" xr:uid="{00000000-0005-0000-0000-0000D9350000}"/>
    <cellStyle name="Normal 3 36 12" xfId="13850" xr:uid="{00000000-0005-0000-0000-0000DA350000}"/>
    <cellStyle name="Normal 3 36 13" xfId="13851" xr:uid="{00000000-0005-0000-0000-0000DB350000}"/>
    <cellStyle name="Normal 3 36 14" xfId="13852" xr:uid="{00000000-0005-0000-0000-0000DC350000}"/>
    <cellStyle name="Normal 3 36 15" xfId="13853" xr:uid="{00000000-0005-0000-0000-0000DD350000}"/>
    <cellStyle name="Normal 3 36 16" xfId="13854" xr:uid="{00000000-0005-0000-0000-0000DE350000}"/>
    <cellStyle name="Normal 3 36 17" xfId="13855" xr:uid="{00000000-0005-0000-0000-0000DF350000}"/>
    <cellStyle name="Normal 3 36 18" xfId="13856" xr:uid="{00000000-0005-0000-0000-0000E0350000}"/>
    <cellStyle name="Normal 3 36 19" xfId="13857" xr:uid="{00000000-0005-0000-0000-0000E1350000}"/>
    <cellStyle name="Normal 3 36 2" xfId="13858" xr:uid="{00000000-0005-0000-0000-0000E2350000}"/>
    <cellStyle name="Normal 3 36 2 10" xfId="13859" xr:uid="{00000000-0005-0000-0000-0000E3350000}"/>
    <cellStyle name="Normal 3 36 2 11" xfId="13860" xr:uid="{00000000-0005-0000-0000-0000E4350000}"/>
    <cellStyle name="Normal 3 36 2 12" xfId="13861" xr:uid="{00000000-0005-0000-0000-0000E5350000}"/>
    <cellStyle name="Normal 3 36 2 13" xfId="13862" xr:uid="{00000000-0005-0000-0000-0000E6350000}"/>
    <cellStyle name="Normal 3 36 2 14" xfId="13863" xr:uid="{00000000-0005-0000-0000-0000E7350000}"/>
    <cellStyle name="Normal 3 36 2 15" xfId="13864" xr:uid="{00000000-0005-0000-0000-0000E8350000}"/>
    <cellStyle name="Normal 3 36 2 2" xfId="13865" xr:uid="{00000000-0005-0000-0000-0000E9350000}"/>
    <cellStyle name="Normal 3 36 2 2 10" xfId="13866" xr:uid="{00000000-0005-0000-0000-0000EA350000}"/>
    <cellStyle name="Normal 3 36 2 2 11" xfId="13867" xr:uid="{00000000-0005-0000-0000-0000EB350000}"/>
    <cellStyle name="Normal 3 36 2 2 12" xfId="13868" xr:uid="{00000000-0005-0000-0000-0000EC350000}"/>
    <cellStyle name="Normal 3 36 2 2 13" xfId="13869" xr:uid="{00000000-0005-0000-0000-0000ED350000}"/>
    <cellStyle name="Normal 3 36 2 2 14" xfId="13870" xr:uid="{00000000-0005-0000-0000-0000EE350000}"/>
    <cellStyle name="Normal 3 36 2 2 2" xfId="13871" xr:uid="{00000000-0005-0000-0000-0000EF350000}"/>
    <cellStyle name="Normal 3 36 2 2 3" xfId="13872" xr:uid="{00000000-0005-0000-0000-0000F0350000}"/>
    <cellStyle name="Normal 3 36 2 2 4" xfId="13873" xr:uid="{00000000-0005-0000-0000-0000F1350000}"/>
    <cellStyle name="Normal 3 36 2 2 5" xfId="13874" xr:uid="{00000000-0005-0000-0000-0000F2350000}"/>
    <cellStyle name="Normal 3 36 2 2 6" xfId="13875" xr:uid="{00000000-0005-0000-0000-0000F3350000}"/>
    <cellStyle name="Normal 3 36 2 2 7" xfId="13876" xr:uid="{00000000-0005-0000-0000-0000F4350000}"/>
    <cellStyle name="Normal 3 36 2 2 8" xfId="13877" xr:uid="{00000000-0005-0000-0000-0000F5350000}"/>
    <cellStyle name="Normal 3 36 2 2 9" xfId="13878" xr:uid="{00000000-0005-0000-0000-0000F6350000}"/>
    <cellStyle name="Normal 3 36 2 3" xfId="13879" xr:uid="{00000000-0005-0000-0000-0000F7350000}"/>
    <cellStyle name="Normal 3 36 2 4" xfId="13880" xr:uid="{00000000-0005-0000-0000-0000F8350000}"/>
    <cellStyle name="Normal 3 36 2 5" xfId="13881" xr:uid="{00000000-0005-0000-0000-0000F9350000}"/>
    <cellStyle name="Normal 3 36 2 6" xfId="13882" xr:uid="{00000000-0005-0000-0000-0000FA350000}"/>
    <cellStyle name="Normal 3 36 2 7" xfId="13883" xr:uid="{00000000-0005-0000-0000-0000FB350000}"/>
    <cellStyle name="Normal 3 36 2 8" xfId="13884" xr:uid="{00000000-0005-0000-0000-0000FC350000}"/>
    <cellStyle name="Normal 3 36 2 9" xfId="13885" xr:uid="{00000000-0005-0000-0000-0000FD350000}"/>
    <cellStyle name="Normal 3 36 20" xfId="13886" xr:uid="{00000000-0005-0000-0000-0000FE350000}"/>
    <cellStyle name="Normal 3 36 21" xfId="13887" xr:uid="{00000000-0005-0000-0000-0000FF350000}"/>
    <cellStyle name="Normal 3 36 22" xfId="13888" xr:uid="{00000000-0005-0000-0000-000000360000}"/>
    <cellStyle name="Normal 3 36 23" xfId="13889" xr:uid="{00000000-0005-0000-0000-000001360000}"/>
    <cellStyle name="Normal 3 36 3" xfId="13890" xr:uid="{00000000-0005-0000-0000-000002360000}"/>
    <cellStyle name="Normal 3 36 3 10" xfId="13891" xr:uid="{00000000-0005-0000-0000-000003360000}"/>
    <cellStyle name="Normal 3 36 3 11" xfId="13892" xr:uid="{00000000-0005-0000-0000-000004360000}"/>
    <cellStyle name="Normal 3 36 3 12" xfId="13893" xr:uid="{00000000-0005-0000-0000-000005360000}"/>
    <cellStyle name="Normal 3 36 3 13" xfId="13894" xr:uid="{00000000-0005-0000-0000-000006360000}"/>
    <cellStyle name="Normal 3 36 3 14" xfId="13895" xr:uid="{00000000-0005-0000-0000-000007360000}"/>
    <cellStyle name="Normal 3 36 3 15" xfId="13896" xr:uid="{00000000-0005-0000-0000-000008360000}"/>
    <cellStyle name="Normal 3 36 3 2" xfId="13897" xr:uid="{00000000-0005-0000-0000-000009360000}"/>
    <cellStyle name="Normal 3 36 3 2 10" xfId="13898" xr:uid="{00000000-0005-0000-0000-00000A360000}"/>
    <cellStyle name="Normal 3 36 3 2 11" xfId="13899" xr:uid="{00000000-0005-0000-0000-00000B360000}"/>
    <cellStyle name="Normal 3 36 3 2 12" xfId="13900" xr:uid="{00000000-0005-0000-0000-00000C360000}"/>
    <cellStyle name="Normal 3 36 3 2 13" xfId="13901" xr:uid="{00000000-0005-0000-0000-00000D360000}"/>
    <cellStyle name="Normal 3 36 3 2 14" xfId="13902" xr:uid="{00000000-0005-0000-0000-00000E360000}"/>
    <cellStyle name="Normal 3 36 3 2 2" xfId="13903" xr:uid="{00000000-0005-0000-0000-00000F360000}"/>
    <cellStyle name="Normal 3 36 3 2 3" xfId="13904" xr:uid="{00000000-0005-0000-0000-000010360000}"/>
    <cellStyle name="Normal 3 36 3 2 4" xfId="13905" xr:uid="{00000000-0005-0000-0000-000011360000}"/>
    <cellStyle name="Normal 3 36 3 2 5" xfId="13906" xr:uid="{00000000-0005-0000-0000-000012360000}"/>
    <cellStyle name="Normal 3 36 3 2 6" xfId="13907" xr:uid="{00000000-0005-0000-0000-000013360000}"/>
    <cellStyle name="Normal 3 36 3 2 7" xfId="13908" xr:uid="{00000000-0005-0000-0000-000014360000}"/>
    <cellStyle name="Normal 3 36 3 2 8" xfId="13909" xr:uid="{00000000-0005-0000-0000-000015360000}"/>
    <cellStyle name="Normal 3 36 3 2 9" xfId="13910" xr:uid="{00000000-0005-0000-0000-000016360000}"/>
    <cellStyle name="Normal 3 36 3 3" xfId="13911" xr:uid="{00000000-0005-0000-0000-000017360000}"/>
    <cellStyle name="Normal 3 36 3 4" xfId="13912" xr:uid="{00000000-0005-0000-0000-000018360000}"/>
    <cellStyle name="Normal 3 36 3 5" xfId="13913" xr:uid="{00000000-0005-0000-0000-000019360000}"/>
    <cellStyle name="Normal 3 36 3 6" xfId="13914" xr:uid="{00000000-0005-0000-0000-00001A360000}"/>
    <cellStyle name="Normal 3 36 3 7" xfId="13915" xr:uid="{00000000-0005-0000-0000-00001B360000}"/>
    <cellStyle name="Normal 3 36 3 8" xfId="13916" xr:uid="{00000000-0005-0000-0000-00001C360000}"/>
    <cellStyle name="Normal 3 36 3 9" xfId="13917" xr:uid="{00000000-0005-0000-0000-00001D360000}"/>
    <cellStyle name="Normal 3 36 4" xfId="13918" xr:uid="{00000000-0005-0000-0000-00001E360000}"/>
    <cellStyle name="Normal 3 36 4 10" xfId="13919" xr:uid="{00000000-0005-0000-0000-00001F360000}"/>
    <cellStyle name="Normal 3 36 4 11" xfId="13920" xr:uid="{00000000-0005-0000-0000-000020360000}"/>
    <cellStyle name="Normal 3 36 4 12" xfId="13921" xr:uid="{00000000-0005-0000-0000-000021360000}"/>
    <cellStyle name="Normal 3 36 4 13" xfId="13922" xr:uid="{00000000-0005-0000-0000-000022360000}"/>
    <cellStyle name="Normal 3 36 4 14" xfId="13923" xr:uid="{00000000-0005-0000-0000-000023360000}"/>
    <cellStyle name="Normal 3 36 4 15" xfId="13924" xr:uid="{00000000-0005-0000-0000-000024360000}"/>
    <cellStyle name="Normal 3 36 4 2" xfId="13925" xr:uid="{00000000-0005-0000-0000-000025360000}"/>
    <cellStyle name="Normal 3 36 4 2 10" xfId="13926" xr:uid="{00000000-0005-0000-0000-000026360000}"/>
    <cellStyle name="Normal 3 36 4 2 11" xfId="13927" xr:uid="{00000000-0005-0000-0000-000027360000}"/>
    <cellStyle name="Normal 3 36 4 2 12" xfId="13928" xr:uid="{00000000-0005-0000-0000-000028360000}"/>
    <cellStyle name="Normal 3 36 4 2 13" xfId="13929" xr:uid="{00000000-0005-0000-0000-000029360000}"/>
    <cellStyle name="Normal 3 36 4 2 14" xfId="13930" xr:uid="{00000000-0005-0000-0000-00002A360000}"/>
    <cellStyle name="Normal 3 36 4 2 2" xfId="13931" xr:uid="{00000000-0005-0000-0000-00002B360000}"/>
    <cellStyle name="Normal 3 36 4 2 3" xfId="13932" xr:uid="{00000000-0005-0000-0000-00002C360000}"/>
    <cellStyle name="Normal 3 36 4 2 4" xfId="13933" xr:uid="{00000000-0005-0000-0000-00002D360000}"/>
    <cellStyle name="Normal 3 36 4 2 5" xfId="13934" xr:uid="{00000000-0005-0000-0000-00002E360000}"/>
    <cellStyle name="Normal 3 36 4 2 6" xfId="13935" xr:uid="{00000000-0005-0000-0000-00002F360000}"/>
    <cellStyle name="Normal 3 36 4 2 7" xfId="13936" xr:uid="{00000000-0005-0000-0000-000030360000}"/>
    <cellStyle name="Normal 3 36 4 2 8" xfId="13937" xr:uid="{00000000-0005-0000-0000-000031360000}"/>
    <cellStyle name="Normal 3 36 4 2 9" xfId="13938" xr:uid="{00000000-0005-0000-0000-000032360000}"/>
    <cellStyle name="Normal 3 36 4 3" xfId="13939" xr:uid="{00000000-0005-0000-0000-000033360000}"/>
    <cellStyle name="Normal 3 36 4 4" xfId="13940" xr:uid="{00000000-0005-0000-0000-000034360000}"/>
    <cellStyle name="Normal 3 36 4 5" xfId="13941" xr:uid="{00000000-0005-0000-0000-000035360000}"/>
    <cellStyle name="Normal 3 36 4 6" xfId="13942" xr:uid="{00000000-0005-0000-0000-000036360000}"/>
    <cellStyle name="Normal 3 36 4 7" xfId="13943" xr:uid="{00000000-0005-0000-0000-000037360000}"/>
    <cellStyle name="Normal 3 36 4 8" xfId="13944" xr:uid="{00000000-0005-0000-0000-000038360000}"/>
    <cellStyle name="Normal 3 36 4 9" xfId="13945" xr:uid="{00000000-0005-0000-0000-000039360000}"/>
    <cellStyle name="Normal 3 36 5" xfId="13946" xr:uid="{00000000-0005-0000-0000-00003A360000}"/>
    <cellStyle name="Normal 3 36 5 10" xfId="13947" xr:uid="{00000000-0005-0000-0000-00003B360000}"/>
    <cellStyle name="Normal 3 36 5 11" xfId="13948" xr:uid="{00000000-0005-0000-0000-00003C360000}"/>
    <cellStyle name="Normal 3 36 5 12" xfId="13949" xr:uid="{00000000-0005-0000-0000-00003D360000}"/>
    <cellStyle name="Normal 3 36 5 13" xfId="13950" xr:uid="{00000000-0005-0000-0000-00003E360000}"/>
    <cellStyle name="Normal 3 36 5 14" xfId="13951" xr:uid="{00000000-0005-0000-0000-00003F360000}"/>
    <cellStyle name="Normal 3 36 5 2" xfId="13952" xr:uid="{00000000-0005-0000-0000-000040360000}"/>
    <cellStyle name="Normal 3 36 5 3" xfId="13953" xr:uid="{00000000-0005-0000-0000-000041360000}"/>
    <cellStyle name="Normal 3 36 5 4" xfId="13954" xr:uid="{00000000-0005-0000-0000-000042360000}"/>
    <cellStyle name="Normal 3 36 5 5" xfId="13955" xr:uid="{00000000-0005-0000-0000-000043360000}"/>
    <cellStyle name="Normal 3 36 5 6" xfId="13956" xr:uid="{00000000-0005-0000-0000-000044360000}"/>
    <cellStyle name="Normal 3 36 5 7" xfId="13957" xr:uid="{00000000-0005-0000-0000-000045360000}"/>
    <cellStyle name="Normal 3 36 5 8" xfId="13958" xr:uid="{00000000-0005-0000-0000-000046360000}"/>
    <cellStyle name="Normal 3 36 5 9" xfId="13959" xr:uid="{00000000-0005-0000-0000-000047360000}"/>
    <cellStyle name="Normal 3 36 6" xfId="13960" xr:uid="{00000000-0005-0000-0000-000048360000}"/>
    <cellStyle name="Normal 3 36 6 10" xfId="13961" xr:uid="{00000000-0005-0000-0000-000049360000}"/>
    <cellStyle name="Normal 3 36 6 11" xfId="13962" xr:uid="{00000000-0005-0000-0000-00004A360000}"/>
    <cellStyle name="Normal 3 36 6 12" xfId="13963" xr:uid="{00000000-0005-0000-0000-00004B360000}"/>
    <cellStyle name="Normal 3 36 6 13" xfId="13964" xr:uid="{00000000-0005-0000-0000-00004C360000}"/>
    <cellStyle name="Normal 3 36 6 14" xfId="13965" xr:uid="{00000000-0005-0000-0000-00004D360000}"/>
    <cellStyle name="Normal 3 36 6 2" xfId="13966" xr:uid="{00000000-0005-0000-0000-00004E360000}"/>
    <cellStyle name="Normal 3 36 6 3" xfId="13967" xr:uid="{00000000-0005-0000-0000-00004F360000}"/>
    <cellStyle name="Normal 3 36 6 4" xfId="13968" xr:uid="{00000000-0005-0000-0000-000050360000}"/>
    <cellStyle name="Normal 3 36 6 5" xfId="13969" xr:uid="{00000000-0005-0000-0000-000051360000}"/>
    <cellStyle name="Normal 3 36 6 6" xfId="13970" xr:uid="{00000000-0005-0000-0000-000052360000}"/>
    <cellStyle name="Normal 3 36 6 7" xfId="13971" xr:uid="{00000000-0005-0000-0000-000053360000}"/>
    <cellStyle name="Normal 3 36 6 8" xfId="13972" xr:uid="{00000000-0005-0000-0000-000054360000}"/>
    <cellStyle name="Normal 3 36 6 9" xfId="13973" xr:uid="{00000000-0005-0000-0000-000055360000}"/>
    <cellStyle name="Normal 3 36 7" xfId="13974" xr:uid="{00000000-0005-0000-0000-000056360000}"/>
    <cellStyle name="Normal 3 36 7 10" xfId="13975" xr:uid="{00000000-0005-0000-0000-000057360000}"/>
    <cellStyle name="Normal 3 36 7 11" xfId="13976" xr:uid="{00000000-0005-0000-0000-000058360000}"/>
    <cellStyle name="Normal 3 36 7 12" xfId="13977" xr:uid="{00000000-0005-0000-0000-000059360000}"/>
    <cellStyle name="Normal 3 36 7 13" xfId="13978" xr:uid="{00000000-0005-0000-0000-00005A360000}"/>
    <cellStyle name="Normal 3 36 7 14" xfId="13979" xr:uid="{00000000-0005-0000-0000-00005B360000}"/>
    <cellStyle name="Normal 3 36 7 2" xfId="13980" xr:uid="{00000000-0005-0000-0000-00005C360000}"/>
    <cellStyle name="Normal 3 36 7 3" xfId="13981" xr:uid="{00000000-0005-0000-0000-00005D360000}"/>
    <cellStyle name="Normal 3 36 7 4" xfId="13982" xr:uid="{00000000-0005-0000-0000-00005E360000}"/>
    <cellStyle name="Normal 3 36 7 5" xfId="13983" xr:uid="{00000000-0005-0000-0000-00005F360000}"/>
    <cellStyle name="Normal 3 36 7 6" xfId="13984" xr:uid="{00000000-0005-0000-0000-000060360000}"/>
    <cellStyle name="Normal 3 36 7 7" xfId="13985" xr:uid="{00000000-0005-0000-0000-000061360000}"/>
    <cellStyle name="Normal 3 36 7 8" xfId="13986" xr:uid="{00000000-0005-0000-0000-000062360000}"/>
    <cellStyle name="Normal 3 36 7 9" xfId="13987" xr:uid="{00000000-0005-0000-0000-000063360000}"/>
    <cellStyle name="Normal 3 36 8" xfId="13988" xr:uid="{00000000-0005-0000-0000-000064360000}"/>
    <cellStyle name="Normal 3 36 8 10" xfId="13989" xr:uid="{00000000-0005-0000-0000-000065360000}"/>
    <cellStyle name="Normal 3 36 8 11" xfId="13990" xr:uid="{00000000-0005-0000-0000-000066360000}"/>
    <cellStyle name="Normal 3 36 8 12" xfId="13991" xr:uid="{00000000-0005-0000-0000-000067360000}"/>
    <cellStyle name="Normal 3 36 8 13" xfId="13992" xr:uid="{00000000-0005-0000-0000-000068360000}"/>
    <cellStyle name="Normal 3 36 8 14" xfId="13993" xr:uid="{00000000-0005-0000-0000-000069360000}"/>
    <cellStyle name="Normal 3 36 8 2" xfId="13994" xr:uid="{00000000-0005-0000-0000-00006A360000}"/>
    <cellStyle name="Normal 3 36 8 3" xfId="13995" xr:uid="{00000000-0005-0000-0000-00006B360000}"/>
    <cellStyle name="Normal 3 36 8 4" xfId="13996" xr:uid="{00000000-0005-0000-0000-00006C360000}"/>
    <cellStyle name="Normal 3 36 8 5" xfId="13997" xr:uid="{00000000-0005-0000-0000-00006D360000}"/>
    <cellStyle name="Normal 3 36 8 6" xfId="13998" xr:uid="{00000000-0005-0000-0000-00006E360000}"/>
    <cellStyle name="Normal 3 36 8 7" xfId="13999" xr:uid="{00000000-0005-0000-0000-00006F360000}"/>
    <cellStyle name="Normal 3 36 8 8" xfId="14000" xr:uid="{00000000-0005-0000-0000-000070360000}"/>
    <cellStyle name="Normal 3 36 8 9" xfId="14001" xr:uid="{00000000-0005-0000-0000-000071360000}"/>
    <cellStyle name="Normal 3 36 9" xfId="14002" xr:uid="{00000000-0005-0000-0000-000072360000}"/>
    <cellStyle name="Normal 3 36 9 10" xfId="14003" xr:uid="{00000000-0005-0000-0000-000073360000}"/>
    <cellStyle name="Normal 3 36 9 11" xfId="14004" xr:uid="{00000000-0005-0000-0000-000074360000}"/>
    <cellStyle name="Normal 3 36 9 12" xfId="14005" xr:uid="{00000000-0005-0000-0000-000075360000}"/>
    <cellStyle name="Normal 3 36 9 13" xfId="14006" xr:uid="{00000000-0005-0000-0000-000076360000}"/>
    <cellStyle name="Normal 3 36 9 14" xfId="14007" xr:uid="{00000000-0005-0000-0000-000077360000}"/>
    <cellStyle name="Normal 3 36 9 2" xfId="14008" xr:uid="{00000000-0005-0000-0000-000078360000}"/>
    <cellStyle name="Normal 3 36 9 3" xfId="14009" xr:uid="{00000000-0005-0000-0000-000079360000}"/>
    <cellStyle name="Normal 3 36 9 4" xfId="14010" xr:uid="{00000000-0005-0000-0000-00007A360000}"/>
    <cellStyle name="Normal 3 36 9 5" xfId="14011" xr:uid="{00000000-0005-0000-0000-00007B360000}"/>
    <cellStyle name="Normal 3 36 9 6" xfId="14012" xr:uid="{00000000-0005-0000-0000-00007C360000}"/>
    <cellStyle name="Normal 3 36 9 7" xfId="14013" xr:uid="{00000000-0005-0000-0000-00007D360000}"/>
    <cellStyle name="Normal 3 36 9 8" xfId="14014" xr:uid="{00000000-0005-0000-0000-00007E360000}"/>
    <cellStyle name="Normal 3 36 9 9" xfId="14015" xr:uid="{00000000-0005-0000-0000-00007F360000}"/>
    <cellStyle name="Normal 3 37" xfId="14016" xr:uid="{00000000-0005-0000-0000-000080360000}"/>
    <cellStyle name="Normal 3 37 10" xfId="14017" xr:uid="{00000000-0005-0000-0000-000081360000}"/>
    <cellStyle name="Normal 3 37 10 10" xfId="14018" xr:uid="{00000000-0005-0000-0000-000082360000}"/>
    <cellStyle name="Normal 3 37 10 11" xfId="14019" xr:uid="{00000000-0005-0000-0000-000083360000}"/>
    <cellStyle name="Normal 3 37 10 12" xfId="14020" xr:uid="{00000000-0005-0000-0000-000084360000}"/>
    <cellStyle name="Normal 3 37 10 13" xfId="14021" xr:uid="{00000000-0005-0000-0000-000085360000}"/>
    <cellStyle name="Normal 3 37 10 14" xfId="14022" xr:uid="{00000000-0005-0000-0000-000086360000}"/>
    <cellStyle name="Normal 3 37 10 2" xfId="14023" xr:uid="{00000000-0005-0000-0000-000087360000}"/>
    <cellStyle name="Normal 3 37 10 3" xfId="14024" xr:uid="{00000000-0005-0000-0000-000088360000}"/>
    <cellStyle name="Normal 3 37 10 4" xfId="14025" xr:uid="{00000000-0005-0000-0000-000089360000}"/>
    <cellStyle name="Normal 3 37 10 5" xfId="14026" xr:uid="{00000000-0005-0000-0000-00008A360000}"/>
    <cellStyle name="Normal 3 37 10 6" xfId="14027" xr:uid="{00000000-0005-0000-0000-00008B360000}"/>
    <cellStyle name="Normal 3 37 10 7" xfId="14028" xr:uid="{00000000-0005-0000-0000-00008C360000}"/>
    <cellStyle name="Normal 3 37 10 8" xfId="14029" xr:uid="{00000000-0005-0000-0000-00008D360000}"/>
    <cellStyle name="Normal 3 37 10 9" xfId="14030" xr:uid="{00000000-0005-0000-0000-00008E360000}"/>
    <cellStyle name="Normal 3 37 11" xfId="14031" xr:uid="{00000000-0005-0000-0000-00008F360000}"/>
    <cellStyle name="Normal 3 37 12" xfId="14032" xr:uid="{00000000-0005-0000-0000-000090360000}"/>
    <cellStyle name="Normal 3 37 13" xfId="14033" xr:uid="{00000000-0005-0000-0000-000091360000}"/>
    <cellStyle name="Normal 3 37 14" xfId="14034" xr:uid="{00000000-0005-0000-0000-000092360000}"/>
    <cellStyle name="Normal 3 37 15" xfId="14035" xr:uid="{00000000-0005-0000-0000-000093360000}"/>
    <cellStyle name="Normal 3 37 16" xfId="14036" xr:uid="{00000000-0005-0000-0000-000094360000}"/>
    <cellStyle name="Normal 3 37 17" xfId="14037" xr:uid="{00000000-0005-0000-0000-000095360000}"/>
    <cellStyle name="Normal 3 37 18" xfId="14038" xr:uid="{00000000-0005-0000-0000-000096360000}"/>
    <cellStyle name="Normal 3 37 19" xfId="14039" xr:uid="{00000000-0005-0000-0000-000097360000}"/>
    <cellStyle name="Normal 3 37 2" xfId="14040" xr:uid="{00000000-0005-0000-0000-000098360000}"/>
    <cellStyle name="Normal 3 37 2 10" xfId="14041" xr:uid="{00000000-0005-0000-0000-000099360000}"/>
    <cellStyle name="Normal 3 37 2 11" xfId="14042" xr:uid="{00000000-0005-0000-0000-00009A360000}"/>
    <cellStyle name="Normal 3 37 2 12" xfId="14043" xr:uid="{00000000-0005-0000-0000-00009B360000}"/>
    <cellStyle name="Normal 3 37 2 13" xfId="14044" xr:uid="{00000000-0005-0000-0000-00009C360000}"/>
    <cellStyle name="Normal 3 37 2 14" xfId="14045" xr:uid="{00000000-0005-0000-0000-00009D360000}"/>
    <cellStyle name="Normal 3 37 2 15" xfId="14046" xr:uid="{00000000-0005-0000-0000-00009E360000}"/>
    <cellStyle name="Normal 3 37 2 2" xfId="14047" xr:uid="{00000000-0005-0000-0000-00009F360000}"/>
    <cellStyle name="Normal 3 37 2 2 10" xfId="14048" xr:uid="{00000000-0005-0000-0000-0000A0360000}"/>
    <cellStyle name="Normal 3 37 2 2 11" xfId="14049" xr:uid="{00000000-0005-0000-0000-0000A1360000}"/>
    <cellStyle name="Normal 3 37 2 2 12" xfId="14050" xr:uid="{00000000-0005-0000-0000-0000A2360000}"/>
    <cellStyle name="Normal 3 37 2 2 13" xfId="14051" xr:uid="{00000000-0005-0000-0000-0000A3360000}"/>
    <cellStyle name="Normal 3 37 2 2 14" xfId="14052" xr:uid="{00000000-0005-0000-0000-0000A4360000}"/>
    <cellStyle name="Normal 3 37 2 2 2" xfId="14053" xr:uid="{00000000-0005-0000-0000-0000A5360000}"/>
    <cellStyle name="Normal 3 37 2 2 3" xfId="14054" xr:uid="{00000000-0005-0000-0000-0000A6360000}"/>
    <cellStyle name="Normal 3 37 2 2 4" xfId="14055" xr:uid="{00000000-0005-0000-0000-0000A7360000}"/>
    <cellStyle name="Normal 3 37 2 2 5" xfId="14056" xr:uid="{00000000-0005-0000-0000-0000A8360000}"/>
    <cellStyle name="Normal 3 37 2 2 6" xfId="14057" xr:uid="{00000000-0005-0000-0000-0000A9360000}"/>
    <cellStyle name="Normal 3 37 2 2 7" xfId="14058" xr:uid="{00000000-0005-0000-0000-0000AA360000}"/>
    <cellStyle name="Normal 3 37 2 2 8" xfId="14059" xr:uid="{00000000-0005-0000-0000-0000AB360000}"/>
    <cellStyle name="Normal 3 37 2 2 9" xfId="14060" xr:uid="{00000000-0005-0000-0000-0000AC360000}"/>
    <cellStyle name="Normal 3 37 2 3" xfId="14061" xr:uid="{00000000-0005-0000-0000-0000AD360000}"/>
    <cellStyle name="Normal 3 37 2 4" xfId="14062" xr:uid="{00000000-0005-0000-0000-0000AE360000}"/>
    <cellStyle name="Normal 3 37 2 5" xfId="14063" xr:uid="{00000000-0005-0000-0000-0000AF360000}"/>
    <cellStyle name="Normal 3 37 2 6" xfId="14064" xr:uid="{00000000-0005-0000-0000-0000B0360000}"/>
    <cellStyle name="Normal 3 37 2 7" xfId="14065" xr:uid="{00000000-0005-0000-0000-0000B1360000}"/>
    <cellStyle name="Normal 3 37 2 8" xfId="14066" xr:uid="{00000000-0005-0000-0000-0000B2360000}"/>
    <cellStyle name="Normal 3 37 2 9" xfId="14067" xr:uid="{00000000-0005-0000-0000-0000B3360000}"/>
    <cellStyle name="Normal 3 37 20" xfId="14068" xr:uid="{00000000-0005-0000-0000-0000B4360000}"/>
    <cellStyle name="Normal 3 37 21" xfId="14069" xr:uid="{00000000-0005-0000-0000-0000B5360000}"/>
    <cellStyle name="Normal 3 37 22" xfId="14070" xr:uid="{00000000-0005-0000-0000-0000B6360000}"/>
    <cellStyle name="Normal 3 37 23" xfId="14071" xr:uid="{00000000-0005-0000-0000-0000B7360000}"/>
    <cellStyle name="Normal 3 37 3" xfId="14072" xr:uid="{00000000-0005-0000-0000-0000B8360000}"/>
    <cellStyle name="Normal 3 37 3 10" xfId="14073" xr:uid="{00000000-0005-0000-0000-0000B9360000}"/>
    <cellStyle name="Normal 3 37 3 11" xfId="14074" xr:uid="{00000000-0005-0000-0000-0000BA360000}"/>
    <cellStyle name="Normal 3 37 3 12" xfId="14075" xr:uid="{00000000-0005-0000-0000-0000BB360000}"/>
    <cellStyle name="Normal 3 37 3 13" xfId="14076" xr:uid="{00000000-0005-0000-0000-0000BC360000}"/>
    <cellStyle name="Normal 3 37 3 14" xfId="14077" xr:uid="{00000000-0005-0000-0000-0000BD360000}"/>
    <cellStyle name="Normal 3 37 3 15" xfId="14078" xr:uid="{00000000-0005-0000-0000-0000BE360000}"/>
    <cellStyle name="Normal 3 37 3 2" xfId="14079" xr:uid="{00000000-0005-0000-0000-0000BF360000}"/>
    <cellStyle name="Normal 3 37 3 2 10" xfId="14080" xr:uid="{00000000-0005-0000-0000-0000C0360000}"/>
    <cellStyle name="Normal 3 37 3 2 11" xfId="14081" xr:uid="{00000000-0005-0000-0000-0000C1360000}"/>
    <cellStyle name="Normal 3 37 3 2 12" xfId="14082" xr:uid="{00000000-0005-0000-0000-0000C2360000}"/>
    <cellStyle name="Normal 3 37 3 2 13" xfId="14083" xr:uid="{00000000-0005-0000-0000-0000C3360000}"/>
    <cellStyle name="Normal 3 37 3 2 14" xfId="14084" xr:uid="{00000000-0005-0000-0000-0000C4360000}"/>
    <cellStyle name="Normal 3 37 3 2 2" xfId="14085" xr:uid="{00000000-0005-0000-0000-0000C5360000}"/>
    <cellStyle name="Normal 3 37 3 2 3" xfId="14086" xr:uid="{00000000-0005-0000-0000-0000C6360000}"/>
    <cellStyle name="Normal 3 37 3 2 4" xfId="14087" xr:uid="{00000000-0005-0000-0000-0000C7360000}"/>
    <cellStyle name="Normal 3 37 3 2 5" xfId="14088" xr:uid="{00000000-0005-0000-0000-0000C8360000}"/>
    <cellStyle name="Normal 3 37 3 2 6" xfId="14089" xr:uid="{00000000-0005-0000-0000-0000C9360000}"/>
    <cellStyle name="Normal 3 37 3 2 7" xfId="14090" xr:uid="{00000000-0005-0000-0000-0000CA360000}"/>
    <cellStyle name="Normal 3 37 3 2 8" xfId="14091" xr:uid="{00000000-0005-0000-0000-0000CB360000}"/>
    <cellStyle name="Normal 3 37 3 2 9" xfId="14092" xr:uid="{00000000-0005-0000-0000-0000CC360000}"/>
    <cellStyle name="Normal 3 37 3 3" xfId="14093" xr:uid="{00000000-0005-0000-0000-0000CD360000}"/>
    <cellStyle name="Normal 3 37 3 4" xfId="14094" xr:uid="{00000000-0005-0000-0000-0000CE360000}"/>
    <cellStyle name="Normal 3 37 3 5" xfId="14095" xr:uid="{00000000-0005-0000-0000-0000CF360000}"/>
    <cellStyle name="Normal 3 37 3 6" xfId="14096" xr:uid="{00000000-0005-0000-0000-0000D0360000}"/>
    <cellStyle name="Normal 3 37 3 7" xfId="14097" xr:uid="{00000000-0005-0000-0000-0000D1360000}"/>
    <cellStyle name="Normal 3 37 3 8" xfId="14098" xr:uid="{00000000-0005-0000-0000-0000D2360000}"/>
    <cellStyle name="Normal 3 37 3 9" xfId="14099" xr:uid="{00000000-0005-0000-0000-0000D3360000}"/>
    <cellStyle name="Normal 3 37 4" xfId="14100" xr:uid="{00000000-0005-0000-0000-0000D4360000}"/>
    <cellStyle name="Normal 3 37 4 10" xfId="14101" xr:uid="{00000000-0005-0000-0000-0000D5360000}"/>
    <cellStyle name="Normal 3 37 4 11" xfId="14102" xr:uid="{00000000-0005-0000-0000-0000D6360000}"/>
    <cellStyle name="Normal 3 37 4 12" xfId="14103" xr:uid="{00000000-0005-0000-0000-0000D7360000}"/>
    <cellStyle name="Normal 3 37 4 13" xfId="14104" xr:uid="{00000000-0005-0000-0000-0000D8360000}"/>
    <cellStyle name="Normal 3 37 4 14" xfId="14105" xr:uid="{00000000-0005-0000-0000-0000D9360000}"/>
    <cellStyle name="Normal 3 37 4 15" xfId="14106" xr:uid="{00000000-0005-0000-0000-0000DA360000}"/>
    <cellStyle name="Normal 3 37 4 2" xfId="14107" xr:uid="{00000000-0005-0000-0000-0000DB360000}"/>
    <cellStyle name="Normal 3 37 4 2 10" xfId="14108" xr:uid="{00000000-0005-0000-0000-0000DC360000}"/>
    <cellStyle name="Normal 3 37 4 2 11" xfId="14109" xr:uid="{00000000-0005-0000-0000-0000DD360000}"/>
    <cellStyle name="Normal 3 37 4 2 12" xfId="14110" xr:uid="{00000000-0005-0000-0000-0000DE360000}"/>
    <cellStyle name="Normal 3 37 4 2 13" xfId="14111" xr:uid="{00000000-0005-0000-0000-0000DF360000}"/>
    <cellStyle name="Normal 3 37 4 2 14" xfId="14112" xr:uid="{00000000-0005-0000-0000-0000E0360000}"/>
    <cellStyle name="Normal 3 37 4 2 2" xfId="14113" xr:uid="{00000000-0005-0000-0000-0000E1360000}"/>
    <cellStyle name="Normal 3 37 4 2 3" xfId="14114" xr:uid="{00000000-0005-0000-0000-0000E2360000}"/>
    <cellStyle name="Normal 3 37 4 2 4" xfId="14115" xr:uid="{00000000-0005-0000-0000-0000E3360000}"/>
    <cellStyle name="Normal 3 37 4 2 5" xfId="14116" xr:uid="{00000000-0005-0000-0000-0000E4360000}"/>
    <cellStyle name="Normal 3 37 4 2 6" xfId="14117" xr:uid="{00000000-0005-0000-0000-0000E5360000}"/>
    <cellStyle name="Normal 3 37 4 2 7" xfId="14118" xr:uid="{00000000-0005-0000-0000-0000E6360000}"/>
    <cellStyle name="Normal 3 37 4 2 8" xfId="14119" xr:uid="{00000000-0005-0000-0000-0000E7360000}"/>
    <cellStyle name="Normal 3 37 4 2 9" xfId="14120" xr:uid="{00000000-0005-0000-0000-0000E8360000}"/>
    <cellStyle name="Normal 3 37 4 3" xfId="14121" xr:uid="{00000000-0005-0000-0000-0000E9360000}"/>
    <cellStyle name="Normal 3 37 4 4" xfId="14122" xr:uid="{00000000-0005-0000-0000-0000EA360000}"/>
    <cellStyle name="Normal 3 37 4 5" xfId="14123" xr:uid="{00000000-0005-0000-0000-0000EB360000}"/>
    <cellStyle name="Normal 3 37 4 6" xfId="14124" xr:uid="{00000000-0005-0000-0000-0000EC360000}"/>
    <cellStyle name="Normal 3 37 4 7" xfId="14125" xr:uid="{00000000-0005-0000-0000-0000ED360000}"/>
    <cellStyle name="Normal 3 37 4 8" xfId="14126" xr:uid="{00000000-0005-0000-0000-0000EE360000}"/>
    <cellStyle name="Normal 3 37 4 9" xfId="14127" xr:uid="{00000000-0005-0000-0000-0000EF360000}"/>
    <cellStyle name="Normal 3 37 5" xfId="14128" xr:uid="{00000000-0005-0000-0000-0000F0360000}"/>
    <cellStyle name="Normal 3 37 5 10" xfId="14129" xr:uid="{00000000-0005-0000-0000-0000F1360000}"/>
    <cellStyle name="Normal 3 37 5 11" xfId="14130" xr:uid="{00000000-0005-0000-0000-0000F2360000}"/>
    <cellStyle name="Normal 3 37 5 12" xfId="14131" xr:uid="{00000000-0005-0000-0000-0000F3360000}"/>
    <cellStyle name="Normal 3 37 5 13" xfId="14132" xr:uid="{00000000-0005-0000-0000-0000F4360000}"/>
    <cellStyle name="Normal 3 37 5 14" xfId="14133" xr:uid="{00000000-0005-0000-0000-0000F5360000}"/>
    <cellStyle name="Normal 3 37 5 2" xfId="14134" xr:uid="{00000000-0005-0000-0000-0000F6360000}"/>
    <cellStyle name="Normal 3 37 5 3" xfId="14135" xr:uid="{00000000-0005-0000-0000-0000F7360000}"/>
    <cellStyle name="Normal 3 37 5 4" xfId="14136" xr:uid="{00000000-0005-0000-0000-0000F8360000}"/>
    <cellStyle name="Normal 3 37 5 5" xfId="14137" xr:uid="{00000000-0005-0000-0000-0000F9360000}"/>
    <cellStyle name="Normal 3 37 5 6" xfId="14138" xr:uid="{00000000-0005-0000-0000-0000FA360000}"/>
    <cellStyle name="Normal 3 37 5 7" xfId="14139" xr:uid="{00000000-0005-0000-0000-0000FB360000}"/>
    <cellStyle name="Normal 3 37 5 8" xfId="14140" xr:uid="{00000000-0005-0000-0000-0000FC360000}"/>
    <cellStyle name="Normal 3 37 5 9" xfId="14141" xr:uid="{00000000-0005-0000-0000-0000FD360000}"/>
    <cellStyle name="Normal 3 37 6" xfId="14142" xr:uid="{00000000-0005-0000-0000-0000FE360000}"/>
    <cellStyle name="Normal 3 37 6 10" xfId="14143" xr:uid="{00000000-0005-0000-0000-0000FF360000}"/>
    <cellStyle name="Normal 3 37 6 11" xfId="14144" xr:uid="{00000000-0005-0000-0000-000000370000}"/>
    <cellStyle name="Normal 3 37 6 12" xfId="14145" xr:uid="{00000000-0005-0000-0000-000001370000}"/>
    <cellStyle name="Normal 3 37 6 13" xfId="14146" xr:uid="{00000000-0005-0000-0000-000002370000}"/>
    <cellStyle name="Normal 3 37 6 14" xfId="14147" xr:uid="{00000000-0005-0000-0000-000003370000}"/>
    <cellStyle name="Normal 3 37 6 2" xfId="14148" xr:uid="{00000000-0005-0000-0000-000004370000}"/>
    <cellStyle name="Normal 3 37 6 3" xfId="14149" xr:uid="{00000000-0005-0000-0000-000005370000}"/>
    <cellStyle name="Normal 3 37 6 4" xfId="14150" xr:uid="{00000000-0005-0000-0000-000006370000}"/>
    <cellStyle name="Normal 3 37 6 5" xfId="14151" xr:uid="{00000000-0005-0000-0000-000007370000}"/>
    <cellStyle name="Normal 3 37 6 6" xfId="14152" xr:uid="{00000000-0005-0000-0000-000008370000}"/>
    <cellStyle name="Normal 3 37 6 7" xfId="14153" xr:uid="{00000000-0005-0000-0000-000009370000}"/>
    <cellStyle name="Normal 3 37 6 8" xfId="14154" xr:uid="{00000000-0005-0000-0000-00000A370000}"/>
    <cellStyle name="Normal 3 37 6 9" xfId="14155" xr:uid="{00000000-0005-0000-0000-00000B370000}"/>
    <cellStyle name="Normal 3 37 7" xfId="14156" xr:uid="{00000000-0005-0000-0000-00000C370000}"/>
    <cellStyle name="Normal 3 37 7 10" xfId="14157" xr:uid="{00000000-0005-0000-0000-00000D370000}"/>
    <cellStyle name="Normal 3 37 7 11" xfId="14158" xr:uid="{00000000-0005-0000-0000-00000E370000}"/>
    <cellStyle name="Normal 3 37 7 12" xfId="14159" xr:uid="{00000000-0005-0000-0000-00000F370000}"/>
    <cellStyle name="Normal 3 37 7 13" xfId="14160" xr:uid="{00000000-0005-0000-0000-000010370000}"/>
    <cellStyle name="Normal 3 37 7 14" xfId="14161" xr:uid="{00000000-0005-0000-0000-000011370000}"/>
    <cellStyle name="Normal 3 37 7 2" xfId="14162" xr:uid="{00000000-0005-0000-0000-000012370000}"/>
    <cellStyle name="Normal 3 37 7 3" xfId="14163" xr:uid="{00000000-0005-0000-0000-000013370000}"/>
    <cellStyle name="Normal 3 37 7 4" xfId="14164" xr:uid="{00000000-0005-0000-0000-000014370000}"/>
    <cellStyle name="Normal 3 37 7 5" xfId="14165" xr:uid="{00000000-0005-0000-0000-000015370000}"/>
    <cellStyle name="Normal 3 37 7 6" xfId="14166" xr:uid="{00000000-0005-0000-0000-000016370000}"/>
    <cellStyle name="Normal 3 37 7 7" xfId="14167" xr:uid="{00000000-0005-0000-0000-000017370000}"/>
    <cellStyle name="Normal 3 37 7 8" xfId="14168" xr:uid="{00000000-0005-0000-0000-000018370000}"/>
    <cellStyle name="Normal 3 37 7 9" xfId="14169" xr:uid="{00000000-0005-0000-0000-000019370000}"/>
    <cellStyle name="Normal 3 37 8" xfId="14170" xr:uid="{00000000-0005-0000-0000-00001A370000}"/>
    <cellStyle name="Normal 3 37 8 10" xfId="14171" xr:uid="{00000000-0005-0000-0000-00001B370000}"/>
    <cellStyle name="Normal 3 37 8 11" xfId="14172" xr:uid="{00000000-0005-0000-0000-00001C370000}"/>
    <cellStyle name="Normal 3 37 8 12" xfId="14173" xr:uid="{00000000-0005-0000-0000-00001D370000}"/>
    <cellStyle name="Normal 3 37 8 13" xfId="14174" xr:uid="{00000000-0005-0000-0000-00001E370000}"/>
    <cellStyle name="Normal 3 37 8 14" xfId="14175" xr:uid="{00000000-0005-0000-0000-00001F370000}"/>
    <cellStyle name="Normal 3 37 8 2" xfId="14176" xr:uid="{00000000-0005-0000-0000-000020370000}"/>
    <cellStyle name="Normal 3 37 8 3" xfId="14177" xr:uid="{00000000-0005-0000-0000-000021370000}"/>
    <cellStyle name="Normal 3 37 8 4" xfId="14178" xr:uid="{00000000-0005-0000-0000-000022370000}"/>
    <cellStyle name="Normal 3 37 8 5" xfId="14179" xr:uid="{00000000-0005-0000-0000-000023370000}"/>
    <cellStyle name="Normal 3 37 8 6" xfId="14180" xr:uid="{00000000-0005-0000-0000-000024370000}"/>
    <cellStyle name="Normal 3 37 8 7" xfId="14181" xr:uid="{00000000-0005-0000-0000-000025370000}"/>
    <cellStyle name="Normal 3 37 8 8" xfId="14182" xr:uid="{00000000-0005-0000-0000-000026370000}"/>
    <cellStyle name="Normal 3 37 8 9" xfId="14183" xr:uid="{00000000-0005-0000-0000-000027370000}"/>
    <cellStyle name="Normal 3 37 9" xfId="14184" xr:uid="{00000000-0005-0000-0000-000028370000}"/>
    <cellStyle name="Normal 3 37 9 10" xfId="14185" xr:uid="{00000000-0005-0000-0000-000029370000}"/>
    <cellStyle name="Normal 3 37 9 11" xfId="14186" xr:uid="{00000000-0005-0000-0000-00002A370000}"/>
    <cellStyle name="Normal 3 37 9 12" xfId="14187" xr:uid="{00000000-0005-0000-0000-00002B370000}"/>
    <cellStyle name="Normal 3 37 9 13" xfId="14188" xr:uid="{00000000-0005-0000-0000-00002C370000}"/>
    <cellStyle name="Normal 3 37 9 14" xfId="14189" xr:uid="{00000000-0005-0000-0000-00002D370000}"/>
    <cellStyle name="Normal 3 37 9 2" xfId="14190" xr:uid="{00000000-0005-0000-0000-00002E370000}"/>
    <cellStyle name="Normal 3 37 9 3" xfId="14191" xr:uid="{00000000-0005-0000-0000-00002F370000}"/>
    <cellStyle name="Normal 3 37 9 4" xfId="14192" xr:uid="{00000000-0005-0000-0000-000030370000}"/>
    <cellStyle name="Normal 3 37 9 5" xfId="14193" xr:uid="{00000000-0005-0000-0000-000031370000}"/>
    <cellStyle name="Normal 3 37 9 6" xfId="14194" xr:uid="{00000000-0005-0000-0000-000032370000}"/>
    <cellStyle name="Normal 3 37 9 7" xfId="14195" xr:uid="{00000000-0005-0000-0000-000033370000}"/>
    <cellStyle name="Normal 3 37 9 8" xfId="14196" xr:uid="{00000000-0005-0000-0000-000034370000}"/>
    <cellStyle name="Normal 3 37 9 9" xfId="14197" xr:uid="{00000000-0005-0000-0000-000035370000}"/>
    <cellStyle name="Normal 3 38" xfId="14198" xr:uid="{00000000-0005-0000-0000-000036370000}"/>
    <cellStyle name="Normal 3 38 10" xfId="14199" xr:uid="{00000000-0005-0000-0000-000037370000}"/>
    <cellStyle name="Normal 3 38 10 10" xfId="14200" xr:uid="{00000000-0005-0000-0000-000038370000}"/>
    <cellStyle name="Normal 3 38 10 11" xfId="14201" xr:uid="{00000000-0005-0000-0000-000039370000}"/>
    <cellStyle name="Normal 3 38 10 12" xfId="14202" xr:uid="{00000000-0005-0000-0000-00003A370000}"/>
    <cellStyle name="Normal 3 38 10 13" xfId="14203" xr:uid="{00000000-0005-0000-0000-00003B370000}"/>
    <cellStyle name="Normal 3 38 10 14" xfId="14204" xr:uid="{00000000-0005-0000-0000-00003C370000}"/>
    <cellStyle name="Normal 3 38 10 2" xfId="14205" xr:uid="{00000000-0005-0000-0000-00003D370000}"/>
    <cellStyle name="Normal 3 38 10 3" xfId="14206" xr:uid="{00000000-0005-0000-0000-00003E370000}"/>
    <cellStyle name="Normal 3 38 10 4" xfId="14207" xr:uid="{00000000-0005-0000-0000-00003F370000}"/>
    <cellStyle name="Normal 3 38 10 5" xfId="14208" xr:uid="{00000000-0005-0000-0000-000040370000}"/>
    <cellStyle name="Normal 3 38 10 6" xfId="14209" xr:uid="{00000000-0005-0000-0000-000041370000}"/>
    <cellStyle name="Normal 3 38 10 7" xfId="14210" xr:uid="{00000000-0005-0000-0000-000042370000}"/>
    <cellStyle name="Normal 3 38 10 8" xfId="14211" xr:uid="{00000000-0005-0000-0000-000043370000}"/>
    <cellStyle name="Normal 3 38 10 9" xfId="14212" xr:uid="{00000000-0005-0000-0000-000044370000}"/>
    <cellStyle name="Normal 3 38 11" xfId="14213" xr:uid="{00000000-0005-0000-0000-000045370000}"/>
    <cellStyle name="Normal 3 38 12" xfId="14214" xr:uid="{00000000-0005-0000-0000-000046370000}"/>
    <cellStyle name="Normal 3 38 13" xfId="14215" xr:uid="{00000000-0005-0000-0000-000047370000}"/>
    <cellStyle name="Normal 3 38 14" xfId="14216" xr:uid="{00000000-0005-0000-0000-000048370000}"/>
    <cellStyle name="Normal 3 38 15" xfId="14217" xr:uid="{00000000-0005-0000-0000-000049370000}"/>
    <cellStyle name="Normal 3 38 16" xfId="14218" xr:uid="{00000000-0005-0000-0000-00004A370000}"/>
    <cellStyle name="Normal 3 38 17" xfId="14219" xr:uid="{00000000-0005-0000-0000-00004B370000}"/>
    <cellStyle name="Normal 3 38 18" xfId="14220" xr:uid="{00000000-0005-0000-0000-00004C370000}"/>
    <cellStyle name="Normal 3 38 19" xfId="14221" xr:uid="{00000000-0005-0000-0000-00004D370000}"/>
    <cellStyle name="Normal 3 38 2" xfId="14222" xr:uid="{00000000-0005-0000-0000-00004E370000}"/>
    <cellStyle name="Normal 3 38 2 10" xfId="14223" xr:uid="{00000000-0005-0000-0000-00004F370000}"/>
    <cellStyle name="Normal 3 38 2 11" xfId="14224" xr:uid="{00000000-0005-0000-0000-000050370000}"/>
    <cellStyle name="Normal 3 38 2 12" xfId="14225" xr:uid="{00000000-0005-0000-0000-000051370000}"/>
    <cellStyle name="Normal 3 38 2 13" xfId="14226" xr:uid="{00000000-0005-0000-0000-000052370000}"/>
    <cellStyle name="Normal 3 38 2 14" xfId="14227" xr:uid="{00000000-0005-0000-0000-000053370000}"/>
    <cellStyle name="Normal 3 38 2 15" xfId="14228" xr:uid="{00000000-0005-0000-0000-000054370000}"/>
    <cellStyle name="Normal 3 38 2 2" xfId="14229" xr:uid="{00000000-0005-0000-0000-000055370000}"/>
    <cellStyle name="Normal 3 38 2 2 10" xfId="14230" xr:uid="{00000000-0005-0000-0000-000056370000}"/>
    <cellStyle name="Normal 3 38 2 2 11" xfId="14231" xr:uid="{00000000-0005-0000-0000-000057370000}"/>
    <cellStyle name="Normal 3 38 2 2 12" xfId="14232" xr:uid="{00000000-0005-0000-0000-000058370000}"/>
    <cellStyle name="Normal 3 38 2 2 13" xfId="14233" xr:uid="{00000000-0005-0000-0000-000059370000}"/>
    <cellStyle name="Normal 3 38 2 2 14" xfId="14234" xr:uid="{00000000-0005-0000-0000-00005A370000}"/>
    <cellStyle name="Normal 3 38 2 2 2" xfId="14235" xr:uid="{00000000-0005-0000-0000-00005B370000}"/>
    <cellStyle name="Normal 3 38 2 2 3" xfId="14236" xr:uid="{00000000-0005-0000-0000-00005C370000}"/>
    <cellStyle name="Normal 3 38 2 2 4" xfId="14237" xr:uid="{00000000-0005-0000-0000-00005D370000}"/>
    <cellStyle name="Normal 3 38 2 2 5" xfId="14238" xr:uid="{00000000-0005-0000-0000-00005E370000}"/>
    <cellStyle name="Normal 3 38 2 2 6" xfId="14239" xr:uid="{00000000-0005-0000-0000-00005F370000}"/>
    <cellStyle name="Normal 3 38 2 2 7" xfId="14240" xr:uid="{00000000-0005-0000-0000-000060370000}"/>
    <cellStyle name="Normal 3 38 2 2 8" xfId="14241" xr:uid="{00000000-0005-0000-0000-000061370000}"/>
    <cellStyle name="Normal 3 38 2 2 9" xfId="14242" xr:uid="{00000000-0005-0000-0000-000062370000}"/>
    <cellStyle name="Normal 3 38 2 3" xfId="14243" xr:uid="{00000000-0005-0000-0000-000063370000}"/>
    <cellStyle name="Normal 3 38 2 4" xfId="14244" xr:uid="{00000000-0005-0000-0000-000064370000}"/>
    <cellStyle name="Normal 3 38 2 5" xfId="14245" xr:uid="{00000000-0005-0000-0000-000065370000}"/>
    <cellStyle name="Normal 3 38 2 6" xfId="14246" xr:uid="{00000000-0005-0000-0000-000066370000}"/>
    <cellStyle name="Normal 3 38 2 7" xfId="14247" xr:uid="{00000000-0005-0000-0000-000067370000}"/>
    <cellStyle name="Normal 3 38 2 8" xfId="14248" xr:uid="{00000000-0005-0000-0000-000068370000}"/>
    <cellStyle name="Normal 3 38 2 9" xfId="14249" xr:uid="{00000000-0005-0000-0000-000069370000}"/>
    <cellStyle name="Normal 3 38 20" xfId="14250" xr:uid="{00000000-0005-0000-0000-00006A370000}"/>
    <cellStyle name="Normal 3 38 21" xfId="14251" xr:uid="{00000000-0005-0000-0000-00006B370000}"/>
    <cellStyle name="Normal 3 38 22" xfId="14252" xr:uid="{00000000-0005-0000-0000-00006C370000}"/>
    <cellStyle name="Normal 3 38 23" xfId="14253" xr:uid="{00000000-0005-0000-0000-00006D370000}"/>
    <cellStyle name="Normal 3 38 3" xfId="14254" xr:uid="{00000000-0005-0000-0000-00006E370000}"/>
    <cellStyle name="Normal 3 38 3 10" xfId="14255" xr:uid="{00000000-0005-0000-0000-00006F370000}"/>
    <cellStyle name="Normal 3 38 3 11" xfId="14256" xr:uid="{00000000-0005-0000-0000-000070370000}"/>
    <cellStyle name="Normal 3 38 3 12" xfId="14257" xr:uid="{00000000-0005-0000-0000-000071370000}"/>
    <cellStyle name="Normal 3 38 3 13" xfId="14258" xr:uid="{00000000-0005-0000-0000-000072370000}"/>
    <cellStyle name="Normal 3 38 3 14" xfId="14259" xr:uid="{00000000-0005-0000-0000-000073370000}"/>
    <cellStyle name="Normal 3 38 3 15" xfId="14260" xr:uid="{00000000-0005-0000-0000-000074370000}"/>
    <cellStyle name="Normal 3 38 3 2" xfId="14261" xr:uid="{00000000-0005-0000-0000-000075370000}"/>
    <cellStyle name="Normal 3 38 3 2 10" xfId="14262" xr:uid="{00000000-0005-0000-0000-000076370000}"/>
    <cellStyle name="Normal 3 38 3 2 11" xfId="14263" xr:uid="{00000000-0005-0000-0000-000077370000}"/>
    <cellStyle name="Normal 3 38 3 2 12" xfId="14264" xr:uid="{00000000-0005-0000-0000-000078370000}"/>
    <cellStyle name="Normal 3 38 3 2 13" xfId="14265" xr:uid="{00000000-0005-0000-0000-000079370000}"/>
    <cellStyle name="Normal 3 38 3 2 14" xfId="14266" xr:uid="{00000000-0005-0000-0000-00007A370000}"/>
    <cellStyle name="Normal 3 38 3 2 2" xfId="14267" xr:uid="{00000000-0005-0000-0000-00007B370000}"/>
    <cellStyle name="Normal 3 38 3 2 3" xfId="14268" xr:uid="{00000000-0005-0000-0000-00007C370000}"/>
    <cellStyle name="Normal 3 38 3 2 4" xfId="14269" xr:uid="{00000000-0005-0000-0000-00007D370000}"/>
    <cellStyle name="Normal 3 38 3 2 5" xfId="14270" xr:uid="{00000000-0005-0000-0000-00007E370000}"/>
    <cellStyle name="Normal 3 38 3 2 6" xfId="14271" xr:uid="{00000000-0005-0000-0000-00007F370000}"/>
    <cellStyle name="Normal 3 38 3 2 7" xfId="14272" xr:uid="{00000000-0005-0000-0000-000080370000}"/>
    <cellStyle name="Normal 3 38 3 2 8" xfId="14273" xr:uid="{00000000-0005-0000-0000-000081370000}"/>
    <cellStyle name="Normal 3 38 3 2 9" xfId="14274" xr:uid="{00000000-0005-0000-0000-000082370000}"/>
    <cellStyle name="Normal 3 38 3 3" xfId="14275" xr:uid="{00000000-0005-0000-0000-000083370000}"/>
    <cellStyle name="Normal 3 38 3 4" xfId="14276" xr:uid="{00000000-0005-0000-0000-000084370000}"/>
    <cellStyle name="Normal 3 38 3 5" xfId="14277" xr:uid="{00000000-0005-0000-0000-000085370000}"/>
    <cellStyle name="Normal 3 38 3 6" xfId="14278" xr:uid="{00000000-0005-0000-0000-000086370000}"/>
    <cellStyle name="Normal 3 38 3 7" xfId="14279" xr:uid="{00000000-0005-0000-0000-000087370000}"/>
    <cellStyle name="Normal 3 38 3 8" xfId="14280" xr:uid="{00000000-0005-0000-0000-000088370000}"/>
    <cellStyle name="Normal 3 38 3 9" xfId="14281" xr:uid="{00000000-0005-0000-0000-000089370000}"/>
    <cellStyle name="Normal 3 38 4" xfId="14282" xr:uid="{00000000-0005-0000-0000-00008A370000}"/>
    <cellStyle name="Normal 3 38 4 10" xfId="14283" xr:uid="{00000000-0005-0000-0000-00008B370000}"/>
    <cellStyle name="Normal 3 38 4 11" xfId="14284" xr:uid="{00000000-0005-0000-0000-00008C370000}"/>
    <cellStyle name="Normal 3 38 4 12" xfId="14285" xr:uid="{00000000-0005-0000-0000-00008D370000}"/>
    <cellStyle name="Normal 3 38 4 13" xfId="14286" xr:uid="{00000000-0005-0000-0000-00008E370000}"/>
    <cellStyle name="Normal 3 38 4 14" xfId="14287" xr:uid="{00000000-0005-0000-0000-00008F370000}"/>
    <cellStyle name="Normal 3 38 4 15" xfId="14288" xr:uid="{00000000-0005-0000-0000-000090370000}"/>
    <cellStyle name="Normal 3 38 4 2" xfId="14289" xr:uid="{00000000-0005-0000-0000-000091370000}"/>
    <cellStyle name="Normal 3 38 4 2 10" xfId="14290" xr:uid="{00000000-0005-0000-0000-000092370000}"/>
    <cellStyle name="Normal 3 38 4 2 11" xfId="14291" xr:uid="{00000000-0005-0000-0000-000093370000}"/>
    <cellStyle name="Normal 3 38 4 2 12" xfId="14292" xr:uid="{00000000-0005-0000-0000-000094370000}"/>
    <cellStyle name="Normal 3 38 4 2 13" xfId="14293" xr:uid="{00000000-0005-0000-0000-000095370000}"/>
    <cellStyle name="Normal 3 38 4 2 14" xfId="14294" xr:uid="{00000000-0005-0000-0000-000096370000}"/>
    <cellStyle name="Normal 3 38 4 2 2" xfId="14295" xr:uid="{00000000-0005-0000-0000-000097370000}"/>
    <cellStyle name="Normal 3 38 4 2 3" xfId="14296" xr:uid="{00000000-0005-0000-0000-000098370000}"/>
    <cellStyle name="Normal 3 38 4 2 4" xfId="14297" xr:uid="{00000000-0005-0000-0000-000099370000}"/>
    <cellStyle name="Normal 3 38 4 2 5" xfId="14298" xr:uid="{00000000-0005-0000-0000-00009A370000}"/>
    <cellStyle name="Normal 3 38 4 2 6" xfId="14299" xr:uid="{00000000-0005-0000-0000-00009B370000}"/>
    <cellStyle name="Normal 3 38 4 2 7" xfId="14300" xr:uid="{00000000-0005-0000-0000-00009C370000}"/>
    <cellStyle name="Normal 3 38 4 2 8" xfId="14301" xr:uid="{00000000-0005-0000-0000-00009D370000}"/>
    <cellStyle name="Normal 3 38 4 2 9" xfId="14302" xr:uid="{00000000-0005-0000-0000-00009E370000}"/>
    <cellStyle name="Normal 3 38 4 3" xfId="14303" xr:uid="{00000000-0005-0000-0000-00009F370000}"/>
    <cellStyle name="Normal 3 38 4 4" xfId="14304" xr:uid="{00000000-0005-0000-0000-0000A0370000}"/>
    <cellStyle name="Normal 3 38 4 5" xfId="14305" xr:uid="{00000000-0005-0000-0000-0000A1370000}"/>
    <cellStyle name="Normal 3 38 4 6" xfId="14306" xr:uid="{00000000-0005-0000-0000-0000A2370000}"/>
    <cellStyle name="Normal 3 38 4 7" xfId="14307" xr:uid="{00000000-0005-0000-0000-0000A3370000}"/>
    <cellStyle name="Normal 3 38 4 8" xfId="14308" xr:uid="{00000000-0005-0000-0000-0000A4370000}"/>
    <cellStyle name="Normal 3 38 4 9" xfId="14309" xr:uid="{00000000-0005-0000-0000-0000A5370000}"/>
    <cellStyle name="Normal 3 38 5" xfId="14310" xr:uid="{00000000-0005-0000-0000-0000A6370000}"/>
    <cellStyle name="Normal 3 38 5 10" xfId="14311" xr:uid="{00000000-0005-0000-0000-0000A7370000}"/>
    <cellStyle name="Normal 3 38 5 11" xfId="14312" xr:uid="{00000000-0005-0000-0000-0000A8370000}"/>
    <cellStyle name="Normal 3 38 5 12" xfId="14313" xr:uid="{00000000-0005-0000-0000-0000A9370000}"/>
    <cellStyle name="Normal 3 38 5 13" xfId="14314" xr:uid="{00000000-0005-0000-0000-0000AA370000}"/>
    <cellStyle name="Normal 3 38 5 14" xfId="14315" xr:uid="{00000000-0005-0000-0000-0000AB370000}"/>
    <cellStyle name="Normal 3 38 5 2" xfId="14316" xr:uid="{00000000-0005-0000-0000-0000AC370000}"/>
    <cellStyle name="Normal 3 38 5 3" xfId="14317" xr:uid="{00000000-0005-0000-0000-0000AD370000}"/>
    <cellStyle name="Normal 3 38 5 4" xfId="14318" xr:uid="{00000000-0005-0000-0000-0000AE370000}"/>
    <cellStyle name="Normal 3 38 5 5" xfId="14319" xr:uid="{00000000-0005-0000-0000-0000AF370000}"/>
    <cellStyle name="Normal 3 38 5 6" xfId="14320" xr:uid="{00000000-0005-0000-0000-0000B0370000}"/>
    <cellStyle name="Normal 3 38 5 7" xfId="14321" xr:uid="{00000000-0005-0000-0000-0000B1370000}"/>
    <cellStyle name="Normal 3 38 5 8" xfId="14322" xr:uid="{00000000-0005-0000-0000-0000B2370000}"/>
    <cellStyle name="Normal 3 38 5 9" xfId="14323" xr:uid="{00000000-0005-0000-0000-0000B3370000}"/>
    <cellStyle name="Normal 3 38 6" xfId="14324" xr:uid="{00000000-0005-0000-0000-0000B4370000}"/>
    <cellStyle name="Normal 3 38 6 10" xfId="14325" xr:uid="{00000000-0005-0000-0000-0000B5370000}"/>
    <cellStyle name="Normal 3 38 6 11" xfId="14326" xr:uid="{00000000-0005-0000-0000-0000B6370000}"/>
    <cellStyle name="Normal 3 38 6 12" xfId="14327" xr:uid="{00000000-0005-0000-0000-0000B7370000}"/>
    <cellStyle name="Normal 3 38 6 13" xfId="14328" xr:uid="{00000000-0005-0000-0000-0000B8370000}"/>
    <cellStyle name="Normal 3 38 6 14" xfId="14329" xr:uid="{00000000-0005-0000-0000-0000B9370000}"/>
    <cellStyle name="Normal 3 38 6 2" xfId="14330" xr:uid="{00000000-0005-0000-0000-0000BA370000}"/>
    <cellStyle name="Normal 3 38 6 3" xfId="14331" xr:uid="{00000000-0005-0000-0000-0000BB370000}"/>
    <cellStyle name="Normal 3 38 6 4" xfId="14332" xr:uid="{00000000-0005-0000-0000-0000BC370000}"/>
    <cellStyle name="Normal 3 38 6 5" xfId="14333" xr:uid="{00000000-0005-0000-0000-0000BD370000}"/>
    <cellStyle name="Normal 3 38 6 6" xfId="14334" xr:uid="{00000000-0005-0000-0000-0000BE370000}"/>
    <cellStyle name="Normal 3 38 6 7" xfId="14335" xr:uid="{00000000-0005-0000-0000-0000BF370000}"/>
    <cellStyle name="Normal 3 38 6 8" xfId="14336" xr:uid="{00000000-0005-0000-0000-0000C0370000}"/>
    <cellStyle name="Normal 3 38 6 9" xfId="14337" xr:uid="{00000000-0005-0000-0000-0000C1370000}"/>
    <cellStyle name="Normal 3 38 7" xfId="14338" xr:uid="{00000000-0005-0000-0000-0000C2370000}"/>
    <cellStyle name="Normal 3 38 7 10" xfId="14339" xr:uid="{00000000-0005-0000-0000-0000C3370000}"/>
    <cellStyle name="Normal 3 38 7 11" xfId="14340" xr:uid="{00000000-0005-0000-0000-0000C4370000}"/>
    <cellStyle name="Normal 3 38 7 12" xfId="14341" xr:uid="{00000000-0005-0000-0000-0000C5370000}"/>
    <cellStyle name="Normal 3 38 7 13" xfId="14342" xr:uid="{00000000-0005-0000-0000-0000C6370000}"/>
    <cellStyle name="Normal 3 38 7 14" xfId="14343" xr:uid="{00000000-0005-0000-0000-0000C7370000}"/>
    <cellStyle name="Normal 3 38 7 2" xfId="14344" xr:uid="{00000000-0005-0000-0000-0000C8370000}"/>
    <cellStyle name="Normal 3 38 7 3" xfId="14345" xr:uid="{00000000-0005-0000-0000-0000C9370000}"/>
    <cellStyle name="Normal 3 38 7 4" xfId="14346" xr:uid="{00000000-0005-0000-0000-0000CA370000}"/>
    <cellStyle name="Normal 3 38 7 5" xfId="14347" xr:uid="{00000000-0005-0000-0000-0000CB370000}"/>
    <cellStyle name="Normal 3 38 7 6" xfId="14348" xr:uid="{00000000-0005-0000-0000-0000CC370000}"/>
    <cellStyle name="Normal 3 38 7 7" xfId="14349" xr:uid="{00000000-0005-0000-0000-0000CD370000}"/>
    <cellStyle name="Normal 3 38 7 8" xfId="14350" xr:uid="{00000000-0005-0000-0000-0000CE370000}"/>
    <cellStyle name="Normal 3 38 7 9" xfId="14351" xr:uid="{00000000-0005-0000-0000-0000CF370000}"/>
    <cellStyle name="Normal 3 38 8" xfId="14352" xr:uid="{00000000-0005-0000-0000-0000D0370000}"/>
    <cellStyle name="Normal 3 38 8 10" xfId="14353" xr:uid="{00000000-0005-0000-0000-0000D1370000}"/>
    <cellStyle name="Normal 3 38 8 11" xfId="14354" xr:uid="{00000000-0005-0000-0000-0000D2370000}"/>
    <cellStyle name="Normal 3 38 8 12" xfId="14355" xr:uid="{00000000-0005-0000-0000-0000D3370000}"/>
    <cellStyle name="Normal 3 38 8 13" xfId="14356" xr:uid="{00000000-0005-0000-0000-0000D4370000}"/>
    <cellStyle name="Normal 3 38 8 14" xfId="14357" xr:uid="{00000000-0005-0000-0000-0000D5370000}"/>
    <cellStyle name="Normal 3 38 8 2" xfId="14358" xr:uid="{00000000-0005-0000-0000-0000D6370000}"/>
    <cellStyle name="Normal 3 38 8 3" xfId="14359" xr:uid="{00000000-0005-0000-0000-0000D7370000}"/>
    <cellStyle name="Normal 3 38 8 4" xfId="14360" xr:uid="{00000000-0005-0000-0000-0000D8370000}"/>
    <cellStyle name="Normal 3 38 8 5" xfId="14361" xr:uid="{00000000-0005-0000-0000-0000D9370000}"/>
    <cellStyle name="Normal 3 38 8 6" xfId="14362" xr:uid="{00000000-0005-0000-0000-0000DA370000}"/>
    <cellStyle name="Normal 3 38 8 7" xfId="14363" xr:uid="{00000000-0005-0000-0000-0000DB370000}"/>
    <cellStyle name="Normal 3 38 8 8" xfId="14364" xr:uid="{00000000-0005-0000-0000-0000DC370000}"/>
    <cellStyle name="Normal 3 38 8 9" xfId="14365" xr:uid="{00000000-0005-0000-0000-0000DD370000}"/>
    <cellStyle name="Normal 3 38 9" xfId="14366" xr:uid="{00000000-0005-0000-0000-0000DE370000}"/>
    <cellStyle name="Normal 3 38 9 10" xfId="14367" xr:uid="{00000000-0005-0000-0000-0000DF370000}"/>
    <cellStyle name="Normal 3 38 9 11" xfId="14368" xr:uid="{00000000-0005-0000-0000-0000E0370000}"/>
    <cellStyle name="Normal 3 38 9 12" xfId="14369" xr:uid="{00000000-0005-0000-0000-0000E1370000}"/>
    <cellStyle name="Normal 3 38 9 13" xfId="14370" xr:uid="{00000000-0005-0000-0000-0000E2370000}"/>
    <cellStyle name="Normal 3 38 9 14" xfId="14371" xr:uid="{00000000-0005-0000-0000-0000E3370000}"/>
    <cellStyle name="Normal 3 38 9 2" xfId="14372" xr:uid="{00000000-0005-0000-0000-0000E4370000}"/>
    <cellStyle name="Normal 3 38 9 3" xfId="14373" xr:uid="{00000000-0005-0000-0000-0000E5370000}"/>
    <cellStyle name="Normal 3 38 9 4" xfId="14374" xr:uid="{00000000-0005-0000-0000-0000E6370000}"/>
    <cellStyle name="Normal 3 38 9 5" xfId="14375" xr:uid="{00000000-0005-0000-0000-0000E7370000}"/>
    <cellStyle name="Normal 3 38 9 6" xfId="14376" xr:uid="{00000000-0005-0000-0000-0000E8370000}"/>
    <cellStyle name="Normal 3 38 9 7" xfId="14377" xr:uid="{00000000-0005-0000-0000-0000E9370000}"/>
    <cellStyle name="Normal 3 38 9 8" xfId="14378" xr:uid="{00000000-0005-0000-0000-0000EA370000}"/>
    <cellStyle name="Normal 3 38 9 9" xfId="14379" xr:uid="{00000000-0005-0000-0000-0000EB370000}"/>
    <cellStyle name="Normal 3 39" xfId="14380" xr:uid="{00000000-0005-0000-0000-0000EC370000}"/>
    <cellStyle name="Normal 3 4" xfId="14381" xr:uid="{00000000-0005-0000-0000-0000ED370000}"/>
    <cellStyle name="Normal 3 4 10" xfId="14382" xr:uid="{00000000-0005-0000-0000-0000EE370000}"/>
    <cellStyle name="Normal 3 4 10 10" xfId="14383" xr:uid="{00000000-0005-0000-0000-0000EF370000}"/>
    <cellStyle name="Normal 3 4 10 10 10" xfId="14384" xr:uid="{00000000-0005-0000-0000-0000F0370000}"/>
    <cellStyle name="Normal 3 4 10 10 11" xfId="14385" xr:uid="{00000000-0005-0000-0000-0000F1370000}"/>
    <cellStyle name="Normal 3 4 10 10 12" xfId="14386" xr:uid="{00000000-0005-0000-0000-0000F2370000}"/>
    <cellStyle name="Normal 3 4 10 10 13" xfId="14387" xr:uid="{00000000-0005-0000-0000-0000F3370000}"/>
    <cellStyle name="Normal 3 4 10 10 14" xfId="14388" xr:uid="{00000000-0005-0000-0000-0000F4370000}"/>
    <cellStyle name="Normal 3 4 10 10 2" xfId="14389" xr:uid="{00000000-0005-0000-0000-0000F5370000}"/>
    <cellStyle name="Normal 3 4 10 10 3" xfId="14390" xr:uid="{00000000-0005-0000-0000-0000F6370000}"/>
    <cellStyle name="Normal 3 4 10 10 4" xfId="14391" xr:uid="{00000000-0005-0000-0000-0000F7370000}"/>
    <cellStyle name="Normal 3 4 10 10 5" xfId="14392" xr:uid="{00000000-0005-0000-0000-0000F8370000}"/>
    <cellStyle name="Normal 3 4 10 10 6" xfId="14393" xr:uid="{00000000-0005-0000-0000-0000F9370000}"/>
    <cellStyle name="Normal 3 4 10 10 7" xfId="14394" xr:uid="{00000000-0005-0000-0000-0000FA370000}"/>
    <cellStyle name="Normal 3 4 10 10 8" xfId="14395" xr:uid="{00000000-0005-0000-0000-0000FB370000}"/>
    <cellStyle name="Normal 3 4 10 10 9" xfId="14396" xr:uid="{00000000-0005-0000-0000-0000FC370000}"/>
    <cellStyle name="Normal 3 4 10 11" xfId="14397" xr:uid="{00000000-0005-0000-0000-0000FD370000}"/>
    <cellStyle name="Normal 3 4 10 12" xfId="14398" xr:uid="{00000000-0005-0000-0000-0000FE370000}"/>
    <cellStyle name="Normal 3 4 10 13" xfId="14399" xr:uid="{00000000-0005-0000-0000-0000FF370000}"/>
    <cellStyle name="Normal 3 4 10 14" xfId="14400" xr:uid="{00000000-0005-0000-0000-000000380000}"/>
    <cellStyle name="Normal 3 4 10 15" xfId="14401" xr:uid="{00000000-0005-0000-0000-000001380000}"/>
    <cellStyle name="Normal 3 4 10 16" xfId="14402" xr:uid="{00000000-0005-0000-0000-000002380000}"/>
    <cellStyle name="Normal 3 4 10 17" xfId="14403" xr:uid="{00000000-0005-0000-0000-000003380000}"/>
    <cellStyle name="Normal 3 4 10 18" xfId="14404" xr:uid="{00000000-0005-0000-0000-000004380000}"/>
    <cellStyle name="Normal 3 4 10 19" xfId="14405" xr:uid="{00000000-0005-0000-0000-000005380000}"/>
    <cellStyle name="Normal 3 4 10 2" xfId="14406" xr:uid="{00000000-0005-0000-0000-000006380000}"/>
    <cellStyle name="Normal 3 4 10 2 10" xfId="14407" xr:uid="{00000000-0005-0000-0000-000007380000}"/>
    <cellStyle name="Normal 3 4 10 2 11" xfId="14408" xr:uid="{00000000-0005-0000-0000-000008380000}"/>
    <cellStyle name="Normal 3 4 10 2 12" xfId="14409" xr:uid="{00000000-0005-0000-0000-000009380000}"/>
    <cellStyle name="Normal 3 4 10 2 13" xfId="14410" xr:uid="{00000000-0005-0000-0000-00000A380000}"/>
    <cellStyle name="Normal 3 4 10 2 14" xfId="14411" xr:uid="{00000000-0005-0000-0000-00000B380000}"/>
    <cellStyle name="Normal 3 4 10 2 15" xfId="14412" xr:uid="{00000000-0005-0000-0000-00000C380000}"/>
    <cellStyle name="Normal 3 4 10 2 2" xfId="14413" xr:uid="{00000000-0005-0000-0000-00000D380000}"/>
    <cellStyle name="Normal 3 4 10 2 2 10" xfId="14414" xr:uid="{00000000-0005-0000-0000-00000E380000}"/>
    <cellStyle name="Normal 3 4 10 2 2 11" xfId="14415" xr:uid="{00000000-0005-0000-0000-00000F380000}"/>
    <cellStyle name="Normal 3 4 10 2 2 12" xfId="14416" xr:uid="{00000000-0005-0000-0000-000010380000}"/>
    <cellStyle name="Normal 3 4 10 2 2 13" xfId="14417" xr:uid="{00000000-0005-0000-0000-000011380000}"/>
    <cellStyle name="Normal 3 4 10 2 2 14" xfId="14418" xr:uid="{00000000-0005-0000-0000-000012380000}"/>
    <cellStyle name="Normal 3 4 10 2 2 2" xfId="14419" xr:uid="{00000000-0005-0000-0000-000013380000}"/>
    <cellStyle name="Normal 3 4 10 2 2 3" xfId="14420" xr:uid="{00000000-0005-0000-0000-000014380000}"/>
    <cellStyle name="Normal 3 4 10 2 2 4" xfId="14421" xr:uid="{00000000-0005-0000-0000-000015380000}"/>
    <cellStyle name="Normal 3 4 10 2 2 5" xfId="14422" xr:uid="{00000000-0005-0000-0000-000016380000}"/>
    <cellStyle name="Normal 3 4 10 2 2 6" xfId="14423" xr:uid="{00000000-0005-0000-0000-000017380000}"/>
    <cellStyle name="Normal 3 4 10 2 2 7" xfId="14424" xr:uid="{00000000-0005-0000-0000-000018380000}"/>
    <cellStyle name="Normal 3 4 10 2 2 8" xfId="14425" xr:uid="{00000000-0005-0000-0000-000019380000}"/>
    <cellStyle name="Normal 3 4 10 2 2 9" xfId="14426" xr:uid="{00000000-0005-0000-0000-00001A380000}"/>
    <cellStyle name="Normal 3 4 10 2 3" xfId="14427" xr:uid="{00000000-0005-0000-0000-00001B380000}"/>
    <cellStyle name="Normal 3 4 10 2 4" xfId="14428" xr:uid="{00000000-0005-0000-0000-00001C380000}"/>
    <cellStyle name="Normal 3 4 10 2 5" xfId="14429" xr:uid="{00000000-0005-0000-0000-00001D380000}"/>
    <cellStyle name="Normal 3 4 10 2 6" xfId="14430" xr:uid="{00000000-0005-0000-0000-00001E380000}"/>
    <cellStyle name="Normal 3 4 10 2 7" xfId="14431" xr:uid="{00000000-0005-0000-0000-00001F380000}"/>
    <cellStyle name="Normal 3 4 10 2 8" xfId="14432" xr:uid="{00000000-0005-0000-0000-000020380000}"/>
    <cellStyle name="Normal 3 4 10 2 9" xfId="14433" xr:uid="{00000000-0005-0000-0000-000021380000}"/>
    <cellStyle name="Normal 3 4 10 20" xfId="14434" xr:uid="{00000000-0005-0000-0000-000022380000}"/>
    <cellStyle name="Normal 3 4 10 21" xfId="14435" xr:uid="{00000000-0005-0000-0000-000023380000}"/>
    <cellStyle name="Normal 3 4 10 22" xfId="14436" xr:uid="{00000000-0005-0000-0000-000024380000}"/>
    <cellStyle name="Normal 3 4 10 23" xfId="14437" xr:uid="{00000000-0005-0000-0000-000025380000}"/>
    <cellStyle name="Normal 3 4 10 3" xfId="14438" xr:uid="{00000000-0005-0000-0000-000026380000}"/>
    <cellStyle name="Normal 3 4 10 3 10" xfId="14439" xr:uid="{00000000-0005-0000-0000-000027380000}"/>
    <cellStyle name="Normal 3 4 10 3 11" xfId="14440" xr:uid="{00000000-0005-0000-0000-000028380000}"/>
    <cellStyle name="Normal 3 4 10 3 12" xfId="14441" xr:uid="{00000000-0005-0000-0000-000029380000}"/>
    <cellStyle name="Normal 3 4 10 3 13" xfId="14442" xr:uid="{00000000-0005-0000-0000-00002A380000}"/>
    <cellStyle name="Normal 3 4 10 3 14" xfId="14443" xr:uid="{00000000-0005-0000-0000-00002B380000}"/>
    <cellStyle name="Normal 3 4 10 3 15" xfId="14444" xr:uid="{00000000-0005-0000-0000-00002C380000}"/>
    <cellStyle name="Normal 3 4 10 3 2" xfId="14445" xr:uid="{00000000-0005-0000-0000-00002D380000}"/>
    <cellStyle name="Normal 3 4 10 3 2 10" xfId="14446" xr:uid="{00000000-0005-0000-0000-00002E380000}"/>
    <cellStyle name="Normal 3 4 10 3 2 11" xfId="14447" xr:uid="{00000000-0005-0000-0000-00002F380000}"/>
    <cellStyle name="Normal 3 4 10 3 2 12" xfId="14448" xr:uid="{00000000-0005-0000-0000-000030380000}"/>
    <cellStyle name="Normal 3 4 10 3 2 13" xfId="14449" xr:uid="{00000000-0005-0000-0000-000031380000}"/>
    <cellStyle name="Normal 3 4 10 3 2 14" xfId="14450" xr:uid="{00000000-0005-0000-0000-000032380000}"/>
    <cellStyle name="Normal 3 4 10 3 2 2" xfId="14451" xr:uid="{00000000-0005-0000-0000-000033380000}"/>
    <cellStyle name="Normal 3 4 10 3 2 3" xfId="14452" xr:uid="{00000000-0005-0000-0000-000034380000}"/>
    <cellStyle name="Normal 3 4 10 3 2 4" xfId="14453" xr:uid="{00000000-0005-0000-0000-000035380000}"/>
    <cellStyle name="Normal 3 4 10 3 2 5" xfId="14454" xr:uid="{00000000-0005-0000-0000-000036380000}"/>
    <cellStyle name="Normal 3 4 10 3 2 6" xfId="14455" xr:uid="{00000000-0005-0000-0000-000037380000}"/>
    <cellStyle name="Normal 3 4 10 3 2 7" xfId="14456" xr:uid="{00000000-0005-0000-0000-000038380000}"/>
    <cellStyle name="Normal 3 4 10 3 2 8" xfId="14457" xr:uid="{00000000-0005-0000-0000-000039380000}"/>
    <cellStyle name="Normal 3 4 10 3 2 9" xfId="14458" xr:uid="{00000000-0005-0000-0000-00003A380000}"/>
    <cellStyle name="Normal 3 4 10 3 3" xfId="14459" xr:uid="{00000000-0005-0000-0000-00003B380000}"/>
    <cellStyle name="Normal 3 4 10 3 4" xfId="14460" xr:uid="{00000000-0005-0000-0000-00003C380000}"/>
    <cellStyle name="Normal 3 4 10 3 5" xfId="14461" xr:uid="{00000000-0005-0000-0000-00003D380000}"/>
    <cellStyle name="Normal 3 4 10 3 6" xfId="14462" xr:uid="{00000000-0005-0000-0000-00003E380000}"/>
    <cellStyle name="Normal 3 4 10 3 7" xfId="14463" xr:uid="{00000000-0005-0000-0000-00003F380000}"/>
    <cellStyle name="Normal 3 4 10 3 8" xfId="14464" xr:uid="{00000000-0005-0000-0000-000040380000}"/>
    <cellStyle name="Normal 3 4 10 3 9" xfId="14465" xr:uid="{00000000-0005-0000-0000-000041380000}"/>
    <cellStyle name="Normal 3 4 10 4" xfId="14466" xr:uid="{00000000-0005-0000-0000-000042380000}"/>
    <cellStyle name="Normal 3 4 10 4 10" xfId="14467" xr:uid="{00000000-0005-0000-0000-000043380000}"/>
    <cellStyle name="Normal 3 4 10 4 11" xfId="14468" xr:uid="{00000000-0005-0000-0000-000044380000}"/>
    <cellStyle name="Normal 3 4 10 4 12" xfId="14469" xr:uid="{00000000-0005-0000-0000-000045380000}"/>
    <cellStyle name="Normal 3 4 10 4 13" xfId="14470" xr:uid="{00000000-0005-0000-0000-000046380000}"/>
    <cellStyle name="Normal 3 4 10 4 14" xfId="14471" xr:uid="{00000000-0005-0000-0000-000047380000}"/>
    <cellStyle name="Normal 3 4 10 4 15" xfId="14472" xr:uid="{00000000-0005-0000-0000-000048380000}"/>
    <cellStyle name="Normal 3 4 10 4 2" xfId="14473" xr:uid="{00000000-0005-0000-0000-000049380000}"/>
    <cellStyle name="Normal 3 4 10 4 2 10" xfId="14474" xr:uid="{00000000-0005-0000-0000-00004A380000}"/>
    <cellStyle name="Normal 3 4 10 4 2 11" xfId="14475" xr:uid="{00000000-0005-0000-0000-00004B380000}"/>
    <cellStyle name="Normal 3 4 10 4 2 12" xfId="14476" xr:uid="{00000000-0005-0000-0000-00004C380000}"/>
    <cellStyle name="Normal 3 4 10 4 2 13" xfId="14477" xr:uid="{00000000-0005-0000-0000-00004D380000}"/>
    <cellStyle name="Normal 3 4 10 4 2 14" xfId="14478" xr:uid="{00000000-0005-0000-0000-00004E380000}"/>
    <cellStyle name="Normal 3 4 10 4 2 2" xfId="14479" xr:uid="{00000000-0005-0000-0000-00004F380000}"/>
    <cellStyle name="Normal 3 4 10 4 2 3" xfId="14480" xr:uid="{00000000-0005-0000-0000-000050380000}"/>
    <cellStyle name="Normal 3 4 10 4 2 4" xfId="14481" xr:uid="{00000000-0005-0000-0000-000051380000}"/>
    <cellStyle name="Normal 3 4 10 4 2 5" xfId="14482" xr:uid="{00000000-0005-0000-0000-000052380000}"/>
    <cellStyle name="Normal 3 4 10 4 2 6" xfId="14483" xr:uid="{00000000-0005-0000-0000-000053380000}"/>
    <cellStyle name="Normal 3 4 10 4 2 7" xfId="14484" xr:uid="{00000000-0005-0000-0000-000054380000}"/>
    <cellStyle name="Normal 3 4 10 4 2 8" xfId="14485" xr:uid="{00000000-0005-0000-0000-000055380000}"/>
    <cellStyle name="Normal 3 4 10 4 2 9" xfId="14486" xr:uid="{00000000-0005-0000-0000-000056380000}"/>
    <cellStyle name="Normal 3 4 10 4 3" xfId="14487" xr:uid="{00000000-0005-0000-0000-000057380000}"/>
    <cellStyle name="Normal 3 4 10 4 4" xfId="14488" xr:uid="{00000000-0005-0000-0000-000058380000}"/>
    <cellStyle name="Normal 3 4 10 4 5" xfId="14489" xr:uid="{00000000-0005-0000-0000-000059380000}"/>
    <cellStyle name="Normal 3 4 10 4 6" xfId="14490" xr:uid="{00000000-0005-0000-0000-00005A380000}"/>
    <cellStyle name="Normal 3 4 10 4 7" xfId="14491" xr:uid="{00000000-0005-0000-0000-00005B380000}"/>
    <cellStyle name="Normal 3 4 10 4 8" xfId="14492" xr:uid="{00000000-0005-0000-0000-00005C380000}"/>
    <cellStyle name="Normal 3 4 10 4 9" xfId="14493" xr:uid="{00000000-0005-0000-0000-00005D380000}"/>
    <cellStyle name="Normal 3 4 10 5" xfId="14494" xr:uid="{00000000-0005-0000-0000-00005E380000}"/>
    <cellStyle name="Normal 3 4 10 5 10" xfId="14495" xr:uid="{00000000-0005-0000-0000-00005F380000}"/>
    <cellStyle name="Normal 3 4 10 5 11" xfId="14496" xr:uid="{00000000-0005-0000-0000-000060380000}"/>
    <cellStyle name="Normal 3 4 10 5 12" xfId="14497" xr:uid="{00000000-0005-0000-0000-000061380000}"/>
    <cellStyle name="Normal 3 4 10 5 13" xfId="14498" xr:uid="{00000000-0005-0000-0000-000062380000}"/>
    <cellStyle name="Normal 3 4 10 5 14" xfId="14499" xr:uid="{00000000-0005-0000-0000-000063380000}"/>
    <cellStyle name="Normal 3 4 10 5 2" xfId="14500" xr:uid="{00000000-0005-0000-0000-000064380000}"/>
    <cellStyle name="Normal 3 4 10 5 3" xfId="14501" xr:uid="{00000000-0005-0000-0000-000065380000}"/>
    <cellStyle name="Normal 3 4 10 5 4" xfId="14502" xr:uid="{00000000-0005-0000-0000-000066380000}"/>
    <cellStyle name="Normal 3 4 10 5 5" xfId="14503" xr:uid="{00000000-0005-0000-0000-000067380000}"/>
    <cellStyle name="Normal 3 4 10 5 6" xfId="14504" xr:uid="{00000000-0005-0000-0000-000068380000}"/>
    <cellStyle name="Normal 3 4 10 5 7" xfId="14505" xr:uid="{00000000-0005-0000-0000-000069380000}"/>
    <cellStyle name="Normal 3 4 10 5 8" xfId="14506" xr:uid="{00000000-0005-0000-0000-00006A380000}"/>
    <cellStyle name="Normal 3 4 10 5 9" xfId="14507" xr:uid="{00000000-0005-0000-0000-00006B380000}"/>
    <cellStyle name="Normal 3 4 10 6" xfId="14508" xr:uid="{00000000-0005-0000-0000-00006C380000}"/>
    <cellStyle name="Normal 3 4 10 6 10" xfId="14509" xr:uid="{00000000-0005-0000-0000-00006D380000}"/>
    <cellStyle name="Normal 3 4 10 6 11" xfId="14510" xr:uid="{00000000-0005-0000-0000-00006E380000}"/>
    <cellStyle name="Normal 3 4 10 6 12" xfId="14511" xr:uid="{00000000-0005-0000-0000-00006F380000}"/>
    <cellStyle name="Normal 3 4 10 6 13" xfId="14512" xr:uid="{00000000-0005-0000-0000-000070380000}"/>
    <cellStyle name="Normal 3 4 10 6 14" xfId="14513" xr:uid="{00000000-0005-0000-0000-000071380000}"/>
    <cellStyle name="Normal 3 4 10 6 2" xfId="14514" xr:uid="{00000000-0005-0000-0000-000072380000}"/>
    <cellStyle name="Normal 3 4 10 6 3" xfId="14515" xr:uid="{00000000-0005-0000-0000-000073380000}"/>
    <cellStyle name="Normal 3 4 10 6 4" xfId="14516" xr:uid="{00000000-0005-0000-0000-000074380000}"/>
    <cellStyle name="Normal 3 4 10 6 5" xfId="14517" xr:uid="{00000000-0005-0000-0000-000075380000}"/>
    <cellStyle name="Normal 3 4 10 6 6" xfId="14518" xr:uid="{00000000-0005-0000-0000-000076380000}"/>
    <cellStyle name="Normal 3 4 10 6 7" xfId="14519" xr:uid="{00000000-0005-0000-0000-000077380000}"/>
    <cellStyle name="Normal 3 4 10 6 8" xfId="14520" xr:uid="{00000000-0005-0000-0000-000078380000}"/>
    <cellStyle name="Normal 3 4 10 6 9" xfId="14521" xr:uid="{00000000-0005-0000-0000-000079380000}"/>
    <cellStyle name="Normal 3 4 10 7" xfId="14522" xr:uid="{00000000-0005-0000-0000-00007A380000}"/>
    <cellStyle name="Normal 3 4 10 7 10" xfId="14523" xr:uid="{00000000-0005-0000-0000-00007B380000}"/>
    <cellStyle name="Normal 3 4 10 7 11" xfId="14524" xr:uid="{00000000-0005-0000-0000-00007C380000}"/>
    <cellStyle name="Normal 3 4 10 7 12" xfId="14525" xr:uid="{00000000-0005-0000-0000-00007D380000}"/>
    <cellStyle name="Normal 3 4 10 7 13" xfId="14526" xr:uid="{00000000-0005-0000-0000-00007E380000}"/>
    <cellStyle name="Normal 3 4 10 7 14" xfId="14527" xr:uid="{00000000-0005-0000-0000-00007F380000}"/>
    <cellStyle name="Normal 3 4 10 7 2" xfId="14528" xr:uid="{00000000-0005-0000-0000-000080380000}"/>
    <cellStyle name="Normal 3 4 10 7 3" xfId="14529" xr:uid="{00000000-0005-0000-0000-000081380000}"/>
    <cellStyle name="Normal 3 4 10 7 4" xfId="14530" xr:uid="{00000000-0005-0000-0000-000082380000}"/>
    <cellStyle name="Normal 3 4 10 7 5" xfId="14531" xr:uid="{00000000-0005-0000-0000-000083380000}"/>
    <cellStyle name="Normal 3 4 10 7 6" xfId="14532" xr:uid="{00000000-0005-0000-0000-000084380000}"/>
    <cellStyle name="Normal 3 4 10 7 7" xfId="14533" xr:uid="{00000000-0005-0000-0000-000085380000}"/>
    <cellStyle name="Normal 3 4 10 7 8" xfId="14534" xr:uid="{00000000-0005-0000-0000-000086380000}"/>
    <cellStyle name="Normal 3 4 10 7 9" xfId="14535" xr:uid="{00000000-0005-0000-0000-000087380000}"/>
    <cellStyle name="Normal 3 4 10 8" xfId="14536" xr:uid="{00000000-0005-0000-0000-000088380000}"/>
    <cellStyle name="Normal 3 4 10 8 10" xfId="14537" xr:uid="{00000000-0005-0000-0000-000089380000}"/>
    <cellStyle name="Normal 3 4 10 8 11" xfId="14538" xr:uid="{00000000-0005-0000-0000-00008A380000}"/>
    <cellStyle name="Normal 3 4 10 8 12" xfId="14539" xr:uid="{00000000-0005-0000-0000-00008B380000}"/>
    <cellStyle name="Normal 3 4 10 8 13" xfId="14540" xr:uid="{00000000-0005-0000-0000-00008C380000}"/>
    <cellStyle name="Normal 3 4 10 8 14" xfId="14541" xr:uid="{00000000-0005-0000-0000-00008D380000}"/>
    <cellStyle name="Normal 3 4 10 8 2" xfId="14542" xr:uid="{00000000-0005-0000-0000-00008E380000}"/>
    <cellStyle name="Normal 3 4 10 8 3" xfId="14543" xr:uid="{00000000-0005-0000-0000-00008F380000}"/>
    <cellStyle name="Normal 3 4 10 8 4" xfId="14544" xr:uid="{00000000-0005-0000-0000-000090380000}"/>
    <cellStyle name="Normal 3 4 10 8 5" xfId="14545" xr:uid="{00000000-0005-0000-0000-000091380000}"/>
    <cellStyle name="Normal 3 4 10 8 6" xfId="14546" xr:uid="{00000000-0005-0000-0000-000092380000}"/>
    <cellStyle name="Normal 3 4 10 8 7" xfId="14547" xr:uid="{00000000-0005-0000-0000-000093380000}"/>
    <cellStyle name="Normal 3 4 10 8 8" xfId="14548" xr:uid="{00000000-0005-0000-0000-000094380000}"/>
    <cellStyle name="Normal 3 4 10 8 9" xfId="14549" xr:uid="{00000000-0005-0000-0000-000095380000}"/>
    <cellStyle name="Normal 3 4 10 9" xfId="14550" xr:uid="{00000000-0005-0000-0000-000096380000}"/>
    <cellStyle name="Normal 3 4 10 9 10" xfId="14551" xr:uid="{00000000-0005-0000-0000-000097380000}"/>
    <cellStyle name="Normal 3 4 10 9 11" xfId="14552" xr:uid="{00000000-0005-0000-0000-000098380000}"/>
    <cellStyle name="Normal 3 4 10 9 12" xfId="14553" xr:uid="{00000000-0005-0000-0000-000099380000}"/>
    <cellStyle name="Normal 3 4 10 9 13" xfId="14554" xr:uid="{00000000-0005-0000-0000-00009A380000}"/>
    <cellStyle name="Normal 3 4 10 9 14" xfId="14555" xr:uid="{00000000-0005-0000-0000-00009B380000}"/>
    <cellStyle name="Normal 3 4 10 9 2" xfId="14556" xr:uid="{00000000-0005-0000-0000-00009C380000}"/>
    <cellStyle name="Normal 3 4 10 9 3" xfId="14557" xr:uid="{00000000-0005-0000-0000-00009D380000}"/>
    <cellStyle name="Normal 3 4 10 9 4" xfId="14558" xr:uid="{00000000-0005-0000-0000-00009E380000}"/>
    <cellStyle name="Normal 3 4 10 9 5" xfId="14559" xr:uid="{00000000-0005-0000-0000-00009F380000}"/>
    <cellStyle name="Normal 3 4 10 9 6" xfId="14560" xr:uid="{00000000-0005-0000-0000-0000A0380000}"/>
    <cellStyle name="Normal 3 4 10 9 7" xfId="14561" xr:uid="{00000000-0005-0000-0000-0000A1380000}"/>
    <cellStyle name="Normal 3 4 10 9 8" xfId="14562" xr:uid="{00000000-0005-0000-0000-0000A2380000}"/>
    <cellStyle name="Normal 3 4 10 9 9" xfId="14563" xr:uid="{00000000-0005-0000-0000-0000A3380000}"/>
    <cellStyle name="Normal 3 4 11" xfId="14564" xr:uid="{00000000-0005-0000-0000-0000A4380000}"/>
    <cellStyle name="Normal 3 4 11 10" xfId="14565" xr:uid="{00000000-0005-0000-0000-0000A5380000}"/>
    <cellStyle name="Normal 3 4 11 10 10" xfId="14566" xr:uid="{00000000-0005-0000-0000-0000A6380000}"/>
    <cellStyle name="Normal 3 4 11 10 11" xfId="14567" xr:uid="{00000000-0005-0000-0000-0000A7380000}"/>
    <cellStyle name="Normal 3 4 11 10 12" xfId="14568" xr:uid="{00000000-0005-0000-0000-0000A8380000}"/>
    <cellStyle name="Normal 3 4 11 10 13" xfId="14569" xr:uid="{00000000-0005-0000-0000-0000A9380000}"/>
    <cellStyle name="Normal 3 4 11 10 14" xfId="14570" xr:uid="{00000000-0005-0000-0000-0000AA380000}"/>
    <cellStyle name="Normal 3 4 11 10 2" xfId="14571" xr:uid="{00000000-0005-0000-0000-0000AB380000}"/>
    <cellStyle name="Normal 3 4 11 10 3" xfId="14572" xr:uid="{00000000-0005-0000-0000-0000AC380000}"/>
    <cellStyle name="Normal 3 4 11 10 4" xfId="14573" xr:uid="{00000000-0005-0000-0000-0000AD380000}"/>
    <cellStyle name="Normal 3 4 11 10 5" xfId="14574" xr:uid="{00000000-0005-0000-0000-0000AE380000}"/>
    <cellStyle name="Normal 3 4 11 10 6" xfId="14575" xr:uid="{00000000-0005-0000-0000-0000AF380000}"/>
    <cellStyle name="Normal 3 4 11 10 7" xfId="14576" xr:uid="{00000000-0005-0000-0000-0000B0380000}"/>
    <cellStyle name="Normal 3 4 11 10 8" xfId="14577" xr:uid="{00000000-0005-0000-0000-0000B1380000}"/>
    <cellStyle name="Normal 3 4 11 10 9" xfId="14578" xr:uid="{00000000-0005-0000-0000-0000B2380000}"/>
    <cellStyle name="Normal 3 4 11 11" xfId="14579" xr:uid="{00000000-0005-0000-0000-0000B3380000}"/>
    <cellStyle name="Normal 3 4 11 12" xfId="14580" xr:uid="{00000000-0005-0000-0000-0000B4380000}"/>
    <cellStyle name="Normal 3 4 11 13" xfId="14581" xr:uid="{00000000-0005-0000-0000-0000B5380000}"/>
    <cellStyle name="Normal 3 4 11 14" xfId="14582" xr:uid="{00000000-0005-0000-0000-0000B6380000}"/>
    <cellStyle name="Normal 3 4 11 15" xfId="14583" xr:uid="{00000000-0005-0000-0000-0000B7380000}"/>
    <cellStyle name="Normal 3 4 11 16" xfId="14584" xr:uid="{00000000-0005-0000-0000-0000B8380000}"/>
    <cellStyle name="Normal 3 4 11 17" xfId="14585" xr:uid="{00000000-0005-0000-0000-0000B9380000}"/>
    <cellStyle name="Normal 3 4 11 18" xfId="14586" xr:uid="{00000000-0005-0000-0000-0000BA380000}"/>
    <cellStyle name="Normal 3 4 11 19" xfId="14587" xr:uid="{00000000-0005-0000-0000-0000BB380000}"/>
    <cellStyle name="Normal 3 4 11 2" xfId="14588" xr:uid="{00000000-0005-0000-0000-0000BC380000}"/>
    <cellStyle name="Normal 3 4 11 2 10" xfId="14589" xr:uid="{00000000-0005-0000-0000-0000BD380000}"/>
    <cellStyle name="Normal 3 4 11 2 11" xfId="14590" xr:uid="{00000000-0005-0000-0000-0000BE380000}"/>
    <cellStyle name="Normal 3 4 11 2 12" xfId="14591" xr:uid="{00000000-0005-0000-0000-0000BF380000}"/>
    <cellStyle name="Normal 3 4 11 2 13" xfId="14592" xr:uid="{00000000-0005-0000-0000-0000C0380000}"/>
    <cellStyle name="Normal 3 4 11 2 14" xfId="14593" xr:uid="{00000000-0005-0000-0000-0000C1380000}"/>
    <cellStyle name="Normal 3 4 11 2 15" xfId="14594" xr:uid="{00000000-0005-0000-0000-0000C2380000}"/>
    <cellStyle name="Normal 3 4 11 2 2" xfId="14595" xr:uid="{00000000-0005-0000-0000-0000C3380000}"/>
    <cellStyle name="Normal 3 4 11 2 2 10" xfId="14596" xr:uid="{00000000-0005-0000-0000-0000C4380000}"/>
    <cellStyle name="Normal 3 4 11 2 2 11" xfId="14597" xr:uid="{00000000-0005-0000-0000-0000C5380000}"/>
    <cellStyle name="Normal 3 4 11 2 2 12" xfId="14598" xr:uid="{00000000-0005-0000-0000-0000C6380000}"/>
    <cellStyle name="Normal 3 4 11 2 2 13" xfId="14599" xr:uid="{00000000-0005-0000-0000-0000C7380000}"/>
    <cellStyle name="Normal 3 4 11 2 2 14" xfId="14600" xr:uid="{00000000-0005-0000-0000-0000C8380000}"/>
    <cellStyle name="Normal 3 4 11 2 2 2" xfId="14601" xr:uid="{00000000-0005-0000-0000-0000C9380000}"/>
    <cellStyle name="Normal 3 4 11 2 2 3" xfId="14602" xr:uid="{00000000-0005-0000-0000-0000CA380000}"/>
    <cellStyle name="Normal 3 4 11 2 2 4" xfId="14603" xr:uid="{00000000-0005-0000-0000-0000CB380000}"/>
    <cellStyle name="Normal 3 4 11 2 2 5" xfId="14604" xr:uid="{00000000-0005-0000-0000-0000CC380000}"/>
    <cellStyle name="Normal 3 4 11 2 2 6" xfId="14605" xr:uid="{00000000-0005-0000-0000-0000CD380000}"/>
    <cellStyle name="Normal 3 4 11 2 2 7" xfId="14606" xr:uid="{00000000-0005-0000-0000-0000CE380000}"/>
    <cellStyle name="Normal 3 4 11 2 2 8" xfId="14607" xr:uid="{00000000-0005-0000-0000-0000CF380000}"/>
    <cellStyle name="Normal 3 4 11 2 2 9" xfId="14608" xr:uid="{00000000-0005-0000-0000-0000D0380000}"/>
    <cellStyle name="Normal 3 4 11 2 3" xfId="14609" xr:uid="{00000000-0005-0000-0000-0000D1380000}"/>
    <cellStyle name="Normal 3 4 11 2 4" xfId="14610" xr:uid="{00000000-0005-0000-0000-0000D2380000}"/>
    <cellStyle name="Normal 3 4 11 2 5" xfId="14611" xr:uid="{00000000-0005-0000-0000-0000D3380000}"/>
    <cellStyle name="Normal 3 4 11 2 6" xfId="14612" xr:uid="{00000000-0005-0000-0000-0000D4380000}"/>
    <cellStyle name="Normal 3 4 11 2 7" xfId="14613" xr:uid="{00000000-0005-0000-0000-0000D5380000}"/>
    <cellStyle name="Normal 3 4 11 2 8" xfId="14614" xr:uid="{00000000-0005-0000-0000-0000D6380000}"/>
    <cellStyle name="Normal 3 4 11 2 9" xfId="14615" xr:uid="{00000000-0005-0000-0000-0000D7380000}"/>
    <cellStyle name="Normal 3 4 11 20" xfId="14616" xr:uid="{00000000-0005-0000-0000-0000D8380000}"/>
    <cellStyle name="Normal 3 4 11 21" xfId="14617" xr:uid="{00000000-0005-0000-0000-0000D9380000}"/>
    <cellStyle name="Normal 3 4 11 22" xfId="14618" xr:uid="{00000000-0005-0000-0000-0000DA380000}"/>
    <cellStyle name="Normal 3 4 11 23" xfId="14619" xr:uid="{00000000-0005-0000-0000-0000DB380000}"/>
    <cellStyle name="Normal 3 4 11 3" xfId="14620" xr:uid="{00000000-0005-0000-0000-0000DC380000}"/>
    <cellStyle name="Normal 3 4 11 3 10" xfId="14621" xr:uid="{00000000-0005-0000-0000-0000DD380000}"/>
    <cellStyle name="Normal 3 4 11 3 11" xfId="14622" xr:uid="{00000000-0005-0000-0000-0000DE380000}"/>
    <cellStyle name="Normal 3 4 11 3 12" xfId="14623" xr:uid="{00000000-0005-0000-0000-0000DF380000}"/>
    <cellStyle name="Normal 3 4 11 3 13" xfId="14624" xr:uid="{00000000-0005-0000-0000-0000E0380000}"/>
    <cellStyle name="Normal 3 4 11 3 14" xfId="14625" xr:uid="{00000000-0005-0000-0000-0000E1380000}"/>
    <cellStyle name="Normal 3 4 11 3 15" xfId="14626" xr:uid="{00000000-0005-0000-0000-0000E2380000}"/>
    <cellStyle name="Normal 3 4 11 3 2" xfId="14627" xr:uid="{00000000-0005-0000-0000-0000E3380000}"/>
    <cellStyle name="Normal 3 4 11 3 2 10" xfId="14628" xr:uid="{00000000-0005-0000-0000-0000E4380000}"/>
    <cellStyle name="Normal 3 4 11 3 2 11" xfId="14629" xr:uid="{00000000-0005-0000-0000-0000E5380000}"/>
    <cellStyle name="Normal 3 4 11 3 2 12" xfId="14630" xr:uid="{00000000-0005-0000-0000-0000E6380000}"/>
    <cellStyle name="Normal 3 4 11 3 2 13" xfId="14631" xr:uid="{00000000-0005-0000-0000-0000E7380000}"/>
    <cellStyle name="Normal 3 4 11 3 2 14" xfId="14632" xr:uid="{00000000-0005-0000-0000-0000E8380000}"/>
    <cellStyle name="Normal 3 4 11 3 2 2" xfId="14633" xr:uid="{00000000-0005-0000-0000-0000E9380000}"/>
    <cellStyle name="Normal 3 4 11 3 2 3" xfId="14634" xr:uid="{00000000-0005-0000-0000-0000EA380000}"/>
    <cellStyle name="Normal 3 4 11 3 2 4" xfId="14635" xr:uid="{00000000-0005-0000-0000-0000EB380000}"/>
    <cellStyle name="Normal 3 4 11 3 2 5" xfId="14636" xr:uid="{00000000-0005-0000-0000-0000EC380000}"/>
    <cellStyle name="Normal 3 4 11 3 2 6" xfId="14637" xr:uid="{00000000-0005-0000-0000-0000ED380000}"/>
    <cellStyle name="Normal 3 4 11 3 2 7" xfId="14638" xr:uid="{00000000-0005-0000-0000-0000EE380000}"/>
    <cellStyle name="Normal 3 4 11 3 2 8" xfId="14639" xr:uid="{00000000-0005-0000-0000-0000EF380000}"/>
    <cellStyle name="Normal 3 4 11 3 2 9" xfId="14640" xr:uid="{00000000-0005-0000-0000-0000F0380000}"/>
    <cellStyle name="Normal 3 4 11 3 3" xfId="14641" xr:uid="{00000000-0005-0000-0000-0000F1380000}"/>
    <cellStyle name="Normal 3 4 11 3 4" xfId="14642" xr:uid="{00000000-0005-0000-0000-0000F2380000}"/>
    <cellStyle name="Normal 3 4 11 3 5" xfId="14643" xr:uid="{00000000-0005-0000-0000-0000F3380000}"/>
    <cellStyle name="Normal 3 4 11 3 6" xfId="14644" xr:uid="{00000000-0005-0000-0000-0000F4380000}"/>
    <cellStyle name="Normal 3 4 11 3 7" xfId="14645" xr:uid="{00000000-0005-0000-0000-0000F5380000}"/>
    <cellStyle name="Normal 3 4 11 3 8" xfId="14646" xr:uid="{00000000-0005-0000-0000-0000F6380000}"/>
    <cellStyle name="Normal 3 4 11 3 9" xfId="14647" xr:uid="{00000000-0005-0000-0000-0000F7380000}"/>
    <cellStyle name="Normal 3 4 11 4" xfId="14648" xr:uid="{00000000-0005-0000-0000-0000F8380000}"/>
    <cellStyle name="Normal 3 4 11 4 10" xfId="14649" xr:uid="{00000000-0005-0000-0000-0000F9380000}"/>
    <cellStyle name="Normal 3 4 11 4 11" xfId="14650" xr:uid="{00000000-0005-0000-0000-0000FA380000}"/>
    <cellStyle name="Normal 3 4 11 4 12" xfId="14651" xr:uid="{00000000-0005-0000-0000-0000FB380000}"/>
    <cellStyle name="Normal 3 4 11 4 13" xfId="14652" xr:uid="{00000000-0005-0000-0000-0000FC380000}"/>
    <cellStyle name="Normal 3 4 11 4 14" xfId="14653" xr:uid="{00000000-0005-0000-0000-0000FD380000}"/>
    <cellStyle name="Normal 3 4 11 4 15" xfId="14654" xr:uid="{00000000-0005-0000-0000-0000FE380000}"/>
    <cellStyle name="Normal 3 4 11 4 2" xfId="14655" xr:uid="{00000000-0005-0000-0000-0000FF380000}"/>
    <cellStyle name="Normal 3 4 11 4 2 10" xfId="14656" xr:uid="{00000000-0005-0000-0000-000000390000}"/>
    <cellStyle name="Normal 3 4 11 4 2 11" xfId="14657" xr:uid="{00000000-0005-0000-0000-000001390000}"/>
    <cellStyle name="Normal 3 4 11 4 2 12" xfId="14658" xr:uid="{00000000-0005-0000-0000-000002390000}"/>
    <cellStyle name="Normal 3 4 11 4 2 13" xfId="14659" xr:uid="{00000000-0005-0000-0000-000003390000}"/>
    <cellStyle name="Normal 3 4 11 4 2 14" xfId="14660" xr:uid="{00000000-0005-0000-0000-000004390000}"/>
    <cellStyle name="Normal 3 4 11 4 2 2" xfId="14661" xr:uid="{00000000-0005-0000-0000-000005390000}"/>
    <cellStyle name="Normal 3 4 11 4 2 3" xfId="14662" xr:uid="{00000000-0005-0000-0000-000006390000}"/>
    <cellStyle name="Normal 3 4 11 4 2 4" xfId="14663" xr:uid="{00000000-0005-0000-0000-000007390000}"/>
    <cellStyle name="Normal 3 4 11 4 2 5" xfId="14664" xr:uid="{00000000-0005-0000-0000-000008390000}"/>
    <cellStyle name="Normal 3 4 11 4 2 6" xfId="14665" xr:uid="{00000000-0005-0000-0000-000009390000}"/>
    <cellStyle name="Normal 3 4 11 4 2 7" xfId="14666" xr:uid="{00000000-0005-0000-0000-00000A390000}"/>
    <cellStyle name="Normal 3 4 11 4 2 8" xfId="14667" xr:uid="{00000000-0005-0000-0000-00000B390000}"/>
    <cellStyle name="Normal 3 4 11 4 2 9" xfId="14668" xr:uid="{00000000-0005-0000-0000-00000C390000}"/>
    <cellStyle name="Normal 3 4 11 4 3" xfId="14669" xr:uid="{00000000-0005-0000-0000-00000D390000}"/>
    <cellStyle name="Normal 3 4 11 4 4" xfId="14670" xr:uid="{00000000-0005-0000-0000-00000E390000}"/>
    <cellStyle name="Normal 3 4 11 4 5" xfId="14671" xr:uid="{00000000-0005-0000-0000-00000F390000}"/>
    <cellStyle name="Normal 3 4 11 4 6" xfId="14672" xr:uid="{00000000-0005-0000-0000-000010390000}"/>
    <cellStyle name="Normal 3 4 11 4 7" xfId="14673" xr:uid="{00000000-0005-0000-0000-000011390000}"/>
    <cellStyle name="Normal 3 4 11 4 8" xfId="14674" xr:uid="{00000000-0005-0000-0000-000012390000}"/>
    <cellStyle name="Normal 3 4 11 4 9" xfId="14675" xr:uid="{00000000-0005-0000-0000-000013390000}"/>
    <cellStyle name="Normal 3 4 11 5" xfId="14676" xr:uid="{00000000-0005-0000-0000-000014390000}"/>
    <cellStyle name="Normal 3 4 11 5 10" xfId="14677" xr:uid="{00000000-0005-0000-0000-000015390000}"/>
    <cellStyle name="Normal 3 4 11 5 11" xfId="14678" xr:uid="{00000000-0005-0000-0000-000016390000}"/>
    <cellStyle name="Normal 3 4 11 5 12" xfId="14679" xr:uid="{00000000-0005-0000-0000-000017390000}"/>
    <cellStyle name="Normal 3 4 11 5 13" xfId="14680" xr:uid="{00000000-0005-0000-0000-000018390000}"/>
    <cellStyle name="Normal 3 4 11 5 14" xfId="14681" xr:uid="{00000000-0005-0000-0000-000019390000}"/>
    <cellStyle name="Normal 3 4 11 5 2" xfId="14682" xr:uid="{00000000-0005-0000-0000-00001A390000}"/>
    <cellStyle name="Normal 3 4 11 5 3" xfId="14683" xr:uid="{00000000-0005-0000-0000-00001B390000}"/>
    <cellStyle name="Normal 3 4 11 5 4" xfId="14684" xr:uid="{00000000-0005-0000-0000-00001C390000}"/>
    <cellStyle name="Normal 3 4 11 5 5" xfId="14685" xr:uid="{00000000-0005-0000-0000-00001D390000}"/>
    <cellStyle name="Normal 3 4 11 5 6" xfId="14686" xr:uid="{00000000-0005-0000-0000-00001E390000}"/>
    <cellStyle name="Normal 3 4 11 5 7" xfId="14687" xr:uid="{00000000-0005-0000-0000-00001F390000}"/>
    <cellStyle name="Normal 3 4 11 5 8" xfId="14688" xr:uid="{00000000-0005-0000-0000-000020390000}"/>
    <cellStyle name="Normal 3 4 11 5 9" xfId="14689" xr:uid="{00000000-0005-0000-0000-000021390000}"/>
    <cellStyle name="Normal 3 4 11 6" xfId="14690" xr:uid="{00000000-0005-0000-0000-000022390000}"/>
    <cellStyle name="Normal 3 4 11 6 10" xfId="14691" xr:uid="{00000000-0005-0000-0000-000023390000}"/>
    <cellStyle name="Normal 3 4 11 6 11" xfId="14692" xr:uid="{00000000-0005-0000-0000-000024390000}"/>
    <cellStyle name="Normal 3 4 11 6 12" xfId="14693" xr:uid="{00000000-0005-0000-0000-000025390000}"/>
    <cellStyle name="Normal 3 4 11 6 13" xfId="14694" xr:uid="{00000000-0005-0000-0000-000026390000}"/>
    <cellStyle name="Normal 3 4 11 6 14" xfId="14695" xr:uid="{00000000-0005-0000-0000-000027390000}"/>
    <cellStyle name="Normal 3 4 11 6 2" xfId="14696" xr:uid="{00000000-0005-0000-0000-000028390000}"/>
    <cellStyle name="Normal 3 4 11 6 3" xfId="14697" xr:uid="{00000000-0005-0000-0000-000029390000}"/>
    <cellStyle name="Normal 3 4 11 6 4" xfId="14698" xr:uid="{00000000-0005-0000-0000-00002A390000}"/>
    <cellStyle name="Normal 3 4 11 6 5" xfId="14699" xr:uid="{00000000-0005-0000-0000-00002B390000}"/>
    <cellStyle name="Normal 3 4 11 6 6" xfId="14700" xr:uid="{00000000-0005-0000-0000-00002C390000}"/>
    <cellStyle name="Normal 3 4 11 6 7" xfId="14701" xr:uid="{00000000-0005-0000-0000-00002D390000}"/>
    <cellStyle name="Normal 3 4 11 6 8" xfId="14702" xr:uid="{00000000-0005-0000-0000-00002E390000}"/>
    <cellStyle name="Normal 3 4 11 6 9" xfId="14703" xr:uid="{00000000-0005-0000-0000-00002F390000}"/>
    <cellStyle name="Normal 3 4 11 7" xfId="14704" xr:uid="{00000000-0005-0000-0000-000030390000}"/>
    <cellStyle name="Normal 3 4 11 7 10" xfId="14705" xr:uid="{00000000-0005-0000-0000-000031390000}"/>
    <cellStyle name="Normal 3 4 11 7 11" xfId="14706" xr:uid="{00000000-0005-0000-0000-000032390000}"/>
    <cellStyle name="Normal 3 4 11 7 12" xfId="14707" xr:uid="{00000000-0005-0000-0000-000033390000}"/>
    <cellStyle name="Normal 3 4 11 7 13" xfId="14708" xr:uid="{00000000-0005-0000-0000-000034390000}"/>
    <cellStyle name="Normal 3 4 11 7 14" xfId="14709" xr:uid="{00000000-0005-0000-0000-000035390000}"/>
    <cellStyle name="Normal 3 4 11 7 2" xfId="14710" xr:uid="{00000000-0005-0000-0000-000036390000}"/>
    <cellStyle name="Normal 3 4 11 7 3" xfId="14711" xr:uid="{00000000-0005-0000-0000-000037390000}"/>
    <cellStyle name="Normal 3 4 11 7 4" xfId="14712" xr:uid="{00000000-0005-0000-0000-000038390000}"/>
    <cellStyle name="Normal 3 4 11 7 5" xfId="14713" xr:uid="{00000000-0005-0000-0000-000039390000}"/>
    <cellStyle name="Normal 3 4 11 7 6" xfId="14714" xr:uid="{00000000-0005-0000-0000-00003A390000}"/>
    <cellStyle name="Normal 3 4 11 7 7" xfId="14715" xr:uid="{00000000-0005-0000-0000-00003B390000}"/>
    <cellStyle name="Normal 3 4 11 7 8" xfId="14716" xr:uid="{00000000-0005-0000-0000-00003C390000}"/>
    <cellStyle name="Normal 3 4 11 7 9" xfId="14717" xr:uid="{00000000-0005-0000-0000-00003D390000}"/>
    <cellStyle name="Normal 3 4 11 8" xfId="14718" xr:uid="{00000000-0005-0000-0000-00003E390000}"/>
    <cellStyle name="Normal 3 4 11 8 10" xfId="14719" xr:uid="{00000000-0005-0000-0000-00003F390000}"/>
    <cellStyle name="Normal 3 4 11 8 11" xfId="14720" xr:uid="{00000000-0005-0000-0000-000040390000}"/>
    <cellStyle name="Normal 3 4 11 8 12" xfId="14721" xr:uid="{00000000-0005-0000-0000-000041390000}"/>
    <cellStyle name="Normal 3 4 11 8 13" xfId="14722" xr:uid="{00000000-0005-0000-0000-000042390000}"/>
    <cellStyle name="Normal 3 4 11 8 14" xfId="14723" xr:uid="{00000000-0005-0000-0000-000043390000}"/>
    <cellStyle name="Normal 3 4 11 8 2" xfId="14724" xr:uid="{00000000-0005-0000-0000-000044390000}"/>
    <cellStyle name="Normal 3 4 11 8 3" xfId="14725" xr:uid="{00000000-0005-0000-0000-000045390000}"/>
    <cellStyle name="Normal 3 4 11 8 4" xfId="14726" xr:uid="{00000000-0005-0000-0000-000046390000}"/>
    <cellStyle name="Normal 3 4 11 8 5" xfId="14727" xr:uid="{00000000-0005-0000-0000-000047390000}"/>
    <cellStyle name="Normal 3 4 11 8 6" xfId="14728" xr:uid="{00000000-0005-0000-0000-000048390000}"/>
    <cellStyle name="Normal 3 4 11 8 7" xfId="14729" xr:uid="{00000000-0005-0000-0000-000049390000}"/>
    <cellStyle name="Normal 3 4 11 8 8" xfId="14730" xr:uid="{00000000-0005-0000-0000-00004A390000}"/>
    <cellStyle name="Normal 3 4 11 8 9" xfId="14731" xr:uid="{00000000-0005-0000-0000-00004B390000}"/>
    <cellStyle name="Normal 3 4 11 9" xfId="14732" xr:uid="{00000000-0005-0000-0000-00004C390000}"/>
    <cellStyle name="Normal 3 4 11 9 10" xfId="14733" xr:uid="{00000000-0005-0000-0000-00004D390000}"/>
    <cellStyle name="Normal 3 4 11 9 11" xfId="14734" xr:uid="{00000000-0005-0000-0000-00004E390000}"/>
    <cellStyle name="Normal 3 4 11 9 12" xfId="14735" xr:uid="{00000000-0005-0000-0000-00004F390000}"/>
    <cellStyle name="Normal 3 4 11 9 13" xfId="14736" xr:uid="{00000000-0005-0000-0000-000050390000}"/>
    <cellStyle name="Normal 3 4 11 9 14" xfId="14737" xr:uid="{00000000-0005-0000-0000-000051390000}"/>
    <cellStyle name="Normal 3 4 11 9 2" xfId="14738" xr:uid="{00000000-0005-0000-0000-000052390000}"/>
    <cellStyle name="Normal 3 4 11 9 3" xfId="14739" xr:uid="{00000000-0005-0000-0000-000053390000}"/>
    <cellStyle name="Normal 3 4 11 9 4" xfId="14740" xr:uid="{00000000-0005-0000-0000-000054390000}"/>
    <cellStyle name="Normal 3 4 11 9 5" xfId="14741" xr:uid="{00000000-0005-0000-0000-000055390000}"/>
    <cellStyle name="Normal 3 4 11 9 6" xfId="14742" xr:uid="{00000000-0005-0000-0000-000056390000}"/>
    <cellStyle name="Normal 3 4 11 9 7" xfId="14743" xr:uid="{00000000-0005-0000-0000-000057390000}"/>
    <cellStyle name="Normal 3 4 11 9 8" xfId="14744" xr:uid="{00000000-0005-0000-0000-000058390000}"/>
    <cellStyle name="Normal 3 4 11 9 9" xfId="14745" xr:uid="{00000000-0005-0000-0000-000059390000}"/>
    <cellStyle name="Normal 3 4 12" xfId="14746" xr:uid="{00000000-0005-0000-0000-00005A390000}"/>
    <cellStyle name="Normal 3 4 12 10" xfId="14747" xr:uid="{00000000-0005-0000-0000-00005B390000}"/>
    <cellStyle name="Normal 3 4 12 10 10" xfId="14748" xr:uid="{00000000-0005-0000-0000-00005C390000}"/>
    <cellStyle name="Normal 3 4 12 10 11" xfId="14749" xr:uid="{00000000-0005-0000-0000-00005D390000}"/>
    <cellStyle name="Normal 3 4 12 10 12" xfId="14750" xr:uid="{00000000-0005-0000-0000-00005E390000}"/>
    <cellStyle name="Normal 3 4 12 10 13" xfId="14751" xr:uid="{00000000-0005-0000-0000-00005F390000}"/>
    <cellStyle name="Normal 3 4 12 10 14" xfId="14752" xr:uid="{00000000-0005-0000-0000-000060390000}"/>
    <cellStyle name="Normal 3 4 12 10 2" xfId="14753" xr:uid="{00000000-0005-0000-0000-000061390000}"/>
    <cellStyle name="Normal 3 4 12 10 3" xfId="14754" xr:uid="{00000000-0005-0000-0000-000062390000}"/>
    <cellStyle name="Normal 3 4 12 10 4" xfId="14755" xr:uid="{00000000-0005-0000-0000-000063390000}"/>
    <cellStyle name="Normal 3 4 12 10 5" xfId="14756" xr:uid="{00000000-0005-0000-0000-000064390000}"/>
    <cellStyle name="Normal 3 4 12 10 6" xfId="14757" xr:uid="{00000000-0005-0000-0000-000065390000}"/>
    <cellStyle name="Normal 3 4 12 10 7" xfId="14758" xr:uid="{00000000-0005-0000-0000-000066390000}"/>
    <cellStyle name="Normal 3 4 12 10 8" xfId="14759" xr:uid="{00000000-0005-0000-0000-000067390000}"/>
    <cellStyle name="Normal 3 4 12 10 9" xfId="14760" xr:uid="{00000000-0005-0000-0000-000068390000}"/>
    <cellStyle name="Normal 3 4 12 11" xfId="14761" xr:uid="{00000000-0005-0000-0000-000069390000}"/>
    <cellStyle name="Normal 3 4 12 12" xfId="14762" xr:uid="{00000000-0005-0000-0000-00006A390000}"/>
    <cellStyle name="Normal 3 4 12 13" xfId="14763" xr:uid="{00000000-0005-0000-0000-00006B390000}"/>
    <cellStyle name="Normal 3 4 12 14" xfId="14764" xr:uid="{00000000-0005-0000-0000-00006C390000}"/>
    <cellStyle name="Normal 3 4 12 15" xfId="14765" xr:uid="{00000000-0005-0000-0000-00006D390000}"/>
    <cellStyle name="Normal 3 4 12 16" xfId="14766" xr:uid="{00000000-0005-0000-0000-00006E390000}"/>
    <cellStyle name="Normal 3 4 12 17" xfId="14767" xr:uid="{00000000-0005-0000-0000-00006F390000}"/>
    <cellStyle name="Normal 3 4 12 18" xfId="14768" xr:uid="{00000000-0005-0000-0000-000070390000}"/>
    <cellStyle name="Normal 3 4 12 19" xfId="14769" xr:uid="{00000000-0005-0000-0000-000071390000}"/>
    <cellStyle name="Normal 3 4 12 2" xfId="14770" xr:uid="{00000000-0005-0000-0000-000072390000}"/>
    <cellStyle name="Normal 3 4 12 2 10" xfId="14771" xr:uid="{00000000-0005-0000-0000-000073390000}"/>
    <cellStyle name="Normal 3 4 12 2 11" xfId="14772" xr:uid="{00000000-0005-0000-0000-000074390000}"/>
    <cellStyle name="Normal 3 4 12 2 12" xfId="14773" xr:uid="{00000000-0005-0000-0000-000075390000}"/>
    <cellStyle name="Normal 3 4 12 2 13" xfId="14774" xr:uid="{00000000-0005-0000-0000-000076390000}"/>
    <cellStyle name="Normal 3 4 12 2 14" xfId="14775" xr:uid="{00000000-0005-0000-0000-000077390000}"/>
    <cellStyle name="Normal 3 4 12 2 15" xfId="14776" xr:uid="{00000000-0005-0000-0000-000078390000}"/>
    <cellStyle name="Normal 3 4 12 2 2" xfId="14777" xr:uid="{00000000-0005-0000-0000-000079390000}"/>
    <cellStyle name="Normal 3 4 12 2 2 10" xfId="14778" xr:uid="{00000000-0005-0000-0000-00007A390000}"/>
    <cellStyle name="Normal 3 4 12 2 2 11" xfId="14779" xr:uid="{00000000-0005-0000-0000-00007B390000}"/>
    <cellStyle name="Normal 3 4 12 2 2 12" xfId="14780" xr:uid="{00000000-0005-0000-0000-00007C390000}"/>
    <cellStyle name="Normal 3 4 12 2 2 13" xfId="14781" xr:uid="{00000000-0005-0000-0000-00007D390000}"/>
    <cellStyle name="Normal 3 4 12 2 2 14" xfId="14782" xr:uid="{00000000-0005-0000-0000-00007E390000}"/>
    <cellStyle name="Normal 3 4 12 2 2 2" xfId="14783" xr:uid="{00000000-0005-0000-0000-00007F390000}"/>
    <cellStyle name="Normal 3 4 12 2 2 3" xfId="14784" xr:uid="{00000000-0005-0000-0000-000080390000}"/>
    <cellStyle name="Normal 3 4 12 2 2 4" xfId="14785" xr:uid="{00000000-0005-0000-0000-000081390000}"/>
    <cellStyle name="Normal 3 4 12 2 2 5" xfId="14786" xr:uid="{00000000-0005-0000-0000-000082390000}"/>
    <cellStyle name="Normal 3 4 12 2 2 6" xfId="14787" xr:uid="{00000000-0005-0000-0000-000083390000}"/>
    <cellStyle name="Normal 3 4 12 2 2 7" xfId="14788" xr:uid="{00000000-0005-0000-0000-000084390000}"/>
    <cellStyle name="Normal 3 4 12 2 2 8" xfId="14789" xr:uid="{00000000-0005-0000-0000-000085390000}"/>
    <cellStyle name="Normal 3 4 12 2 2 9" xfId="14790" xr:uid="{00000000-0005-0000-0000-000086390000}"/>
    <cellStyle name="Normal 3 4 12 2 3" xfId="14791" xr:uid="{00000000-0005-0000-0000-000087390000}"/>
    <cellStyle name="Normal 3 4 12 2 4" xfId="14792" xr:uid="{00000000-0005-0000-0000-000088390000}"/>
    <cellStyle name="Normal 3 4 12 2 5" xfId="14793" xr:uid="{00000000-0005-0000-0000-000089390000}"/>
    <cellStyle name="Normal 3 4 12 2 6" xfId="14794" xr:uid="{00000000-0005-0000-0000-00008A390000}"/>
    <cellStyle name="Normal 3 4 12 2 7" xfId="14795" xr:uid="{00000000-0005-0000-0000-00008B390000}"/>
    <cellStyle name="Normal 3 4 12 2 8" xfId="14796" xr:uid="{00000000-0005-0000-0000-00008C390000}"/>
    <cellStyle name="Normal 3 4 12 2 9" xfId="14797" xr:uid="{00000000-0005-0000-0000-00008D390000}"/>
    <cellStyle name="Normal 3 4 12 20" xfId="14798" xr:uid="{00000000-0005-0000-0000-00008E390000}"/>
    <cellStyle name="Normal 3 4 12 21" xfId="14799" xr:uid="{00000000-0005-0000-0000-00008F390000}"/>
    <cellStyle name="Normal 3 4 12 22" xfId="14800" xr:uid="{00000000-0005-0000-0000-000090390000}"/>
    <cellStyle name="Normal 3 4 12 23" xfId="14801" xr:uid="{00000000-0005-0000-0000-000091390000}"/>
    <cellStyle name="Normal 3 4 12 3" xfId="14802" xr:uid="{00000000-0005-0000-0000-000092390000}"/>
    <cellStyle name="Normal 3 4 12 3 10" xfId="14803" xr:uid="{00000000-0005-0000-0000-000093390000}"/>
    <cellStyle name="Normal 3 4 12 3 11" xfId="14804" xr:uid="{00000000-0005-0000-0000-000094390000}"/>
    <cellStyle name="Normal 3 4 12 3 12" xfId="14805" xr:uid="{00000000-0005-0000-0000-000095390000}"/>
    <cellStyle name="Normal 3 4 12 3 13" xfId="14806" xr:uid="{00000000-0005-0000-0000-000096390000}"/>
    <cellStyle name="Normal 3 4 12 3 14" xfId="14807" xr:uid="{00000000-0005-0000-0000-000097390000}"/>
    <cellStyle name="Normal 3 4 12 3 15" xfId="14808" xr:uid="{00000000-0005-0000-0000-000098390000}"/>
    <cellStyle name="Normal 3 4 12 3 2" xfId="14809" xr:uid="{00000000-0005-0000-0000-000099390000}"/>
    <cellStyle name="Normal 3 4 12 3 2 10" xfId="14810" xr:uid="{00000000-0005-0000-0000-00009A390000}"/>
    <cellStyle name="Normal 3 4 12 3 2 11" xfId="14811" xr:uid="{00000000-0005-0000-0000-00009B390000}"/>
    <cellStyle name="Normal 3 4 12 3 2 12" xfId="14812" xr:uid="{00000000-0005-0000-0000-00009C390000}"/>
    <cellStyle name="Normal 3 4 12 3 2 13" xfId="14813" xr:uid="{00000000-0005-0000-0000-00009D390000}"/>
    <cellStyle name="Normal 3 4 12 3 2 14" xfId="14814" xr:uid="{00000000-0005-0000-0000-00009E390000}"/>
    <cellStyle name="Normal 3 4 12 3 2 2" xfId="14815" xr:uid="{00000000-0005-0000-0000-00009F390000}"/>
    <cellStyle name="Normal 3 4 12 3 2 3" xfId="14816" xr:uid="{00000000-0005-0000-0000-0000A0390000}"/>
    <cellStyle name="Normal 3 4 12 3 2 4" xfId="14817" xr:uid="{00000000-0005-0000-0000-0000A1390000}"/>
    <cellStyle name="Normal 3 4 12 3 2 5" xfId="14818" xr:uid="{00000000-0005-0000-0000-0000A2390000}"/>
    <cellStyle name="Normal 3 4 12 3 2 6" xfId="14819" xr:uid="{00000000-0005-0000-0000-0000A3390000}"/>
    <cellStyle name="Normal 3 4 12 3 2 7" xfId="14820" xr:uid="{00000000-0005-0000-0000-0000A4390000}"/>
    <cellStyle name="Normal 3 4 12 3 2 8" xfId="14821" xr:uid="{00000000-0005-0000-0000-0000A5390000}"/>
    <cellStyle name="Normal 3 4 12 3 2 9" xfId="14822" xr:uid="{00000000-0005-0000-0000-0000A6390000}"/>
    <cellStyle name="Normal 3 4 12 3 3" xfId="14823" xr:uid="{00000000-0005-0000-0000-0000A7390000}"/>
    <cellStyle name="Normal 3 4 12 3 4" xfId="14824" xr:uid="{00000000-0005-0000-0000-0000A8390000}"/>
    <cellStyle name="Normal 3 4 12 3 5" xfId="14825" xr:uid="{00000000-0005-0000-0000-0000A9390000}"/>
    <cellStyle name="Normal 3 4 12 3 6" xfId="14826" xr:uid="{00000000-0005-0000-0000-0000AA390000}"/>
    <cellStyle name="Normal 3 4 12 3 7" xfId="14827" xr:uid="{00000000-0005-0000-0000-0000AB390000}"/>
    <cellStyle name="Normal 3 4 12 3 8" xfId="14828" xr:uid="{00000000-0005-0000-0000-0000AC390000}"/>
    <cellStyle name="Normal 3 4 12 3 9" xfId="14829" xr:uid="{00000000-0005-0000-0000-0000AD390000}"/>
    <cellStyle name="Normal 3 4 12 4" xfId="14830" xr:uid="{00000000-0005-0000-0000-0000AE390000}"/>
    <cellStyle name="Normal 3 4 12 4 10" xfId="14831" xr:uid="{00000000-0005-0000-0000-0000AF390000}"/>
    <cellStyle name="Normal 3 4 12 4 11" xfId="14832" xr:uid="{00000000-0005-0000-0000-0000B0390000}"/>
    <cellStyle name="Normal 3 4 12 4 12" xfId="14833" xr:uid="{00000000-0005-0000-0000-0000B1390000}"/>
    <cellStyle name="Normal 3 4 12 4 13" xfId="14834" xr:uid="{00000000-0005-0000-0000-0000B2390000}"/>
    <cellStyle name="Normal 3 4 12 4 14" xfId="14835" xr:uid="{00000000-0005-0000-0000-0000B3390000}"/>
    <cellStyle name="Normal 3 4 12 4 15" xfId="14836" xr:uid="{00000000-0005-0000-0000-0000B4390000}"/>
    <cellStyle name="Normal 3 4 12 4 2" xfId="14837" xr:uid="{00000000-0005-0000-0000-0000B5390000}"/>
    <cellStyle name="Normal 3 4 12 4 2 10" xfId="14838" xr:uid="{00000000-0005-0000-0000-0000B6390000}"/>
    <cellStyle name="Normal 3 4 12 4 2 11" xfId="14839" xr:uid="{00000000-0005-0000-0000-0000B7390000}"/>
    <cellStyle name="Normal 3 4 12 4 2 12" xfId="14840" xr:uid="{00000000-0005-0000-0000-0000B8390000}"/>
    <cellStyle name="Normal 3 4 12 4 2 13" xfId="14841" xr:uid="{00000000-0005-0000-0000-0000B9390000}"/>
    <cellStyle name="Normal 3 4 12 4 2 14" xfId="14842" xr:uid="{00000000-0005-0000-0000-0000BA390000}"/>
    <cellStyle name="Normal 3 4 12 4 2 2" xfId="14843" xr:uid="{00000000-0005-0000-0000-0000BB390000}"/>
    <cellStyle name="Normal 3 4 12 4 2 3" xfId="14844" xr:uid="{00000000-0005-0000-0000-0000BC390000}"/>
    <cellStyle name="Normal 3 4 12 4 2 4" xfId="14845" xr:uid="{00000000-0005-0000-0000-0000BD390000}"/>
    <cellStyle name="Normal 3 4 12 4 2 5" xfId="14846" xr:uid="{00000000-0005-0000-0000-0000BE390000}"/>
    <cellStyle name="Normal 3 4 12 4 2 6" xfId="14847" xr:uid="{00000000-0005-0000-0000-0000BF390000}"/>
    <cellStyle name="Normal 3 4 12 4 2 7" xfId="14848" xr:uid="{00000000-0005-0000-0000-0000C0390000}"/>
    <cellStyle name="Normal 3 4 12 4 2 8" xfId="14849" xr:uid="{00000000-0005-0000-0000-0000C1390000}"/>
    <cellStyle name="Normal 3 4 12 4 2 9" xfId="14850" xr:uid="{00000000-0005-0000-0000-0000C2390000}"/>
    <cellStyle name="Normal 3 4 12 4 3" xfId="14851" xr:uid="{00000000-0005-0000-0000-0000C3390000}"/>
    <cellStyle name="Normal 3 4 12 4 4" xfId="14852" xr:uid="{00000000-0005-0000-0000-0000C4390000}"/>
    <cellStyle name="Normal 3 4 12 4 5" xfId="14853" xr:uid="{00000000-0005-0000-0000-0000C5390000}"/>
    <cellStyle name="Normal 3 4 12 4 6" xfId="14854" xr:uid="{00000000-0005-0000-0000-0000C6390000}"/>
    <cellStyle name="Normal 3 4 12 4 7" xfId="14855" xr:uid="{00000000-0005-0000-0000-0000C7390000}"/>
    <cellStyle name="Normal 3 4 12 4 8" xfId="14856" xr:uid="{00000000-0005-0000-0000-0000C8390000}"/>
    <cellStyle name="Normal 3 4 12 4 9" xfId="14857" xr:uid="{00000000-0005-0000-0000-0000C9390000}"/>
    <cellStyle name="Normal 3 4 12 5" xfId="14858" xr:uid="{00000000-0005-0000-0000-0000CA390000}"/>
    <cellStyle name="Normal 3 4 12 5 10" xfId="14859" xr:uid="{00000000-0005-0000-0000-0000CB390000}"/>
    <cellStyle name="Normal 3 4 12 5 11" xfId="14860" xr:uid="{00000000-0005-0000-0000-0000CC390000}"/>
    <cellStyle name="Normal 3 4 12 5 12" xfId="14861" xr:uid="{00000000-0005-0000-0000-0000CD390000}"/>
    <cellStyle name="Normal 3 4 12 5 13" xfId="14862" xr:uid="{00000000-0005-0000-0000-0000CE390000}"/>
    <cellStyle name="Normal 3 4 12 5 14" xfId="14863" xr:uid="{00000000-0005-0000-0000-0000CF390000}"/>
    <cellStyle name="Normal 3 4 12 5 2" xfId="14864" xr:uid="{00000000-0005-0000-0000-0000D0390000}"/>
    <cellStyle name="Normal 3 4 12 5 3" xfId="14865" xr:uid="{00000000-0005-0000-0000-0000D1390000}"/>
    <cellStyle name="Normal 3 4 12 5 4" xfId="14866" xr:uid="{00000000-0005-0000-0000-0000D2390000}"/>
    <cellStyle name="Normal 3 4 12 5 5" xfId="14867" xr:uid="{00000000-0005-0000-0000-0000D3390000}"/>
    <cellStyle name="Normal 3 4 12 5 6" xfId="14868" xr:uid="{00000000-0005-0000-0000-0000D4390000}"/>
    <cellStyle name="Normal 3 4 12 5 7" xfId="14869" xr:uid="{00000000-0005-0000-0000-0000D5390000}"/>
    <cellStyle name="Normal 3 4 12 5 8" xfId="14870" xr:uid="{00000000-0005-0000-0000-0000D6390000}"/>
    <cellStyle name="Normal 3 4 12 5 9" xfId="14871" xr:uid="{00000000-0005-0000-0000-0000D7390000}"/>
    <cellStyle name="Normal 3 4 12 6" xfId="14872" xr:uid="{00000000-0005-0000-0000-0000D8390000}"/>
    <cellStyle name="Normal 3 4 12 6 10" xfId="14873" xr:uid="{00000000-0005-0000-0000-0000D9390000}"/>
    <cellStyle name="Normal 3 4 12 6 11" xfId="14874" xr:uid="{00000000-0005-0000-0000-0000DA390000}"/>
    <cellStyle name="Normal 3 4 12 6 12" xfId="14875" xr:uid="{00000000-0005-0000-0000-0000DB390000}"/>
    <cellStyle name="Normal 3 4 12 6 13" xfId="14876" xr:uid="{00000000-0005-0000-0000-0000DC390000}"/>
    <cellStyle name="Normal 3 4 12 6 14" xfId="14877" xr:uid="{00000000-0005-0000-0000-0000DD390000}"/>
    <cellStyle name="Normal 3 4 12 6 2" xfId="14878" xr:uid="{00000000-0005-0000-0000-0000DE390000}"/>
    <cellStyle name="Normal 3 4 12 6 3" xfId="14879" xr:uid="{00000000-0005-0000-0000-0000DF390000}"/>
    <cellStyle name="Normal 3 4 12 6 4" xfId="14880" xr:uid="{00000000-0005-0000-0000-0000E0390000}"/>
    <cellStyle name="Normal 3 4 12 6 5" xfId="14881" xr:uid="{00000000-0005-0000-0000-0000E1390000}"/>
    <cellStyle name="Normal 3 4 12 6 6" xfId="14882" xr:uid="{00000000-0005-0000-0000-0000E2390000}"/>
    <cellStyle name="Normal 3 4 12 6 7" xfId="14883" xr:uid="{00000000-0005-0000-0000-0000E3390000}"/>
    <cellStyle name="Normal 3 4 12 6 8" xfId="14884" xr:uid="{00000000-0005-0000-0000-0000E4390000}"/>
    <cellStyle name="Normal 3 4 12 6 9" xfId="14885" xr:uid="{00000000-0005-0000-0000-0000E5390000}"/>
    <cellStyle name="Normal 3 4 12 7" xfId="14886" xr:uid="{00000000-0005-0000-0000-0000E6390000}"/>
    <cellStyle name="Normal 3 4 12 7 10" xfId="14887" xr:uid="{00000000-0005-0000-0000-0000E7390000}"/>
    <cellStyle name="Normal 3 4 12 7 11" xfId="14888" xr:uid="{00000000-0005-0000-0000-0000E8390000}"/>
    <cellStyle name="Normal 3 4 12 7 12" xfId="14889" xr:uid="{00000000-0005-0000-0000-0000E9390000}"/>
    <cellStyle name="Normal 3 4 12 7 13" xfId="14890" xr:uid="{00000000-0005-0000-0000-0000EA390000}"/>
    <cellStyle name="Normal 3 4 12 7 14" xfId="14891" xr:uid="{00000000-0005-0000-0000-0000EB390000}"/>
    <cellStyle name="Normal 3 4 12 7 2" xfId="14892" xr:uid="{00000000-0005-0000-0000-0000EC390000}"/>
    <cellStyle name="Normal 3 4 12 7 3" xfId="14893" xr:uid="{00000000-0005-0000-0000-0000ED390000}"/>
    <cellStyle name="Normal 3 4 12 7 4" xfId="14894" xr:uid="{00000000-0005-0000-0000-0000EE390000}"/>
    <cellStyle name="Normal 3 4 12 7 5" xfId="14895" xr:uid="{00000000-0005-0000-0000-0000EF390000}"/>
    <cellStyle name="Normal 3 4 12 7 6" xfId="14896" xr:uid="{00000000-0005-0000-0000-0000F0390000}"/>
    <cellStyle name="Normal 3 4 12 7 7" xfId="14897" xr:uid="{00000000-0005-0000-0000-0000F1390000}"/>
    <cellStyle name="Normal 3 4 12 7 8" xfId="14898" xr:uid="{00000000-0005-0000-0000-0000F2390000}"/>
    <cellStyle name="Normal 3 4 12 7 9" xfId="14899" xr:uid="{00000000-0005-0000-0000-0000F3390000}"/>
    <cellStyle name="Normal 3 4 12 8" xfId="14900" xr:uid="{00000000-0005-0000-0000-0000F4390000}"/>
    <cellStyle name="Normal 3 4 12 8 10" xfId="14901" xr:uid="{00000000-0005-0000-0000-0000F5390000}"/>
    <cellStyle name="Normal 3 4 12 8 11" xfId="14902" xr:uid="{00000000-0005-0000-0000-0000F6390000}"/>
    <cellStyle name="Normal 3 4 12 8 12" xfId="14903" xr:uid="{00000000-0005-0000-0000-0000F7390000}"/>
    <cellStyle name="Normal 3 4 12 8 13" xfId="14904" xr:uid="{00000000-0005-0000-0000-0000F8390000}"/>
    <cellStyle name="Normal 3 4 12 8 14" xfId="14905" xr:uid="{00000000-0005-0000-0000-0000F9390000}"/>
    <cellStyle name="Normal 3 4 12 8 2" xfId="14906" xr:uid="{00000000-0005-0000-0000-0000FA390000}"/>
    <cellStyle name="Normal 3 4 12 8 3" xfId="14907" xr:uid="{00000000-0005-0000-0000-0000FB390000}"/>
    <cellStyle name="Normal 3 4 12 8 4" xfId="14908" xr:uid="{00000000-0005-0000-0000-0000FC390000}"/>
    <cellStyle name="Normal 3 4 12 8 5" xfId="14909" xr:uid="{00000000-0005-0000-0000-0000FD390000}"/>
    <cellStyle name="Normal 3 4 12 8 6" xfId="14910" xr:uid="{00000000-0005-0000-0000-0000FE390000}"/>
    <cellStyle name="Normal 3 4 12 8 7" xfId="14911" xr:uid="{00000000-0005-0000-0000-0000FF390000}"/>
    <cellStyle name="Normal 3 4 12 8 8" xfId="14912" xr:uid="{00000000-0005-0000-0000-0000003A0000}"/>
    <cellStyle name="Normal 3 4 12 8 9" xfId="14913" xr:uid="{00000000-0005-0000-0000-0000013A0000}"/>
    <cellStyle name="Normal 3 4 12 9" xfId="14914" xr:uid="{00000000-0005-0000-0000-0000023A0000}"/>
    <cellStyle name="Normal 3 4 12 9 10" xfId="14915" xr:uid="{00000000-0005-0000-0000-0000033A0000}"/>
    <cellStyle name="Normal 3 4 12 9 11" xfId="14916" xr:uid="{00000000-0005-0000-0000-0000043A0000}"/>
    <cellStyle name="Normal 3 4 12 9 12" xfId="14917" xr:uid="{00000000-0005-0000-0000-0000053A0000}"/>
    <cellStyle name="Normal 3 4 12 9 13" xfId="14918" xr:uid="{00000000-0005-0000-0000-0000063A0000}"/>
    <cellStyle name="Normal 3 4 12 9 14" xfId="14919" xr:uid="{00000000-0005-0000-0000-0000073A0000}"/>
    <cellStyle name="Normal 3 4 12 9 2" xfId="14920" xr:uid="{00000000-0005-0000-0000-0000083A0000}"/>
    <cellStyle name="Normal 3 4 12 9 3" xfId="14921" xr:uid="{00000000-0005-0000-0000-0000093A0000}"/>
    <cellStyle name="Normal 3 4 12 9 4" xfId="14922" xr:uid="{00000000-0005-0000-0000-00000A3A0000}"/>
    <cellStyle name="Normal 3 4 12 9 5" xfId="14923" xr:uid="{00000000-0005-0000-0000-00000B3A0000}"/>
    <cellStyle name="Normal 3 4 12 9 6" xfId="14924" xr:uid="{00000000-0005-0000-0000-00000C3A0000}"/>
    <cellStyle name="Normal 3 4 12 9 7" xfId="14925" xr:uid="{00000000-0005-0000-0000-00000D3A0000}"/>
    <cellStyle name="Normal 3 4 12 9 8" xfId="14926" xr:uid="{00000000-0005-0000-0000-00000E3A0000}"/>
    <cellStyle name="Normal 3 4 12 9 9" xfId="14927" xr:uid="{00000000-0005-0000-0000-00000F3A0000}"/>
    <cellStyle name="Normal 3 4 13" xfId="14928" xr:uid="{00000000-0005-0000-0000-0000103A0000}"/>
    <cellStyle name="Normal 3 4 13 10" xfId="14929" xr:uid="{00000000-0005-0000-0000-0000113A0000}"/>
    <cellStyle name="Normal 3 4 13 11" xfId="14930" xr:uid="{00000000-0005-0000-0000-0000123A0000}"/>
    <cellStyle name="Normal 3 4 13 12" xfId="14931" xr:uid="{00000000-0005-0000-0000-0000133A0000}"/>
    <cellStyle name="Normal 3 4 13 13" xfId="14932" xr:uid="{00000000-0005-0000-0000-0000143A0000}"/>
    <cellStyle name="Normal 3 4 13 14" xfId="14933" xr:uid="{00000000-0005-0000-0000-0000153A0000}"/>
    <cellStyle name="Normal 3 4 13 15" xfId="14934" xr:uid="{00000000-0005-0000-0000-0000163A0000}"/>
    <cellStyle name="Normal 3 4 13 2" xfId="14935" xr:uid="{00000000-0005-0000-0000-0000173A0000}"/>
    <cellStyle name="Normal 3 4 13 2 10" xfId="14936" xr:uid="{00000000-0005-0000-0000-0000183A0000}"/>
    <cellStyle name="Normal 3 4 13 2 11" xfId="14937" xr:uid="{00000000-0005-0000-0000-0000193A0000}"/>
    <cellStyle name="Normal 3 4 13 2 12" xfId="14938" xr:uid="{00000000-0005-0000-0000-00001A3A0000}"/>
    <cellStyle name="Normal 3 4 13 2 13" xfId="14939" xr:uid="{00000000-0005-0000-0000-00001B3A0000}"/>
    <cellStyle name="Normal 3 4 13 2 14" xfId="14940" xr:uid="{00000000-0005-0000-0000-00001C3A0000}"/>
    <cellStyle name="Normal 3 4 13 2 2" xfId="14941" xr:uid="{00000000-0005-0000-0000-00001D3A0000}"/>
    <cellStyle name="Normal 3 4 13 2 3" xfId="14942" xr:uid="{00000000-0005-0000-0000-00001E3A0000}"/>
    <cellStyle name="Normal 3 4 13 2 4" xfId="14943" xr:uid="{00000000-0005-0000-0000-00001F3A0000}"/>
    <cellStyle name="Normal 3 4 13 2 5" xfId="14944" xr:uid="{00000000-0005-0000-0000-0000203A0000}"/>
    <cellStyle name="Normal 3 4 13 2 6" xfId="14945" xr:uid="{00000000-0005-0000-0000-0000213A0000}"/>
    <cellStyle name="Normal 3 4 13 2 7" xfId="14946" xr:uid="{00000000-0005-0000-0000-0000223A0000}"/>
    <cellStyle name="Normal 3 4 13 2 8" xfId="14947" xr:uid="{00000000-0005-0000-0000-0000233A0000}"/>
    <cellStyle name="Normal 3 4 13 2 9" xfId="14948" xr:uid="{00000000-0005-0000-0000-0000243A0000}"/>
    <cellStyle name="Normal 3 4 13 3" xfId="14949" xr:uid="{00000000-0005-0000-0000-0000253A0000}"/>
    <cellStyle name="Normal 3 4 13 4" xfId="14950" xr:uid="{00000000-0005-0000-0000-0000263A0000}"/>
    <cellStyle name="Normal 3 4 13 5" xfId="14951" xr:uid="{00000000-0005-0000-0000-0000273A0000}"/>
    <cellStyle name="Normal 3 4 13 6" xfId="14952" xr:uid="{00000000-0005-0000-0000-0000283A0000}"/>
    <cellStyle name="Normal 3 4 13 7" xfId="14953" xr:uid="{00000000-0005-0000-0000-0000293A0000}"/>
    <cellStyle name="Normal 3 4 13 8" xfId="14954" xr:uid="{00000000-0005-0000-0000-00002A3A0000}"/>
    <cellStyle name="Normal 3 4 13 9" xfId="14955" xr:uid="{00000000-0005-0000-0000-00002B3A0000}"/>
    <cellStyle name="Normal 3 4 14" xfId="14956" xr:uid="{00000000-0005-0000-0000-00002C3A0000}"/>
    <cellStyle name="Normal 3 4 14 10" xfId="14957" xr:uid="{00000000-0005-0000-0000-00002D3A0000}"/>
    <cellStyle name="Normal 3 4 14 11" xfId="14958" xr:uid="{00000000-0005-0000-0000-00002E3A0000}"/>
    <cellStyle name="Normal 3 4 14 12" xfId="14959" xr:uid="{00000000-0005-0000-0000-00002F3A0000}"/>
    <cellStyle name="Normal 3 4 14 13" xfId="14960" xr:uid="{00000000-0005-0000-0000-0000303A0000}"/>
    <cellStyle name="Normal 3 4 14 14" xfId="14961" xr:uid="{00000000-0005-0000-0000-0000313A0000}"/>
    <cellStyle name="Normal 3 4 14 15" xfId="14962" xr:uid="{00000000-0005-0000-0000-0000323A0000}"/>
    <cellStyle name="Normal 3 4 14 2" xfId="14963" xr:uid="{00000000-0005-0000-0000-0000333A0000}"/>
    <cellStyle name="Normal 3 4 14 2 10" xfId="14964" xr:uid="{00000000-0005-0000-0000-0000343A0000}"/>
    <cellStyle name="Normal 3 4 14 2 11" xfId="14965" xr:uid="{00000000-0005-0000-0000-0000353A0000}"/>
    <cellStyle name="Normal 3 4 14 2 12" xfId="14966" xr:uid="{00000000-0005-0000-0000-0000363A0000}"/>
    <cellStyle name="Normal 3 4 14 2 13" xfId="14967" xr:uid="{00000000-0005-0000-0000-0000373A0000}"/>
    <cellStyle name="Normal 3 4 14 2 14" xfId="14968" xr:uid="{00000000-0005-0000-0000-0000383A0000}"/>
    <cellStyle name="Normal 3 4 14 2 2" xfId="14969" xr:uid="{00000000-0005-0000-0000-0000393A0000}"/>
    <cellStyle name="Normal 3 4 14 2 3" xfId="14970" xr:uid="{00000000-0005-0000-0000-00003A3A0000}"/>
    <cellStyle name="Normal 3 4 14 2 4" xfId="14971" xr:uid="{00000000-0005-0000-0000-00003B3A0000}"/>
    <cellStyle name="Normal 3 4 14 2 5" xfId="14972" xr:uid="{00000000-0005-0000-0000-00003C3A0000}"/>
    <cellStyle name="Normal 3 4 14 2 6" xfId="14973" xr:uid="{00000000-0005-0000-0000-00003D3A0000}"/>
    <cellStyle name="Normal 3 4 14 2 7" xfId="14974" xr:uid="{00000000-0005-0000-0000-00003E3A0000}"/>
    <cellStyle name="Normal 3 4 14 2 8" xfId="14975" xr:uid="{00000000-0005-0000-0000-00003F3A0000}"/>
    <cellStyle name="Normal 3 4 14 2 9" xfId="14976" xr:uid="{00000000-0005-0000-0000-0000403A0000}"/>
    <cellStyle name="Normal 3 4 14 3" xfId="14977" xr:uid="{00000000-0005-0000-0000-0000413A0000}"/>
    <cellStyle name="Normal 3 4 14 4" xfId="14978" xr:uid="{00000000-0005-0000-0000-0000423A0000}"/>
    <cellStyle name="Normal 3 4 14 5" xfId="14979" xr:uid="{00000000-0005-0000-0000-0000433A0000}"/>
    <cellStyle name="Normal 3 4 14 6" xfId="14980" xr:uid="{00000000-0005-0000-0000-0000443A0000}"/>
    <cellStyle name="Normal 3 4 14 7" xfId="14981" xr:uid="{00000000-0005-0000-0000-0000453A0000}"/>
    <cellStyle name="Normal 3 4 14 8" xfId="14982" xr:uid="{00000000-0005-0000-0000-0000463A0000}"/>
    <cellStyle name="Normal 3 4 14 9" xfId="14983" xr:uid="{00000000-0005-0000-0000-0000473A0000}"/>
    <cellStyle name="Normal 3 4 15" xfId="14984" xr:uid="{00000000-0005-0000-0000-0000483A0000}"/>
    <cellStyle name="Normal 3 4 15 10" xfId="14985" xr:uid="{00000000-0005-0000-0000-0000493A0000}"/>
    <cellStyle name="Normal 3 4 15 11" xfId="14986" xr:uid="{00000000-0005-0000-0000-00004A3A0000}"/>
    <cellStyle name="Normal 3 4 15 12" xfId="14987" xr:uid="{00000000-0005-0000-0000-00004B3A0000}"/>
    <cellStyle name="Normal 3 4 15 13" xfId="14988" xr:uid="{00000000-0005-0000-0000-00004C3A0000}"/>
    <cellStyle name="Normal 3 4 15 14" xfId="14989" xr:uid="{00000000-0005-0000-0000-00004D3A0000}"/>
    <cellStyle name="Normal 3 4 15 15" xfId="14990" xr:uid="{00000000-0005-0000-0000-00004E3A0000}"/>
    <cellStyle name="Normal 3 4 15 2" xfId="14991" xr:uid="{00000000-0005-0000-0000-00004F3A0000}"/>
    <cellStyle name="Normal 3 4 15 2 10" xfId="14992" xr:uid="{00000000-0005-0000-0000-0000503A0000}"/>
    <cellStyle name="Normal 3 4 15 2 11" xfId="14993" xr:uid="{00000000-0005-0000-0000-0000513A0000}"/>
    <cellStyle name="Normal 3 4 15 2 12" xfId="14994" xr:uid="{00000000-0005-0000-0000-0000523A0000}"/>
    <cellStyle name="Normal 3 4 15 2 13" xfId="14995" xr:uid="{00000000-0005-0000-0000-0000533A0000}"/>
    <cellStyle name="Normal 3 4 15 2 14" xfId="14996" xr:uid="{00000000-0005-0000-0000-0000543A0000}"/>
    <cellStyle name="Normal 3 4 15 2 2" xfId="14997" xr:uid="{00000000-0005-0000-0000-0000553A0000}"/>
    <cellStyle name="Normal 3 4 15 2 3" xfId="14998" xr:uid="{00000000-0005-0000-0000-0000563A0000}"/>
    <cellStyle name="Normal 3 4 15 2 4" xfId="14999" xr:uid="{00000000-0005-0000-0000-0000573A0000}"/>
    <cellStyle name="Normal 3 4 15 2 5" xfId="15000" xr:uid="{00000000-0005-0000-0000-0000583A0000}"/>
    <cellStyle name="Normal 3 4 15 2 6" xfId="15001" xr:uid="{00000000-0005-0000-0000-0000593A0000}"/>
    <cellStyle name="Normal 3 4 15 2 7" xfId="15002" xr:uid="{00000000-0005-0000-0000-00005A3A0000}"/>
    <cellStyle name="Normal 3 4 15 2 8" xfId="15003" xr:uid="{00000000-0005-0000-0000-00005B3A0000}"/>
    <cellStyle name="Normal 3 4 15 2 9" xfId="15004" xr:uid="{00000000-0005-0000-0000-00005C3A0000}"/>
    <cellStyle name="Normal 3 4 15 3" xfId="15005" xr:uid="{00000000-0005-0000-0000-00005D3A0000}"/>
    <cellStyle name="Normal 3 4 15 4" xfId="15006" xr:uid="{00000000-0005-0000-0000-00005E3A0000}"/>
    <cellStyle name="Normal 3 4 15 5" xfId="15007" xr:uid="{00000000-0005-0000-0000-00005F3A0000}"/>
    <cellStyle name="Normal 3 4 15 6" xfId="15008" xr:uid="{00000000-0005-0000-0000-0000603A0000}"/>
    <cellStyle name="Normal 3 4 15 7" xfId="15009" xr:uid="{00000000-0005-0000-0000-0000613A0000}"/>
    <cellStyle name="Normal 3 4 15 8" xfId="15010" xr:uid="{00000000-0005-0000-0000-0000623A0000}"/>
    <cellStyle name="Normal 3 4 15 9" xfId="15011" xr:uid="{00000000-0005-0000-0000-0000633A0000}"/>
    <cellStyle name="Normal 3 4 16" xfId="15012" xr:uid="{00000000-0005-0000-0000-0000643A0000}"/>
    <cellStyle name="Normal 3 4 16 10" xfId="15013" xr:uid="{00000000-0005-0000-0000-0000653A0000}"/>
    <cellStyle name="Normal 3 4 16 11" xfId="15014" xr:uid="{00000000-0005-0000-0000-0000663A0000}"/>
    <cellStyle name="Normal 3 4 16 12" xfId="15015" xr:uid="{00000000-0005-0000-0000-0000673A0000}"/>
    <cellStyle name="Normal 3 4 16 13" xfId="15016" xr:uid="{00000000-0005-0000-0000-0000683A0000}"/>
    <cellStyle name="Normal 3 4 16 14" xfId="15017" xr:uid="{00000000-0005-0000-0000-0000693A0000}"/>
    <cellStyle name="Normal 3 4 16 2" xfId="15018" xr:uid="{00000000-0005-0000-0000-00006A3A0000}"/>
    <cellStyle name="Normal 3 4 16 3" xfId="15019" xr:uid="{00000000-0005-0000-0000-00006B3A0000}"/>
    <cellStyle name="Normal 3 4 16 4" xfId="15020" xr:uid="{00000000-0005-0000-0000-00006C3A0000}"/>
    <cellStyle name="Normal 3 4 16 5" xfId="15021" xr:uid="{00000000-0005-0000-0000-00006D3A0000}"/>
    <cellStyle name="Normal 3 4 16 6" xfId="15022" xr:uid="{00000000-0005-0000-0000-00006E3A0000}"/>
    <cellStyle name="Normal 3 4 16 7" xfId="15023" xr:uid="{00000000-0005-0000-0000-00006F3A0000}"/>
    <cellStyle name="Normal 3 4 16 8" xfId="15024" xr:uid="{00000000-0005-0000-0000-0000703A0000}"/>
    <cellStyle name="Normal 3 4 16 9" xfId="15025" xr:uid="{00000000-0005-0000-0000-0000713A0000}"/>
    <cellStyle name="Normal 3 4 17" xfId="15026" xr:uid="{00000000-0005-0000-0000-0000723A0000}"/>
    <cellStyle name="Normal 3 4 17 10" xfId="15027" xr:uid="{00000000-0005-0000-0000-0000733A0000}"/>
    <cellStyle name="Normal 3 4 17 11" xfId="15028" xr:uid="{00000000-0005-0000-0000-0000743A0000}"/>
    <cellStyle name="Normal 3 4 17 12" xfId="15029" xr:uid="{00000000-0005-0000-0000-0000753A0000}"/>
    <cellStyle name="Normal 3 4 17 13" xfId="15030" xr:uid="{00000000-0005-0000-0000-0000763A0000}"/>
    <cellStyle name="Normal 3 4 17 14" xfId="15031" xr:uid="{00000000-0005-0000-0000-0000773A0000}"/>
    <cellStyle name="Normal 3 4 17 2" xfId="15032" xr:uid="{00000000-0005-0000-0000-0000783A0000}"/>
    <cellStyle name="Normal 3 4 17 3" xfId="15033" xr:uid="{00000000-0005-0000-0000-0000793A0000}"/>
    <cellStyle name="Normal 3 4 17 4" xfId="15034" xr:uid="{00000000-0005-0000-0000-00007A3A0000}"/>
    <cellStyle name="Normal 3 4 17 5" xfId="15035" xr:uid="{00000000-0005-0000-0000-00007B3A0000}"/>
    <cellStyle name="Normal 3 4 17 6" xfId="15036" xr:uid="{00000000-0005-0000-0000-00007C3A0000}"/>
    <cellStyle name="Normal 3 4 17 7" xfId="15037" xr:uid="{00000000-0005-0000-0000-00007D3A0000}"/>
    <cellStyle name="Normal 3 4 17 8" xfId="15038" xr:uid="{00000000-0005-0000-0000-00007E3A0000}"/>
    <cellStyle name="Normal 3 4 17 9" xfId="15039" xr:uid="{00000000-0005-0000-0000-00007F3A0000}"/>
    <cellStyle name="Normal 3 4 18" xfId="15040" xr:uid="{00000000-0005-0000-0000-0000803A0000}"/>
    <cellStyle name="Normal 3 4 18 10" xfId="15041" xr:uid="{00000000-0005-0000-0000-0000813A0000}"/>
    <cellStyle name="Normal 3 4 18 11" xfId="15042" xr:uid="{00000000-0005-0000-0000-0000823A0000}"/>
    <cellStyle name="Normal 3 4 18 12" xfId="15043" xr:uid="{00000000-0005-0000-0000-0000833A0000}"/>
    <cellStyle name="Normal 3 4 18 13" xfId="15044" xr:uid="{00000000-0005-0000-0000-0000843A0000}"/>
    <cellStyle name="Normal 3 4 18 14" xfId="15045" xr:uid="{00000000-0005-0000-0000-0000853A0000}"/>
    <cellStyle name="Normal 3 4 18 2" xfId="15046" xr:uid="{00000000-0005-0000-0000-0000863A0000}"/>
    <cellStyle name="Normal 3 4 18 3" xfId="15047" xr:uid="{00000000-0005-0000-0000-0000873A0000}"/>
    <cellStyle name="Normal 3 4 18 4" xfId="15048" xr:uid="{00000000-0005-0000-0000-0000883A0000}"/>
    <cellStyle name="Normal 3 4 18 5" xfId="15049" xr:uid="{00000000-0005-0000-0000-0000893A0000}"/>
    <cellStyle name="Normal 3 4 18 6" xfId="15050" xr:uid="{00000000-0005-0000-0000-00008A3A0000}"/>
    <cellStyle name="Normal 3 4 18 7" xfId="15051" xr:uid="{00000000-0005-0000-0000-00008B3A0000}"/>
    <cellStyle name="Normal 3 4 18 8" xfId="15052" xr:uid="{00000000-0005-0000-0000-00008C3A0000}"/>
    <cellStyle name="Normal 3 4 18 9" xfId="15053" xr:uid="{00000000-0005-0000-0000-00008D3A0000}"/>
    <cellStyle name="Normal 3 4 19" xfId="15054" xr:uid="{00000000-0005-0000-0000-00008E3A0000}"/>
    <cellStyle name="Normal 3 4 19 10" xfId="15055" xr:uid="{00000000-0005-0000-0000-00008F3A0000}"/>
    <cellStyle name="Normal 3 4 19 11" xfId="15056" xr:uid="{00000000-0005-0000-0000-0000903A0000}"/>
    <cellStyle name="Normal 3 4 19 12" xfId="15057" xr:uid="{00000000-0005-0000-0000-0000913A0000}"/>
    <cellStyle name="Normal 3 4 19 13" xfId="15058" xr:uid="{00000000-0005-0000-0000-0000923A0000}"/>
    <cellStyle name="Normal 3 4 19 14" xfId="15059" xr:uid="{00000000-0005-0000-0000-0000933A0000}"/>
    <cellStyle name="Normal 3 4 19 2" xfId="15060" xr:uid="{00000000-0005-0000-0000-0000943A0000}"/>
    <cellStyle name="Normal 3 4 19 3" xfId="15061" xr:uid="{00000000-0005-0000-0000-0000953A0000}"/>
    <cellStyle name="Normal 3 4 19 4" xfId="15062" xr:uid="{00000000-0005-0000-0000-0000963A0000}"/>
    <cellStyle name="Normal 3 4 19 5" xfId="15063" xr:uid="{00000000-0005-0000-0000-0000973A0000}"/>
    <cellStyle name="Normal 3 4 19 6" xfId="15064" xr:uid="{00000000-0005-0000-0000-0000983A0000}"/>
    <cellStyle name="Normal 3 4 19 7" xfId="15065" xr:uid="{00000000-0005-0000-0000-0000993A0000}"/>
    <cellStyle name="Normal 3 4 19 8" xfId="15066" xr:uid="{00000000-0005-0000-0000-00009A3A0000}"/>
    <cellStyle name="Normal 3 4 19 9" xfId="15067" xr:uid="{00000000-0005-0000-0000-00009B3A0000}"/>
    <cellStyle name="Normal 3 4 2" xfId="15068" xr:uid="{00000000-0005-0000-0000-00009C3A0000}"/>
    <cellStyle name="Normal 3 4 2 10" xfId="15069" xr:uid="{00000000-0005-0000-0000-00009D3A0000}"/>
    <cellStyle name="Normal 3 4 2 10 10" xfId="15070" xr:uid="{00000000-0005-0000-0000-00009E3A0000}"/>
    <cellStyle name="Normal 3 4 2 10 11" xfId="15071" xr:uid="{00000000-0005-0000-0000-00009F3A0000}"/>
    <cellStyle name="Normal 3 4 2 10 12" xfId="15072" xr:uid="{00000000-0005-0000-0000-0000A03A0000}"/>
    <cellStyle name="Normal 3 4 2 10 13" xfId="15073" xr:uid="{00000000-0005-0000-0000-0000A13A0000}"/>
    <cellStyle name="Normal 3 4 2 10 14" xfId="15074" xr:uid="{00000000-0005-0000-0000-0000A23A0000}"/>
    <cellStyle name="Normal 3 4 2 10 2" xfId="15075" xr:uid="{00000000-0005-0000-0000-0000A33A0000}"/>
    <cellStyle name="Normal 3 4 2 10 3" xfId="15076" xr:uid="{00000000-0005-0000-0000-0000A43A0000}"/>
    <cellStyle name="Normal 3 4 2 10 4" xfId="15077" xr:uid="{00000000-0005-0000-0000-0000A53A0000}"/>
    <cellStyle name="Normal 3 4 2 10 5" xfId="15078" xr:uid="{00000000-0005-0000-0000-0000A63A0000}"/>
    <cellStyle name="Normal 3 4 2 10 6" xfId="15079" xr:uid="{00000000-0005-0000-0000-0000A73A0000}"/>
    <cellStyle name="Normal 3 4 2 10 7" xfId="15080" xr:uid="{00000000-0005-0000-0000-0000A83A0000}"/>
    <cellStyle name="Normal 3 4 2 10 8" xfId="15081" xr:uid="{00000000-0005-0000-0000-0000A93A0000}"/>
    <cellStyle name="Normal 3 4 2 10 9" xfId="15082" xr:uid="{00000000-0005-0000-0000-0000AA3A0000}"/>
    <cellStyle name="Normal 3 4 2 11" xfId="15083" xr:uid="{00000000-0005-0000-0000-0000AB3A0000}"/>
    <cellStyle name="Normal 3 4 2 11 10" xfId="15084" xr:uid="{00000000-0005-0000-0000-0000AC3A0000}"/>
    <cellStyle name="Normal 3 4 2 11 11" xfId="15085" xr:uid="{00000000-0005-0000-0000-0000AD3A0000}"/>
    <cellStyle name="Normal 3 4 2 11 12" xfId="15086" xr:uid="{00000000-0005-0000-0000-0000AE3A0000}"/>
    <cellStyle name="Normal 3 4 2 11 13" xfId="15087" xr:uid="{00000000-0005-0000-0000-0000AF3A0000}"/>
    <cellStyle name="Normal 3 4 2 11 14" xfId="15088" xr:uid="{00000000-0005-0000-0000-0000B03A0000}"/>
    <cellStyle name="Normal 3 4 2 11 2" xfId="15089" xr:uid="{00000000-0005-0000-0000-0000B13A0000}"/>
    <cellStyle name="Normal 3 4 2 11 3" xfId="15090" xr:uid="{00000000-0005-0000-0000-0000B23A0000}"/>
    <cellStyle name="Normal 3 4 2 11 4" xfId="15091" xr:uid="{00000000-0005-0000-0000-0000B33A0000}"/>
    <cellStyle name="Normal 3 4 2 11 5" xfId="15092" xr:uid="{00000000-0005-0000-0000-0000B43A0000}"/>
    <cellStyle name="Normal 3 4 2 11 6" xfId="15093" xr:uid="{00000000-0005-0000-0000-0000B53A0000}"/>
    <cellStyle name="Normal 3 4 2 11 7" xfId="15094" xr:uid="{00000000-0005-0000-0000-0000B63A0000}"/>
    <cellStyle name="Normal 3 4 2 11 8" xfId="15095" xr:uid="{00000000-0005-0000-0000-0000B73A0000}"/>
    <cellStyle name="Normal 3 4 2 11 9" xfId="15096" xr:uid="{00000000-0005-0000-0000-0000B83A0000}"/>
    <cellStyle name="Normal 3 4 2 12" xfId="15097" xr:uid="{00000000-0005-0000-0000-0000B93A0000}"/>
    <cellStyle name="Normal 3 4 2 12 10" xfId="15098" xr:uid="{00000000-0005-0000-0000-0000BA3A0000}"/>
    <cellStyle name="Normal 3 4 2 12 11" xfId="15099" xr:uid="{00000000-0005-0000-0000-0000BB3A0000}"/>
    <cellStyle name="Normal 3 4 2 12 12" xfId="15100" xr:uid="{00000000-0005-0000-0000-0000BC3A0000}"/>
    <cellStyle name="Normal 3 4 2 12 13" xfId="15101" xr:uid="{00000000-0005-0000-0000-0000BD3A0000}"/>
    <cellStyle name="Normal 3 4 2 12 14" xfId="15102" xr:uid="{00000000-0005-0000-0000-0000BE3A0000}"/>
    <cellStyle name="Normal 3 4 2 12 2" xfId="15103" xr:uid="{00000000-0005-0000-0000-0000BF3A0000}"/>
    <cellStyle name="Normal 3 4 2 12 3" xfId="15104" xr:uid="{00000000-0005-0000-0000-0000C03A0000}"/>
    <cellStyle name="Normal 3 4 2 12 4" xfId="15105" xr:uid="{00000000-0005-0000-0000-0000C13A0000}"/>
    <cellStyle name="Normal 3 4 2 12 5" xfId="15106" xr:uid="{00000000-0005-0000-0000-0000C23A0000}"/>
    <cellStyle name="Normal 3 4 2 12 6" xfId="15107" xr:uid="{00000000-0005-0000-0000-0000C33A0000}"/>
    <cellStyle name="Normal 3 4 2 12 7" xfId="15108" xr:uid="{00000000-0005-0000-0000-0000C43A0000}"/>
    <cellStyle name="Normal 3 4 2 12 8" xfId="15109" xr:uid="{00000000-0005-0000-0000-0000C53A0000}"/>
    <cellStyle name="Normal 3 4 2 12 9" xfId="15110" xr:uid="{00000000-0005-0000-0000-0000C63A0000}"/>
    <cellStyle name="Normal 3 4 2 13" xfId="15111" xr:uid="{00000000-0005-0000-0000-0000C73A0000}"/>
    <cellStyle name="Normal 3 4 2 13 10" xfId="15112" xr:uid="{00000000-0005-0000-0000-0000C83A0000}"/>
    <cellStyle name="Normal 3 4 2 13 11" xfId="15113" xr:uid="{00000000-0005-0000-0000-0000C93A0000}"/>
    <cellStyle name="Normal 3 4 2 13 12" xfId="15114" xr:uid="{00000000-0005-0000-0000-0000CA3A0000}"/>
    <cellStyle name="Normal 3 4 2 13 13" xfId="15115" xr:uid="{00000000-0005-0000-0000-0000CB3A0000}"/>
    <cellStyle name="Normal 3 4 2 13 14" xfId="15116" xr:uid="{00000000-0005-0000-0000-0000CC3A0000}"/>
    <cellStyle name="Normal 3 4 2 13 2" xfId="15117" xr:uid="{00000000-0005-0000-0000-0000CD3A0000}"/>
    <cellStyle name="Normal 3 4 2 13 3" xfId="15118" xr:uid="{00000000-0005-0000-0000-0000CE3A0000}"/>
    <cellStyle name="Normal 3 4 2 13 4" xfId="15119" xr:uid="{00000000-0005-0000-0000-0000CF3A0000}"/>
    <cellStyle name="Normal 3 4 2 13 5" xfId="15120" xr:uid="{00000000-0005-0000-0000-0000D03A0000}"/>
    <cellStyle name="Normal 3 4 2 13 6" xfId="15121" xr:uid="{00000000-0005-0000-0000-0000D13A0000}"/>
    <cellStyle name="Normal 3 4 2 13 7" xfId="15122" xr:uid="{00000000-0005-0000-0000-0000D23A0000}"/>
    <cellStyle name="Normal 3 4 2 13 8" xfId="15123" xr:uid="{00000000-0005-0000-0000-0000D33A0000}"/>
    <cellStyle name="Normal 3 4 2 13 9" xfId="15124" xr:uid="{00000000-0005-0000-0000-0000D43A0000}"/>
    <cellStyle name="Normal 3 4 2 14" xfId="15125" xr:uid="{00000000-0005-0000-0000-0000D53A0000}"/>
    <cellStyle name="Normal 3 4 2 14 10" xfId="15126" xr:uid="{00000000-0005-0000-0000-0000D63A0000}"/>
    <cellStyle name="Normal 3 4 2 14 11" xfId="15127" xr:uid="{00000000-0005-0000-0000-0000D73A0000}"/>
    <cellStyle name="Normal 3 4 2 14 12" xfId="15128" xr:uid="{00000000-0005-0000-0000-0000D83A0000}"/>
    <cellStyle name="Normal 3 4 2 14 13" xfId="15129" xr:uid="{00000000-0005-0000-0000-0000D93A0000}"/>
    <cellStyle name="Normal 3 4 2 14 14" xfId="15130" xr:uid="{00000000-0005-0000-0000-0000DA3A0000}"/>
    <cellStyle name="Normal 3 4 2 14 2" xfId="15131" xr:uid="{00000000-0005-0000-0000-0000DB3A0000}"/>
    <cellStyle name="Normal 3 4 2 14 3" xfId="15132" xr:uid="{00000000-0005-0000-0000-0000DC3A0000}"/>
    <cellStyle name="Normal 3 4 2 14 4" xfId="15133" xr:uid="{00000000-0005-0000-0000-0000DD3A0000}"/>
    <cellStyle name="Normal 3 4 2 14 5" xfId="15134" xr:uid="{00000000-0005-0000-0000-0000DE3A0000}"/>
    <cellStyle name="Normal 3 4 2 14 6" xfId="15135" xr:uid="{00000000-0005-0000-0000-0000DF3A0000}"/>
    <cellStyle name="Normal 3 4 2 14 7" xfId="15136" xr:uid="{00000000-0005-0000-0000-0000E03A0000}"/>
    <cellStyle name="Normal 3 4 2 14 8" xfId="15137" xr:uid="{00000000-0005-0000-0000-0000E13A0000}"/>
    <cellStyle name="Normal 3 4 2 14 9" xfId="15138" xr:uid="{00000000-0005-0000-0000-0000E23A0000}"/>
    <cellStyle name="Normal 3 4 2 15" xfId="15139" xr:uid="{00000000-0005-0000-0000-0000E33A0000}"/>
    <cellStyle name="Normal 3 4 2 16" xfId="15140" xr:uid="{00000000-0005-0000-0000-0000E43A0000}"/>
    <cellStyle name="Normal 3 4 2 17" xfId="15141" xr:uid="{00000000-0005-0000-0000-0000E53A0000}"/>
    <cellStyle name="Normal 3 4 2 17 10" xfId="15142" xr:uid="{00000000-0005-0000-0000-0000E63A0000}"/>
    <cellStyle name="Normal 3 4 2 17 11" xfId="15143" xr:uid="{00000000-0005-0000-0000-0000E73A0000}"/>
    <cellStyle name="Normal 3 4 2 17 12" xfId="15144" xr:uid="{00000000-0005-0000-0000-0000E83A0000}"/>
    <cellStyle name="Normal 3 4 2 17 13" xfId="15145" xr:uid="{00000000-0005-0000-0000-0000E93A0000}"/>
    <cellStyle name="Normal 3 4 2 17 14" xfId="15146" xr:uid="{00000000-0005-0000-0000-0000EA3A0000}"/>
    <cellStyle name="Normal 3 4 2 17 2" xfId="15147" xr:uid="{00000000-0005-0000-0000-0000EB3A0000}"/>
    <cellStyle name="Normal 3 4 2 17 3" xfId="15148" xr:uid="{00000000-0005-0000-0000-0000EC3A0000}"/>
    <cellStyle name="Normal 3 4 2 17 4" xfId="15149" xr:uid="{00000000-0005-0000-0000-0000ED3A0000}"/>
    <cellStyle name="Normal 3 4 2 17 5" xfId="15150" xr:uid="{00000000-0005-0000-0000-0000EE3A0000}"/>
    <cellStyle name="Normal 3 4 2 17 6" xfId="15151" xr:uid="{00000000-0005-0000-0000-0000EF3A0000}"/>
    <cellStyle name="Normal 3 4 2 17 7" xfId="15152" xr:uid="{00000000-0005-0000-0000-0000F03A0000}"/>
    <cellStyle name="Normal 3 4 2 17 8" xfId="15153" xr:uid="{00000000-0005-0000-0000-0000F13A0000}"/>
    <cellStyle name="Normal 3 4 2 17 9" xfId="15154" xr:uid="{00000000-0005-0000-0000-0000F23A0000}"/>
    <cellStyle name="Normal 3 4 2 18" xfId="15155" xr:uid="{00000000-0005-0000-0000-0000F33A0000}"/>
    <cellStyle name="Normal 3 4 2 18 10" xfId="15156" xr:uid="{00000000-0005-0000-0000-0000F43A0000}"/>
    <cellStyle name="Normal 3 4 2 18 11" xfId="15157" xr:uid="{00000000-0005-0000-0000-0000F53A0000}"/>
    <cellStyle name="Normal 3 4 2 18 12" xfId="15158" xr:uid="{00000000-0005-0000-0000-0000F63A0000}"/>
    <cellStyle name="Normal 3 4 2 18 13" xfId="15159" xr:uid="{00000000-0005-0000-0000-0000F73A0000}"/>
    <cellStyle name="Normal 3 4 2 18 14" xfId="15160" xr:uid="{00000000-0005-0000-0000-0000F83A0000}"/>
    <cellStyle name="Normal 3 4 2 18 2" xfId="15161" xr:uid="{00000000-0005-0000-0000-0000F93A0000}"/>
    <cellStyle name="Normal 3 4 2 18 3" xfId="15162" xr:uid="{00000000-0005-0000-0000-0000FA3A0000}"/>
    <cellStyle name="Normal 3 4 2 18 4" xfId="15163" xr:uid="{00000000-0005-0000-0000-0000FB3A0000}"/>
    <cellStyle name="Normal 3 4 2 18 5" xfId="15164" xr:uid="{00000000-0005-0000-0000-0000FC3A0000}"/>
    <cellStyle name="Normal 3 4 2 18 6" xfId="15165" xr:uid="{00000000-0005-0000-0000-0000FD3A0000}"/>
    <cellStyle name="Normal 3 4 2 18 7" xfId="15166" xr:uid="{00000000-0005-0000-0000-0000FE3A0000}"/>
    <cellStyle name="Normal 3 4 2 18 8" xfId="15167" xr:uid="{00000000-0005-0000-0000-0000FF3A0000}"/>
    <cellStyle name="Normal 3 4 2 18 9" xfId="15168" xr:uid="{00000000-0005-0000-0000-0000003B0000}"/>
    <cellStyle name="Normal 3 4 2 2" xfId="15169" xr:uid="{00000000-0005-0000-0000-0000013B0000}"/>
    <cellStyle name="Normal 3 4 2 2 10" xfId="15170" xr:uid="{00000000-0005-0000-0000-0000023B0000}"/>
    <cellStyle name="Normal 3 4 2 2 11" xfId="15171" xr:uid="{00000000-0005-0000-0000-0000033B0000}"/>
    <cellStyle name="Normal 3 4 2 2 12" xfId="15172" xr:uid="{00000000-0005-0000-0000-0000043B0000}"/>
    <cellStyle name="Normal 3 4 2 2 13" xfId="15173" xr:uid="{00000000-0005-0000-0000-0000053B0000}"/>
    <cellStyle name="Normal 3 4 2 2 14" xfId="15174" xr:uid="{00000000-0005-0000-0000-0000063B0000}"/>
    <cellStyle name="Normal 3 4 2 2 15" xfId="15175" xr:uid="{00000000-0005-0000-0000-0000073B0000}"/>
    <cellStyle name="Normal 3 4 2 2 16" xfId="15176" xr:uid="{00000000-0005-0000-0000-0000083B0000}"/>
    <cellStyle name="Normal 3 4 2 2 17" xfId="15177" xr:uid="{00000000-0005-0000-0000-0000093B0000}"/>
    <cellStyle name="Normal 3 4 2 2 2" xfId="15178" xr:uid="{00000000-0005-0000-0000-00000A3B0000}"/>
    <cellStyle name="Normal 3 4 2 2 3" xfId="15179" xr:uid="{00000000-0005-0000-0000-00000B3B0000}"/>
    <cellStyle name="Normal 3 4 2 2 4" xfId="15180" xr:uid="{00000000-0005-0000-0000-00000C3B0000}"/>
    <cellStyle name="Normal 3 4 2 2 5" xfId="15181" xr:uid="{00000000-0005-0000-0000-00000D3B0000}"/>
    <cellStyle name="Normal 3 4 2 2 6" xfId="15182" xr:uid="{00000000-0005-0000-0000-00000E3B0000}"/>
    <cellStyle name="Normal 3 4 2 2 7" xfId="15183" xr:uid="{00000000-0005-0000-0000-00000F3B0000}"/>
    <cellStyle name="Normal 3 4 2 2 8" xfId="15184" xr:uid="{00000000-0005-0000-0000-0000103B0000}"/>
    <cellStyle name="Normal 3 4 2 2 9" xfId="15185" xr:uid="{00000000-0005-0000-0000-0000113B0000}"/>
    <cellStyle name="Normal 3 4 2 3" xfId="15186" xr:uid="{00000000-0005-0000-0000-0000123B0000}"/>
    <cellStyle name="Normal 3 4 2 4" xfId="15187" xr:uid="{00000000-0005-0000-0000-0000133B0000}"/>
    <cellStyle name="Normal 3 4 2 5" xfId="15188" xr:uid="{00000000-0005-0000-0000-0000143B0000}"/>
    <cellStyle name="Normal 3 4 2 6" xfId="15189" xr:uid="{00000000-0005-0000-0000-0000153B0000}"/>
    <cellStyle name="Normal 3 4 2 6 10" xfId="15190" xr:uid="{00000000-0005-0000-0000-0000163B0000}"/>
    <cellStyle name="Normal 3 4 2 6 11" xfId="15191" xr:uid="{00000000-0005-0000-0000-0000173B0000}"/>
    <cellStyle name="Normal 3 4 2 6 12" xfId="15192" xr:uid="{00000000-0005-0000-0000-0000183B0000}"/>
    <cellStyle name="Normal 3 4 2 6 13" xfId="15193" xr:uid="{00000000-0005-0000-0000-0000193B0000}"/>
    <cellStyle name="Normal 3 4 2 6 14" xfId="15194" xr:uid="{00000000-0005-0000-0000-00001A3B0000}"/>
    <cellStyle name="Normal 3 4 2 6 15" xfId="15195" xr:uid="{00000000-0005-0000-0000-00001B3B0000}"/>
    <cellStyle name="Normal 3 4 2 6 2" xfId="15196" xr:uid="{00000000-0005-0000-0000-00001C3B0000}"/>
    <cellStyle name="Normal 3 4 2 6 2 10" xfId="15197" xr:uid="{00000000-0005-0000-0000-00001D3B0000}"/>
    <cellStyle name="Normal 3 4 2 6 2 11" xfId="15198" xr:uid="{00000000-0005-0000-0000-00001E3B0000}"/>
    <cellStyle name="Normal 3 4 2 6 2 12" xfId="15199" xr:uid="{00000000-0005-0000-0000-00001F3B0000}"/>
    <cellStyle name="Normal 3 4 2 6 2 13" xfId="15200" xr:uid="{00000000-0005-0000-0000-0000203B0000}"/>
    <cellStyle name="Normal 3 4 2 6 2 14" xfId="15201" xr:uid="{00000000-0005-0000-0000-0000213B0000}"/>
    <cellStyle name="Normal 3 4 2 6 2 2" xfId="15202" xr:uid="{00000000-0005-0000-0000-0000223B0000}"/>
    <cellStyle name="Normal 3 4 2 6 2 3" xfId="15203" xr:uid="{00000000-0005-0000-0000-0000233B0000}"/>
    <cellStyle name="Normal 3 4 2 6 2 4" xfId="15204" xr:uid="{00000000-0005-0000-0000-0000243B0000}"/>
    <cellStyle name="Normal 3 4 2 6 2 5" xfId="15205" xr:uid="{00000000-0005-0000-0000-0000253B0000}"/>
    <cellStyle name="Normal 3 4 2 6 2 6" xfId="15206" xr:uid="{00000000-0005-0000-0000-0000263B0000}"/>
    <cellStyle name="Normal 3 4 2 6 2 7" xfId="15207" xr:uid="{00000000-0005-0000-0000-0000273B0000}"/>
    <cellStyle name="Normal 3 4 2 6 2 8" xfId="15208" xr:uid="{00000000-0005-0000-0000-0000283B0000}"/>
    <cellStyle name="Normal 3 4 2 6 2 9" xfId="15209" xr:uid="{00000000-0005-0000-0000-0000293B0000}"/>
    <cellStyle name="Normal 3 4 2 6 3" xfId="15210" xr:uid="{00000000-0005-0000-0000-00002A3B0000}"/>
    <cellStyle name="Normal 3 4 2 6 4" xfId="15211" xr:uid="{00000000-0005-0000-0000-00002B3B0000}"/>
    <cellStyle name="Normal 3 4 2 6 5" xfId="15212" xr:uid="{00000000-0005-0000-0000-00002C3B0000}"/>
    <cellStyle name="Normal 3 4 2 6 6" xfId="15213" xr:uid="{00000000-0005-0000-0000-00002D3B0000}"/>
    <cellStyle name="Normal 3 4 2 6 7" xfId="15214" xr:uid="{00000000-0005-0000-0000-00002E3B0000}"/>
    <cellStyle name="Normal 3 4 2 6 8" xfId="15215" xr:uid="{00000000-0005-0000-0000-00002F3B0000}"/>
    <cellStyle name="Normal 3 4 2 6 9" xfId="15216" xr:uid="{00000000-0005-0000-0000-0000303B0000}"/>
    <cellStyle name="Normal 3 4 2 7" xfId="15217" xr:uid="{00000000-0005-0000-0000-0000313B0000}"/>
    <cellStyle name="Normal 3 4 2 7 10" xfId="15218" xr:uid="{00000000-0005-0000-0000-0000323B0000}"/>
    <cellStyle name="Normal 3 4 2 7 11" xfId="15219" xr:uid="{00000000-0005-0000-0000-0000333B0000}"/>
    <cellStyle name="Normal 3 4 2 7 12" xfId="15220" xr:uid="{00000000-0005-0000-0000-0000343B0000}"/>
    <cellStyle name="Normal 3 4 2 7 13" xfId="15221" xr:uid="{00000000-0005-0000-0000-0000353B0000}"/>
    <cellStyle name="Normal 3 4 2 7 14" xfId="15222" xr:uid="{00000000-0005-0000-0000-0000363B0000}"/>
    <cellStyle name="Normal 3 4 2 7 15" xfId="15223" xr:uid="{00000000-0005-0000-0000-0000373B0000}"/>
    <cellStyle name="Normal 3 4 2 7 2" xfId="15224" xr:uid="{00000000-0005-0000-0000-0000383B0000}"/>
    <cellStyle name="Normal 3 4 2 7 2 10" xfId="15225" xr:uid="{00000000-0005-0000-0000-0000393B0000}"/>
    <cellStyle name="Normal 3 4 2 7 2 11" xfId="15226" xr:uid="{00000000-0005-0000-0000-00003A3B0000}"/>
    <cellStyle name="Normal 3 4 2 7 2 12" xfId="15227" xr:uid="{00000000-0005-0000-0000-00003B3B0000}"/>
    <cellStyle name="Normal 3 4 2 7 2 13" xfId="15228" xr:uid="{00000000-0005-0000-0000-00003C3B0000}"/>
    <cellStyle name="Normal 3 4 2 7 2 14" xfId="15229" xr:uid="{00000000-0005-0000-0000-00003D3B0000}"/>
    <cellStyle name="Normal 3 4 2 7 2 2" xfId="15230" xr:uid="{00000000-0005-0000-0000-00003E3B0000}"/>
    <cellStyle name="Normal 3 4 2 7 2 3" xfId="15231" xr:uid="{00000000-0005-0000-0000-00003F3B0000}"/>
    <cellStyle name="Normal 3 4 2 7 2 4" xfId="15232" xr:uid="{00000000-0005-0000-0000-0000403B0000}"/>
    <cellStyle name="Normal 3 4 2 7 2 5" xfId="15233" xr:uid="{00000000-0005-0000-0000-0000413B0000}"/>
    <cellStyle name="Normal 3 4 2 7 2 6" xfId="15234" xr:uid="{00000000-0005-0000-0000-0000423B0000}"/>
    <cellStyle name="Normal 3 4 2 7 2 7" xfId="15235" xr:uid="{00000000-0005-0000-0000-0000433B0000}"/>
    <cellStyle name="Normal 3 4 2 7 2 8" xfId="15236" xr:uid="{00000000-0005-0000-0000-0000443B0000}"/>
    <cellStyle name="Normal 3 4 2 7 2 9" xfId="15237" xr:uid="{00000000-0005-0000-0000-0000453B0000}"/>
    <cellStyle name="Normal 3 4 2 7 3" xfId="15238" xr:uid="{00000000-0005-0000-0000-0000463B0000}"/>
    <cellStyle name="Normal 3 4 2 7 4" xfId="15239" xr:uid="{00000000-0005-0000-0000-0000473B0000}"/>
    <cellStyle name="Normal 3 4 2 7 5" xfId="15240" xr:uid="{00000000-0005-0000-0000-0000483B0000}"/>
    <cellStyle name="Normal 3 4 2 7 6" xfId="15241" xr:uid="{00000000-0005-0000-0000-0000493B0000}"/>
    <cellStyle name="Normal 3 4 2 7 7" xfId="15242" xr:uid="{00000000-0005-0000-0000-00004A3B0000}"/>
    <cellStyle name="Normal 3 4 2 7 8" xfId="15243" xr:uid="{00000000-0005-0000-0000-00004B3B0000}"/>
    <cellStyle name="Normal 3 4 2 7 9" xfId="15244" xr:uid="{00000000-0005-0000-0000-00004C3B0000}"/>
    <cellStyle name="Normal 3 4 2 8" xfId="15245" xr:uid="{00000000-0005-0000-0000-00004D3B0000}"/>
    <cellStyle name="Normal 3 4 2 8 10" xfId="15246" xr:uid="{00000000-0005-0000-0000-00004E3B0000}"/>
    <cellStyle name="Normal 3 4 2 8 11" xfId="15247" xr:uid="{00000000-0005-0000-0000-00004F3B0000}"/>
    <cellStyle name="Normal 3 4 2 8 12" xfId="15248" xr:uid="{00000000-0005-0000-0000-0000503B0000}"/>
    <cellStyle name="Normal 3 4 2 8 13" xfId="15249" xr:uid="{00000000-0005-0000-0000-0000513B0000}"/>
    <cellStyle name="Normal 3 4 2 8 14" xfId="15250" xr:uid="{00000000-0005-0000-0000-0000523B0000}"/>
    <cellStyle name="Normal 3 4 2 8 15" xfId="15251" xr:uid="{00000000-0005-0000-0000-0000533B0000}"/>
    <cellStyle name="Normal 3 4 2 8 2" xfId="15252" xr:uid="{00000000-0005-0000-0000-0000543B0000}"/>
    <cellStyle name="Normal 3 4 2 8 2 10" xfId="15253" xr:uid="{00000000-0005-0000-0000-0000553B0000}"/>
    <cellStyle name="Normal 3 4 2 8 2 11" xfId="15254" xr:uid="{00000000-0005-0000-0000-0000563B0000}"/>
    <cellStyle name="Normal 3 4 2 8 2 12" xfId="15255" xr:uid="{00000000-0005-0000-0000-0000573B0000}"/>
    <cellStyle name="Normal 3 4 2 8 2 13" xfId="15256" xr:uid="{00000000-0005-0000-0000-0000583B0000}"/>
    <cellStyle name="Normal 3 4 2 8 2 14" xfId="15257" xr:uid="{00000000-0005-0000-0000-0000593B0000}"/>
    <cellStyle name="Normal 3 4 2 8 2 2" xfId="15258" xr:uid="{00000000-0005-0000-0000-00005A3B0000}"/>
    <cellStyle name="Normal 3 4 2 8 2 3" xfId="15259" xr:uid="{00000000-0005-0000-0000-00005B3B0000}"/>
    <cellStyle name="Normal 3 4 2 8 2 4" xfId="15260" xr:uid="{00000000-0005-0000-0000-00005C3B0000}"/>
    <cellStyle name="Normal 3 4 2 8 2 5" xfId="15261" xr:uid="{00000000-0005-0000-0000-00005D3B0000}"/>
    <cellStyle name="Normal 3 4 2 8 2 6" xfId="15262" xr:uid="{00000000-0005-0000-0000-00005E3B0000}"/>
    <cellStyle name="Normal 3 4 2 8 2 7" xfId="15263" xr:uid="{00000000-0005-0000-0000-00005F3B0000}"/>
    <cellStyle name="Normal 3 4 2 8 2 8" xfId="15264" xr:uid="{00000000-0005-0000-0000-0000603B0000}"/>
    <cellStyle name="Normal 3 4 2 8 2 9" xfId="15265" xr:uid="{00000000-0005-0000-0000-0000613B0000}"/>
    <cellStyle name="Normal 3 4 2 8 3" xfId="15266" xr:uid="{00000000-0005-0000-0000-0000623B0000}"/>
    <cellStyle name="Normal 3 4 2 8 4" xfId="15267" xr:uid="{00000000-0005-0000-0000-0000633B0000}"/>
    <cellStyle name="Normal 3 4 2 8 5" xfId="15268" xr:uid="{00000000-0005-0000-0000-0000643B0000}"/>
    <cellStyle name="Normal 3 4 2 8 6" xfId="15269" xr:uid="{00000000-0005-0000-0000-0000653B0000}"/>
    <cellStyle name="Normal 3 4 2 8 7" xfId="15270" xr:uid="{00000000-0005-0000-0000-0000663B0000}"/>
    <cellStyle name="Normal 3 4 2 8 8" xfId="15271" xr:uid="{00000000-0005-0000-0000-0000673B0000}"/>
    <cellStyle name="Normal 3 4 2 8 9" xfId="15272" xr:uid="{00000000-0005-0000-0000-0000683B0000}"/>
    <cellStyle name="Normal 3 4 2 9" xfId="15273" xr:uid="{00000000-0005-0000-0000-0000693B0000}"/>
    <cellStyle name="Normal 3 4 2 9 10" xfId="15274" xr:uid="{00000000-0005-0000-0000-00006A3B0000}"/>
    <cellStyle name="Normal 3 4 2 9 11" xfId="15275" xr:uid="{00000000-0005-0000-0000-00006B3B0000}"/>
    <cellStyle name="Normal 3 4 2 9 12" xfId="15276" xr:uid="{00000000-0005-0000-0000-00006C3B0000}"/>
    <cellStyle name="Normal 3 4 2 9 13" xfId="15277" xr:uid="{00000000-0005-0000-0000-00006D3B0000}"/>
    <cellStyle name="Normal 3 4 2 9 14" xfId="15278" xr:uid="{00000000-0005-0000-0000-00006E3B0000}"/>
    <cellStyle name="Normal 3 4 2 9 2" xfId="15279" xr:uid="{00000000-0005-0000-0000-00006F3B0000}"/>
    <cellStyle name="Normal 3 4 2 9 3" xfId="15280" xr:uid="{00000000-0005-0000-0000-0000703B0000}"/>
    <cellStyle name="Normal 3 4 2 9 4" xfId="15281" xr:uid="{00000000-0005-0000-0000-0000713B0000}"/>
    <cellStyle name="Normal 3 4 2 9 5" xfId="15282" xr:uid="{00000000-0005-0000-0000-0000723B0000}"/>
    <cellStyle name="Normal 3 4 2 9 6" xfId="15283" xr:uid="{00000000-0005-0000-0000-0000733B0000}"/>
    <cellStyle name="Normal 3 4 2 9 7" xfId="15284" xr:uid="{00000000-0005-0000-0000-0000743B0000}"/>
    <cellStyle name="Normal 3 4 2 9 8" xfId="15285" xr:uid="{00000000-0005-0000-0000-0000753B0000}"/>
    <cellStyle name="Normal 3 4 2 9 9" xfId="15286" xr:uid="{00000000-0005-0000-0000-0000763B0000}"/>
    <cellStyle name="Normal 3 4 20" xfId="15287" xr:uid="{00000000-0005-0000-0000-0000773B0000}"/>
    <cellStyle name="Normal 3 4 20 10" xfId="15288" xr:uid="{00000000-0005-0000-0000-0000783B0000}"/>
    <cellStyle name="Normal 3 4 20 11" xfId="15289" xr:uid="{00000000-0005-0000-0000-0000793B0000}"/>
    <cellStyle name="Normal 3 4 20 12" xfId="15290" xr:uid="{00000000-0005-0000-0000-00007A3B0000}"/>
    <cellStyle name="Normal 3 4 20 13" xfId="15291" xr:uid="{00000000-0005-0000-0000-00007B3B0000}"/>
    <cellStyle name="Normal 3 4 20 14" xfId="15292" xr:uid="{00000000-0005-0000-0000-00007C3B0000}"/>
    <cellStyle name="Normal 3 4 20 2" xfId="15293" xr:uid="{00000000-0005-0000-0000-00007D3B0000}"/>
    <cellStyle name="Normal 3 4 20 3" xfId="15294" xr:uid="{00000000-0005-0000-0000-00007E3B0000}"/>
    <cellStyle name="Normal 3 4 20 4" xfId="15295" xr:uid="{00000000-0005-0000-0000-00007F3B0000}"/>
    <cellStyle name="Normal 3 4 20 5" xfId="15296" xr:uid="{00000000-0005-0000-0000-0000803B0000}"/>
    <cellStyle name="Normal 3 4 20 6" xfId="15297" xr:uid="{00000000-0005-0000-0000-0000813B0000}"/>
    <cellStyle name="Normal 3 4 20 7" xfId="15298" xr:uid="{00000000-0005-0000-0000-0000823B0000}"/>
    <cellStyle name="Normal 3 4 20 8" xfId="15299" xr:uid="{00000000-0005-0000-0000-0000833B0000}"/>
    <cellStyle name="Normal 3 4 20 9" xfId="15300" xr:uid="{00000000-0005-0000-0000-0000843B0000}"/>
    <cellStyle name="Normal 3 4 21" xfId="15301" xr:uid="{00000000-0005-0000-0000-0000853B0000}"/>
    <cellStyle name="Normal 3 4 21 10" xfId="15302" xr:uid="{00000000-0005-0000-0000-0000863B0000}"/>
    <cellStyle name="Normal 3 4 21 11" xfId="15303" xr:uid="{00000000-0005-0000-0000-0000873B0000}"/>
    <cellStyle name="Normal 3 4 21 12" xfId="15304" xr:uid="{00000000-0005-0000-0000-0000883B0000}"/>
    <cellStyle name="Normal 3 4 21 13" xfId="15305" xr:uid="{00000000-0005-0000-0000-0000893B0000}"/>
    <cellStyle name="Normal 3 4 21 14" xfId="15306" xr:uid="{00000000-0005-0000-0000-00008A3B0000}"/>
    <cellStyle name="Normal 3 4 21 2" xfId="15307" xr:uid="{00000000-0005-0000-0000-00008B3B0000}"/>
    <cellStyle name="Normal 3 4 21 3" xfId="15308" xr:uid="{00000000-0005-0000-0000-00008C3B0000}"/>
    <cellStyle name="Normal 3 4 21 4" xfId="15309" xr:uid="{00000000-0005-0000-0000-00008D3B0000}"/>
    <cellStyle name="Normal 3 4 21 5" xfId="15310" xr:uid="{00000000-0005-0000-0000-00008E3B0000}"/>
    <cellStyle name="Normal 3 4 21 6" xfId="15311" xr:uid="{00000000-0005-0000-0000-00008F3B0000}"/>
    <cellStyle name="Normal 3 4 21 7" xfId="15312" xr:uid="{00000000-0005-0000-0000-0000903B0000}"/>
    <cellStyle name="Normal 3 4 21 8" xfId="15313" xr:uid="{00000000-0005-0000-0000-0000913B0000}"/>
    <cellStyle name="Normal 3 4 21 9" xfId="15314" xr:uid="{00000000-0005-0000-0000-0000923B0000}"/>
    <cellStyle name="Normal 3 4 22" xfId="15315" xr:uid="{00000000-0005-0000-0000-0000933B0000}"/>
    <cellStyle name="Normal 3 4 23" xfId="15316" xr:uid="{00000000-0005-0000-0000-0000943B0000}"/>
    <cellStyle name="Normal 3 4 24" xfId="15317" xr:uid="{00000000-0005-0000-0000-0000953B0000}"/>
    <cellStyle name="Normal 3 4 24 10" xfId="15318" xr:uid="{00000000-0005-0000-0000-0000963B0000}"/>
    <cellStyle name="Normal 3 4 24 11" xfId="15319" xr:uid="{00000000-0005-0000-0000-0000973B0000}"/>
    <cellStyle name="Normal 3 4 24 12" xfId="15320" xr:uid="{00000000-0005-0000-0000-0000983B0000}"/>
    <cellStyle name="Normal 3 4 24 13" xfId="15321" xr:uid="{00000000-0005-0000-0000-0000993B0000}"/>
    <cellStyle name="Normal 3 4 24 14" xfId="15322" xr:uid="{00000000-0005-0000-0000-00009A3B0000}"/>
    <cellStyle name="Normal 3 4 24 2" xfId="15323" xr:uid="{00000000-0005-0000-0000-00009B3B0000}"/>
    <cellStyle name="Normal 3 4 24 3" xfId="15324" xr:uid="{00000000-0005-0000-0000-00009C3B0000}"/>
    <cellStyle name="Normal 3 4 24 4" xfId="15325" xr:uid="{00000000-0005-0000-0000-00009D3B0000}"/>
    <cellStyle name="Normal 3 4 24 5" xfId="15326" xr:uid="{00000000-0005-0000-0000-00009E3B0000}"/>
    <cellStyle name="Normal 3 4 24 6" xfId="15327" xr:uid="{00000000-0005-0000-0000-00009F3B0000}"/>
    <cellStyle name="Normal 3 4 24 7" xfId="15328" xr:uid="{00000000-0005-0000-0000-0000A03B0000}"/>
    <cellStyle name="Normal 3 4 24 8" xfId="15329" xr:uid="{00000000-0005-0000-0000-0000A13B0000}"/>
    <cellStyle name="Normal 3 4 24 9" xfId="15330" xr:uid="{00000000-0005-0000-0000-0000A23B0000}"/>
    <cellStyle name="Normal 3 4 25" xfId="15331" xr:uid="{00000000-0005-0000-0000-0000A33B0000}"/>
    <cellStyle name="Normal 3 4 25 10" xfId="15332" xr:uid="{00000000-0005-0000-0000-0000A43B0000}"/>
    <cellStyle name="Normal 3 4 25 11" xfId="15333" xr:uid="{00000000-0005-0000-0000-0000A53B0000}"/>
    <cellStyle name="Normal 3 4 25 12" xfId="15334" xr:uid="{00000000-0005-0000-0000-0000A63B0000}"/>
    <cellStyle name="Normal 3 4 25 13" xfId="15335" xr:uid="{00000000-0005-0000-0000-0000A73B0000}"/>
    <cellStyle name="Normal 3 4 25 14" xfId="15336" xr:uid="{00000000-0005-0000-0000-0000A83B0000}"/>
    <cellStyle name="Normal 3 4 25 2" xfId="15337" xr:uid="{00000000-0005-0000-0000-0000A93B0000}"/>
    <cellStyle name="Normal 3 4 25 3" xfId="15338" xr:uid="{00000000-0005-0000-0000-0000AA3B0000}"/>
    <cellStyle name="Normal 3 4 25 4" xfId="15339" xr:uid="{00000000-0005-0000-0000-0000AB3B0000}"/>
    <cellStyle name="Normal 3 4 25 5" xfId="15340" xr:uid="{00000000-0005-0000-0000-0000AC3B0000}"/>
    <cellStyle name="Normal 3 4 25 6" xfId="15341" xr:uid="{00000000-0005-0000-0000-0000AD3B0000}"/>
    <cellStyle name="Normal 3 4 25 7" xfId="15342" xr:uid="{00000000-0005-0000-0000-0000AE3B0000}"/>
    <cellStyle name="Normal 3 4 25 8" xfId="15343" xr:uid="{00000000-0005-0000-0000-0000AF3B0000}"/>
    <cellStyle name="Normal 3 4 25 9" xfId="15344" xr:uid="{00000000-0005-0000-0000-0000B03B0000}"/>
    <cellStyle name="Normal 3 4 3" xfId="15345" xr:uid="{00000000-0005-0000-0000-0000B13B0000}"/>
    <cellStyle name="Normal 3 4 3 10" xfId="15346" xr:uid="{00000000-0005-0000-0000-0000B23B0000}"/>
    <cellStyle name="Normal 3 4 3 10 10" xfId="15347" xr:uid="{00000000-0005-0000-0000-0000B33B0000}"/>
    <cellStyle name="Normal 3 4 3 10 11" xfId="15348" xr:uid="{00000000-0005-0000-0000-0000B43B0000}"/>
    <cellStyle name="Normal 3 4 3 10 12" xfId="15349" xr:uid="{00000000-0005-0000-0000-0000B53B0000}"/>
    <cellStyle name="Normal 3 4 3 10 13" xfId="15350" xr:uid="{00000000-0005-0000-0000-0000B63B0000}"/>
    <cellStyle name="Normal 3 4 3 10 14" xfId="15351" xr:uid="{00000000-0005-0000-0000-0000B73B0000}"/>
    <cellStyle name="Normal 3 4 3 10 2" xfId="15352" xr:uid="{00000000-0005-0000-0000-0000B83B0000}"/>
    <cellStyle name="Normal 3 4 3 10 3" xfId="15353" xr:uid="{00000000-0005-0000-0000-0000B93B0000}"/>
    <cellStyle name="Normal 3 4 3 10 4" xfId="15354" xr:uid="{00000000-0005-0000-0000-0000BA3B0000}"/>
    <cellStyle name="Normal 3 4 3 10 5" xfId="15355" xr:uid="{00000000-0005-0000-0000-0000BB3B0000}"/>
    <cellStyle name="Normal 3 4 3 10 6" xfId="15356" xr:uid="{00000000-0005-0000-0000-0000BC3B0000}"/>
    <cellStyle name="Normal 3 4 3 10 7" xfId="15357" xr:uid="{00000000-0005-0000-0000-0000BD3B0000}"/>
    <cellStyle name="Normal 3 4 3 10 8" xfId="15358" xr:uid="{00000000-0005-0000-0000-0000BE3B0000}"/>
    <cellStyle name="Normal 3 4 3 10 9" xfId="15359" xr:uid="{00000000-0005-0000-0000-0000BF3B0000}"/>
    <cellStyle name="Normal 3 4 3 11" xfId="15360" xr:uid="{00000000-0005-0000-0000-0000C03B0000}"/>
    <cellStyle name="Normal 3 4 3 11 10" xfId="15361" xr:uid="{00000000-0005-0000-0000-0000C13B0000}"/>
    <cellStyle name="Normal 3 4 3 11 11" xfId="15362" xr:uid="{00000000-0005-0000-0000-0000C23B0000}"/>
    <cellStyle name="Normal 3 4 3 11 12" xfId="15363" xr:uid="{00000000-0005-0000-0000-0000C33B0000}"/>
    <cellStyle name="Normal 3 4 3 11 13" xfId="15364" xr:uid="{00000000-0005-0000-0000-0000C43B0000}"/>
    <cellStyle name="Normal 3 4 3 11 14" xfId="15365" xr:uid="{00000000-0005-0000-0000-0000C53B0000}"/>
    <cellStyle name="Normal 3 4 3 11 2" xfId="15366" xr:uid="{00000000-0005-0000-0000-0000C63B0000}"/>
    <cellStyle name="Normal 3 4 3 11 3" xfId="15367" xr:uid="{00000000-0005-0000-0000-0000C73B0000}"/>
    <cellStyle name="Normal 3 4 3 11 4" xfId="15368" xr:uid="{00000000-0005-0000-0000-0000C83B0000}"/>
    <cellStyle name="Normal 3 4 3 11 5" xfId="15369" xr:uid="{00000000-0005-0000-0000-0000C93B0000}"/>
    <cellStyle name="Normal 3 4 3 11 6" xfId="15370" xr:uid="{00000000-0005-0000-0000-0000CA3B0000}"/>
    <cellStyle name="Normal 3 4 3 11 7" xfId="15371" xr:uid="{00000000-0005-0000-0000-0000CB3B0000}"/>
    <cellStyle name="Normal 3 4 3 11 8" xfId="15372" xr:uid="{00000000-0005-0000-0000-0000CC3B0000}"/>
    <cellStyle name="Normal 3 4 3 11 9" xfId="15373" xr:uid="{00000000-0005-0000-0000-0000CD3B0000}"/>
    <cellStyle name="Normal 3 4 3 12" xfId="15374" xr:uid="{00000000-0005-0000-0000-0000CE3B0000}"/>
    <cellStyle name="Normal 3 4 3 12 10" xfId="15375" xr:uid="{00000000-0005-0000-0000-0000CF3B0000}"/>
    <cellStyle name="Normal 3 4 3 12 11" xfId="15376" xr:uid="{00000000-0005-0000-0000-0000D03B0000}"/>
    <cellStyle name="Normal 3 4 3 12 12" xfId="15377" xr:uid="{00000000-0005-0000-0000-0000D13B0000}"/>
    <cellStyle name="Normal 3 4 3 12 13" xfId="15378" xr:uid="{00000000-0005-0000-0000-0000D23B0000}"/>
    <cellStyle name="Normal 3 4 3 12 14" xfId="15379" xr:uid="{00000000-0005-0000-0000-0000D33B0000}"/>
    <cellStyle name="Normal 3 4 3 12 2" xfId="15380" xr:uid="{00000000-0005-0000-0000-0000D43B0000}"/>
    <cellStyle name="Normal 3 4 3 12 3" xfId="15381" xr:uid="{00000000-0005-0000-0000-0000D53B0000}"/>
    <cellStyle name="Normal 3 4 3 12 4" xfId="15382" xr:uid="{00000000-0005-0000-0000-0000D63B0000}"/>
    <cellStyle name="Normal 3 4 3 12 5" xfId="15383" xr:uid="{00000000-0005-0000-0000-0000D73B0000}"/>
    <cellStyle name="Normal 3 4 3 12 6" xfId="15384" xr:uid="{00000000-0005-0000-0000-0000D83B0000}"/>
    <cellStyle name="Normal 3 4 3 12 7" xfId="15385" xr:uid="{00000000-0005-0000-0000-0000D93B0000}"/>
    <cellStyle name="Normal 3 4 3 12 8" xfId="15386" xr:uid="{00000000-0005-0000-0000-0000DA3B0000}"/>
    <cellStyle name="Normal 3 4 3 12 9" xfId="15387" xr:uid="{00000000-0005-0000-0000-0000DB3B0000}"/>
    <cellStyle name="Normal 3 4 3 13" xfId="15388" xr:uid="{00000000-0005-0000-0000-0000DC3B0000}"/>
    <cellStyle name="Normal 3 4 3 13 10" xfId="15389" xr:uid="{00000000-0005-0000-0000-0000DD3B0000}"/>
    <cellStyle name="Normal 3 4 3 13 11" xfId="15390" xr:uid="{00000000-0005-0000-0000-0000DE3B0000}"/>
    <cellStyle name="Normal 3 4 3 13 12" xfId="15391" xr:uid="{00000000-0005-0000-0000-0000DF3B0000}"/>
    <cellStyle name="Normal 3 4 3 13 13" xfId="15392" xr:uid="{00000000-0005-0000-0000-0000E03B0000}"/>
    <cellStyle name="Normal 3 4 3 13 14" xfId="15393" xr:uid="{00000000-0005-0000-0000-0000E13B0000}"/>
    <cellStyle name="Normal 3 4 3 13 2" xfId="15394" xr:uid="{00000000-0005-0000-0000-0000E23B0000}"/>
    <cellStyle name="Normal 3 4 3 13 3" xfId="15395" xr:uid="{00000000-0005-0000-0000-0000E33B0000}"/>
    <cellStyle name="Normal 3 4 3 13 4" xfId="15396" xr:uid="{00000000-0005-0000-0000-0000E43B0000}"/>
    <cellStyle name="Normal 3 4 3 13 5" xfId="15397" xr:uid="{00000000-0005-0000-0000-0000E53B0000}"/>
    <cellStyle name="Normal 3 4 3 13 6" xfId="15398" xr:uid="{00000000-0005-0000-0000-0000E63B0000}"/>
    <cellStyle name="Normal 3 4 3 13 7" xfId="15399" xr:uid="{00000000-0005-0000-0000-0000E73B0000}"/>
    <cellStyle name="Normal 3 4 3 13 8" xfId="15400" xr:uid="{00000000-0005-0000-0000-0000E83B0000}"/>
    <cellStyle name="Normal 3 4 3 13 9" xfId="15401" xr:uid="{00000000-0005-0000-0000-0000E93B0000}"/>
    <cellStyle name="Normal 3 4 3 14" xfId="15402" xr:uid="{00000000-0005-0000-0000-0000EA3B0000}"/>
    <cellStyle name="Normal 3 4 3 14 10" xfId="15403" xr:uid="{00000000-0005-0000-0000-0000EB3B0000}"/>
    <cellStyle name="Normal 3 4 3 14 11" xfId="15404" xr:uid="{00000000-0005-0000-0000-0000EC3B0000}"/>
    <cellStyle name="Normal 3 4 3 14 12" xfId="15405" xr:uid="{00000000-0005-0000-0000-0000ED3B0000}"/>
    <cellStyle name="Normal 3 4 3 14 13" xfId="15406" xr:uid="{00000000-0005-0000-0000-0000EE3B0000}"/>
    <cellStyle name="Normal 3 4 3 14 14" xfId="15407" xr:uid="{00000000-0005-0000-0000-0000EF3B0000}"/>
    <cellStyle name="Normal 3 4 3 14 2" xfId="15408" xr:uid="{00000000-0005-0000-0000-0000F03B0000}"/>
    <cellStyle name="Normal 3 4 3 14 3" xfId="15409" xr:uid="{00000000-0005-0000-0000-0000F13B0000}"/>
    <cellStyle name="Normal 3 4 3 14 4" xfId="15410" xr:uid="{00000000-0005-0000-0000-0000F23B0000}"/>
    <cellStyle name="Normal 3 4 3 14 5" xfId="15411" xr:uid="{00000000-0005-0000-0000-0000F33B0000}"/>
    <cellStyle name="Normal 3 4 3 14 6" xfId="15412" xr:uid="{00000000-0005-0000-0000-0000F43B0000}"/>
    <cellStyle name="Normal 3 4 3 14 7" xfId="15413" xr:uid="{00000000-0005-0000-0000-0000F53B0000}"/>
    <cellStyle name="Normal 3 4 3 14 8" xfId="15414" xr:uid="{00000000-0005-0000-0000-0000F63B0000}"/>
    <cellStyle name="Normal 3 4 3 14 9" xfId="15415" xr:uid="{00000000-0005-0000-0000-0000F73B0000}"/>
    <cellStyle name="Normal 3 4 3 15" xfId="15416" xr:uid="{00000000-0005-0000-0000-0000F83B0000}"/>
    <cellStyle name="Normal 3 4 3 16" xfId="15417" xr:uid="{00000000-0005-0000-0000-0000F93B0000}"/>
    <cellStyle name="Normal 3 4 3 17" xfId="15418" xr:uid="{00000000-0005-0000-0000-0000FA3B0000}"/>
    <cellStyle name="Normal 3 4 3 18" xfId="15419" xr:uid="{00000000-0005-0000-0000-0000FB3B0000}"/>
    <cellStyle name="Normal 3 4 3 19" xfId="15420" xr:uid="{00000000-0005-0000-0000-0000FC3B0000}"/>
    <cellStyle name="Normal 3 4 3 2" xfId="15421" xr:uid="{00000000-0005-0000-0000-0000FD3B0000}"/>
    <cellStyle name="Normal 3 4 3 20" xfId="15422" xr:uid="{00000000-0005-0000-0000-0000FE3B0000}"/>
    <cellStyle name="Normal 3 4 3 21" xfId="15423" xr:uid="{00000000-0005-0000-0000-0000FF3B0000}"/>
    <cellStyle name="Normal 3 4 3 22" xfId="15424" xr:uid="{00000000-0005-0000-0000-0000003C0000}"/>
    <cellStyle name="Normal 3 4 3 23" xfId="15425" xr:uid="{00000000-0005-0000-0000-0000013C0000}"/>
    <cellStyle name="Normal 3 4 3 24" xfId="15426" xr:uid="{00000000-0005-0000-0000-0000023C0000}"/>
    <cellStyle name="Normal 3 4 3 25" xfId="15427" xr:uid="{00000000-0005-0000-0000-0000033C0000}"/>
    <cellStyle name="Normal 3 4 3 26" xfId="15428" xr:uid="{00000000-0005-0000-0000-0000043C0000}"/>
    <cellStyle name="Normal 3 4 3 27" xfId="15429" xr:uid="{00000000-0005-0000-0000-0000053C0000}"/>
    <cellStyle name="Normal 3 4 3 3" xfId="15430" xr:uid="{00000000-0005-0000-0000-0000063C0000}"/>
    <cellStyle name="Normal 3 4 3 4" xfId="15431" xr:uid="{00000000-0005-0000-0000-0000073C0000}"/>
    <cellStyle name="Normal 3 4 3 5" xfId="15432" xr:uid="{00000000-0005-0000-0000-0000083C0000}"/>
    <cellStyle name="Normal 3 4 3 6" xfId="15433" xr:uid="{00000000-0005-0000-0000-0000093C0000}"/>
    <cellStyle name="Normal 3 4 3 6 10" xfId="15434" xr:uid="{00000000-0005-0000-0000-00000A3C0000}"/>
    <cellStyle name="Normal 3 4 3 6 11" xfId="15435" xr:uid="{00000000-0005-0000-0000-00000B3C0000}"/>
    <cellStyle name="Normal 3 4 3 6 12" xfId="15436" xr:uid="{00000000-0005-0000-0000-00000C3C0000}"/>
    <cellStyle name="Normal 3 4 3 6 13" xfId="15437" xr:uid="{00000000-0005-0000-0000-00000D3C0000}"/>
    <cellStyle name="Normal 3 4 3 6 14" xfId="15438" xr:uid="{00000000-0005-0000-0000-00000E3C0000}"/>
    <cellStyle name="Normal 3 4 3 6 15" xfId="15439" xr:uid="{00000000-0005-0000-0000-00000F3C0000}"/>
    <cellStyle name="Normal 3 4 3 6 2" xfId="15440" xr:uid="{00000000-0005-0000-0000-0000103C0000}"/>
    <cellStyle name="Normal 3 4 3 6 2 10" xfId="15441" xr:uid="{00000000-0005-0000-0000-0000113C0000}"/>
    <cellStyle name="Normal 3 4 3 6 2 11" xfId="15442" xr:uid="{00000000-0005-0000-0000-0000123C0000}"/>
    <cellStyle name="Normal 3 4 3 6 2 12" xfId="15443" xr:uid="{00000000-0005-0000-0000-0000133C0000}"/>
    <cellStyle name="Normal 3 4 3 6 2 13" xfId="15444" xr:uid="{00000000-0005-0000-0000-0000143C0000}"/>
    <cellStyle name="Normal 3 4 3 6 2 14" xfId="15445" xr:uid="{00000000-0005-0000-0000-0000153C0000}"/>
    <cellStyle name="Normal 3 4 3 6 2 2" xfId="15446" xr:uid="{00000000-0005-0000-0000-0000163C0000}"/>
    <cellStyle name="Normal 3 4 3 6 2 3" xfId="15447" xr:uid="{00000000-0005-0000-0000-0000173C0000}"/>
    <cellStyle name="Normal 3 4 3 6 2 4" xfId="15448" xr:uid="{00000000-0005-0000-0000-0000183C0000}"/>
    <cellStyle name="Normal 3 4 3 6 2 5" xfId="15449" xr:uid="{00000000-0005-0000-0000-0000193C0000}"/>
    <cellStyle name="Normal 3 4 3 6 2 6" xfId="15450" xr:uid="{00000000-0005-0000-0000-00001A3C0000}"/>
    <cellStyle name="Normal 3 4 3 6 2 7" xfId="15451" xr:uid="{00000000-0005-0000-0000-00001B3C0000}"/>
    <cellStyle name="Normal 3 4 3 6 2 8" xfId="15452" xr:uid="{00000000-0005-0000-0000-00001C3C0000}"/>
    <cellStyle name="Normal 3 4 3 6 2 9" xfId="15453" xr:uid="{00000000-0005-0000-0000-00001D3C0000}"/>
    <cellStyle name="Normal 3 4 3 6 3" xfId="15454" xr:uid="{00000000-0005-0000-0000-00001E3C0000}"/>
    <cellStyle name="Normal 3 4 3 6 4" xfId="15455" xr:uid="{00000000-0005-0000-0000-00001F3C0000}"/>
    <cellStyle name="Normal 3 4 3 6 5" xfId="15456" xr:uid="{00000000-0005-0000-0000-0000203C0000}"/>
    <cellStyle name="Normal 3 4 3 6 6" xfId="15457" xr:uid="{00000000-0005-0000-0000-0000213C0000}"/>
    <cellStyle name="Normal 3 4 3 6 7" xfId="15458" xr:uid="{00000000-0005-0000-0000-0000223C0000}"/>
    <cellStyle name="Normal 3 4 3 6 8" xfId="15459" xr:uid="{00000000-0005-0000-0000-0000233C0000}"/>
    <cellStyle name="Normal 3 4 3 6 9" xfId="15460" xr:uid="{00000000-0005-0000-0000-0000243C0000}"/>
    <cellStyle name="Normal 3 4 3 7" xfId="15461" xr:uid="{00000000-0005-0000-0000-0000253C0000}"/>
    <cellStyle name="Normal 3 4 3 7 10" xfId="15462" xr:uid="{00000000-0005-0000-0000-0000263C0000}"/>
    <cellStyle name="Normal 3 4 3 7 11" xfId="15463" xr:uid="{00000000-0005-0000-0000-0000273C0000}"/>
    <cellStyle name="Normal 3 4 3 7 12" xfId="15464" xr:uid="{00000000-0005-0000-0000-0000283C0000}"/>
    <cellStyle name="Normal 3 4 3 7 13" xfId="15465" xr:uid="{00000000-0005-0000-0000-0000293C0000}"/>
    <cellStyle name="Normal 3 4 3 7 14" xfId="15466" xr:uid="{00000000-0005-0000-0000-00002A3C0000}"/>
    <cellStyle name="Normal 3 4 3 7 15" xfId="15467" xr:uid="{00000000-0005-0000-0000-00002B3C0000}"/>
    <cellStyle name="Normal 3 4 3 7 2" xfId="15468" xr:uid="{00000000-0005-0000-0000-00002C3C0000}"/>
    <cellStyle name="Normal 3 4 3 7 2 10" xfId="15469" xr:uid="{00000000-0005-0000-0000-00002D3C0000}"/>
    <cellStyle name="Normal 3 4 3 7 2 11" xfId="15470" xr:uid="{00000000-0005-0000-0000-00002E3C0000}"/>
    <cellStyle name="Normal 3 4 3 7 2 12" xfId="15471" xr:uid="{00000000-0005-0000-0000-00002F3C0000}"/>
    <cellStyle name="Normal 3 4 3 7 2 13" xfId="15472" xr:uid="{00000000-0005-0000-0000-0000303C0000}"/>
    <cellStyle name="Normal 3 4 3 7 2 14" xfId="15473" xr:uid="{00000000-0005-0000-0000-0000313C0000}"/>
    <cellStyle name="Normal 3 4 3 7 2 2" xfId="15474" xr:uid="{00000000-0005-0000-0000-0000323C0000}"/>
    <cellStyle name="Normal 3 4 3 7 2 3" xfId="15475" xr:uid="{00000000-0005-0000-0000-0000333C0000}"/>
    <cellStyle name="Normal 3 4 3 7 2 4" xfId="15476" xr:uid="{00000000-0005-0000-0000-0000343C0000}"/>
    <cellStyle name="Normal 3 4 3 7 2 5" xfId="15477" xr:uid="{00000000-0005-0000-0000-0000353C0000}"/>
    <cellStyle name="Normal 3 4 3 7 2 6" xfId="15478" xr:uid="{00000000-0005-0000-0000-0000363C0000}"/>
    <cellStyle name="Normal 3 4 3 7 2 7" xfId="15479" xr:uid="{00000000-0005-0000-0000-0000373C0000}"/>
    <cellStyle name="Normal 3 4 3 7 2 8" xfId="15480" xr:uid="{00000000-0005-0000-0000-0000383C0000}"/>
    <cellStyle name="Normal 3 4 3 7 2 9" xfId="15481" xr:uid="{00000000-0005-0000-0000-0000393C0000}"/>
    <cellStyle name="Normal 3 4 3 7 3" xfId="15482" xr:uid="{00000000-0005-0000-0000-00003A3C0000}"/>
    <cellStyle name="Normal 3 4 3 7 4" xfId="15483" xr:uid="{00000000-0005-0000-0000-00003B3C0000}"/>
    <cellStyle name="Normal 3 4 3 7 5" xfId="15484" xr:uid="{00000000-0005-0000-0000-00003C3C0000}"/>
    <cellStyle name="Normal 3 4 3 7 6" xfId="15485" xr:uid="{00000000-0005-0000-0000-00003D3C0000}"/>
    <cellStyle name="Normal 3 4 3 7 7" xfId="15486" xr:uid="{00000000-0005-0000-0000-00003E3C0000}"/>
    <cellStyle name="Normal 3 4 3 7 8" xfId="15487" xr:uid="{00000000-0005-0000-0000-00003F3C0000}"/>
    <cellStyle name="Normal 3 4 3 7 9" xfId="15488" xr:uid="{00000000-0005-0000-0000-0000403C0000}"/>
    <cellStyle name="Normal 3 4 3 8" xfId="15489" xr:uid="{00000000-0005-0000-0000-0000413C0000}"/>
    <cellStyle name="Normal 3 4 3 8 10" xfId="15490" xr:uid="{00000000-0005-0000-0000-0000423C0000}"/>
    <cellStyle name="Normal 3 4 3 8 11" xfId="15491" xr:uid="{00000000-0005-0000-0000-0000433C0000}"/>
    <cellStyle name="Normal 3 4 3 8 12" xfId="15492" xr:uid="{00000000-0005-0000-0000-0000443C0000}"/>
    <cellStyle name="Normal 3 4 3 8 13" xfId="15493" xr:uid="{00000000-0005-0000-0000-0000453C0000}"/>
    <cellStyle name="Normal 3 4 3 8 14" xfId="15494" xr:uid="{00000000-0005-0000-0000-0000463C0000}"/>
    <cellStyle name="Normal 3 4 3 8 15" xfId="15495" xr:uid="{00000000-0005-0000-0000-0000473C0000}"/>
    <cellStyle name="Normal 3 4 3 8 2" xfId="15496" xr:uid="{00000000-0005-0000-0000-0000483C0000}"/>
    <cellStyle name="Normal 3 4 3 8 2 10" xfId="15497" xr:uid="{00000000-0005-0000-0000-0000493C0000}"/>
    <cellStyle name="Normal 3 4 3 8 2 11" xfId="15498" xr:uid="{00000000-0005-0000-0000-00004A3C0000}"/>
    <cellStyle name="Normal 3 4 3 8 2 12" xfId="15499" xr:uid="{00000000-0005-0000-0000-00004B3C0000}"/>
    <cellStyle name="Normal 3 4 3 8 2 13" xfId="15500" xr:uid="{00000000-0005-0000-0000-00004C3C0000}"/>
    <cellStyle name="Normal 3 4 3 8 2 14" xfId="15501" xr:uid="{00000000-0005-0000-0000-00004D3C0000}"/>
    <cellStyle name="Normal 3 4 3 8 2 2" xfId="15502" xr:uid="{00000000-0005-0000-0000-00004E3C0000}"/>
    <cellStyle name="Normal 3 4 3 8 2 3" xfId="15503" xr:uid="{00000000-0005-0000-0000-00004F3C0000}"/>
    <cellStyle name="Normal 3 4 3 8 2 4" xfId="15504" xr:uid="{00000000-0005-0000-0000-0000503C0000}"/>
    <cellStyle name="Normal 3 4 3 8 2 5" xfId="15505" xr:uid="{00000000-0005-0000-0000-0000513C0000}"/>
    <cellStyle name="Normal 3 4 3 8 2 6" xfId="15506" xr:uid="{00000000-0005-0000-0000-0000523C0000}"/>
    <cellStyle name="Normal 3 4 3 8 2 7" xfId="15507" xr:uid="{00000000-0005-0000-0000-0000533C0000}"/>
    <cellStyle name="Normal 3 4 3 8 2 8" xfId="15508" xr:uid="{00000000-0005-0000-0000-0000543C0000}"/>
    <cellStyle name="Normal 3 4 3 8 2 9" xfId="15509" xr:uid="{00000000-0005-0000-0000-0000553C0000}"/>
    <cellStyle name="Normal 3 4 3 8 3" xfId="15510" xr:uid="{00000000-0005-0000-0000-0000563C0000}"/>
    <cellStyle name="Normal 3 4 3 8 4" xfId="15511" xr:uid="{00000000-0005-0000-0000-0000573C0000}"/>
    <cellStyle name="Normal 3 4 3 8 5" xfId="15512" xr:uid="{00000000-0005-0000-0000-0000583C0000}"/>
    <cellStyle name="Normal 3 4 3 8 6" xfId="15513" xr:uid="{00000000-0005-0000-0000-0000593C0000}"/>
    <cellStyle name="Normal 3 4 3 8 7" xfId="15514" xr:uid="{00000000-0005-0000-0000-00005A3C0000}"/>
    <cellStyle name="Normal 3 4 3 8 8" xfId="15515" xr:uid="{00000000-0005-0000-0000-00005B3C0000}"/>
    <cellStyle name="Normal 3 4 3 8 9" xfId="15516" xr:uid="{00000000-0005-0000-0000-00005C3C0000}"/>
    <cellStyle name="Normal 3 4 3 9" xfId="15517" xr:uid="{00000000-0005-0000-0000-00005D3C0000}"/>
    <cellStyle name="Normal 3 4 3 9 10" xfId="15518" xr:uid="{00000000-0005-0000-0000-00005E3C0000}"/>
    <cellStyle name="Normal 3 4 3 9 11" xfId="15519" xr:uid="{00000000-0005-0000-0000-00005F3C0000}"/>
    <cellStyle name="Normal 3 4 3 9 12" xfId="15520" xr:uid="{00000000-0005-0000-0000-0000603C0000}"/>
    <cellStyle name="Normal 3 4 3 9 13" xfId="15521" xr:uid="{00000000-0005-0000-0000-0000613C0000}"/>
    <cellStyle name="Normal 3 4 3 9 14" xfId="15522" xr:uid="{00000000-0005-0000-0000-0000623C0000}"/>
    <cellStyle name="Normal 3 4 3 9 2" xfId="15523" xr:uid="{00000000-0005-0000-0000-0000633C0000}"/>
    <cellStyle name="Normal 3 4 3 9 3" xfId="15524" xr:uid="{00000000-0005-0000-0000-0000643C0000}"/>
    <cellStyle name="Normal 3 4 3 9 4" xfId="15525" xr:uid="{00000000-0005-0000-0000-0000653C0000}"/>
    <cellStyle name="Normal 3 4 3 9 5" xfId="15526" xr:uid="{00000000-0005-0000-0000-0000663C0000}"/>
    <cellStyle name="Normal 3 4 3 9 6" xfId="15527" xr:uid="{00000000-0005-0000-0000-0000673C0000}"/>
    <cellStyle name="Normal 3 4 3 9 7" xfId="15528" xr:uid="{00000000-0005-0000-0000-0000683C0000}"/>
    <cellStyle name="Normal 3 4 3 9 8" xfId="15529" xr:uid="{00000000-0005-0000-0000-0000693C0000}"/>
    <cellStyle name="Normal 3 4 3 9 9" xfId="15530" xr:uid="{00000000-0005-0000-0000-00006A3C0000}"/>
    <cellStyle name="Normal 3 4 4" xfId="15531" xr:uid="{00000000-0005-0000-0000-00006B3C0000}"/>
    <cellStyle name="Normal 3 4 4 10" xfId="15532" xr:uid="{00000000-0005-0000-0000-00006C3C0000}"/>
    <cellStyle name="Normal 3 4 4 10 10" xfId="15533" xr:uid="{00000000-0005-0000-0000-00006D3C0000}"/>
    <cellStyle name="Normal 3 4 4 10 11" xfId="15534" xr:uid="{00000000-0005-0000-0000-00006E3C0000}"/>
    <cellStyle name="Normal 3 4 4 10 12" xfId="15535" xr:uid="{00000000-0005-0000-0000-00006F3C0000}"/>
    <cellStyle name="Normal 3 4 4 10 13" xfId="15536" xr:uid="{00000000-0005-0000-0000-0000703C0000}"/>
    <cellStyle name="Normal 3 4 4 10 14" xfId="15537" xr:uid="{00000000-0005-0000-0000-0000713C0000}"/>
    <cellStyle name="Normal 3 4 4 10 2" xfId="15538" xr:uid="{00000000-0005-0000-0000-0000723C0000}"/>
    <cellStyle name="Normal 3 4 4 10 3" xfId="15539" xr:uid="{00000000-0005-0000-0000-0000733C0000}"/>
    <cellStyle name="Normal 3 4 4 10 4" xfId="15540" xr:uid="{00000000-0005-0000-0000-0000743C0000}"/>
    <cellStyle name="Normal 3 4 4 10 5" xfId="15541" xr:uid="{00000000-0005-0000-0000-0000753C0000}"/>
    <cellStyle name="Normal 3 4 4 10 6" xfId="15542" xr:uid="{00000000-0005-0000-0000-0000763C0000}"/>
    <cellStyle name="Normal 3 4 4 10 7" xfId="15543" xr:uid="{00000000-0005-0000-0000-0000773C0000}"/>
    <cellStyle name="Normal 3 4 4 10 8" xfId="15544" xr:uid="{00000000-0005-0000-0000-0000783C0000}"/>
    <cellStyle name="Normal 3 4 4 10 9" xfId="15545" xr:uid="{00000000-0005-0000-0000-0000793C0000}"/>
    <cellStyle name="Normal 3 4 4 11" xfId="15546" xr:uid="{00000000-0005-0000-0000-00007A3C0000}"/>
    <cellStyle name="Normal 3 4 4 11 10" xfId="15547" xr:uid="{00000000-0005-0000-0000-00007B3C0000}"/>
    <cellStyle name="Normal 3 4 4 11 11" xfId="15548" xr:uid="{00000000-0005-0000-0000-00007C3C0000}"/>
    <cellStyle name="Normal 3 4 4 11 12" xfId="15549" xr:uid="{00000000-0005-0000-0000-00007D3C0000}"/>
    <cellStyle name="Normal 3 4 4 11 13" xfId="15550" xr:uid="{00000000-0005-0000-0000-00007E3C0000}"/>
    <cellStyle name="Normal 3 4 4 11 14" xfId="15551" xr:uid="{00000000-0005-0000-0000-00007F3C0000}"/>
    <cellStyle name="Normal 3 4 4 11 2" xfId="15552" xr:uid="{00000000-0005-0000-0000-0000803C0000}"/>
    <cellStyle name="Normal 3 4 4 11 3" xfId="15553" xr:uid="{00000000-0005-0000-0000-0000813C0000}"/>
    <cellStyle name="Normal 3 4 4 11 4" xfId="15554" xr:uid="{00000000-0005-0000-0000-0000823C0000}"/>
    <cellStyle name="Normal 3 4 4 11 5" xfId="15555" xr:uid="{00000000-0005-0000-0000-0000833C0000}"/>
    <cellStyle name="Normal 3 4 4 11 6" xfId="15556" xr:uid="{00000000-0005-0000-0000-0000843C0000}"/>
    <cellStyle name="Normal 3 4 4 11 7" xfId="15557" xr:uid="{00000000-0005-0000-0000-0000853C0000}"/>
    <cellStyle name="Normal 3 4 4 11 8" xfId="15558" xr:uid="{00000000-0005-0000-0000-0000863C0000}"/>
    <cellStyle name="Normal 3 4 4 11 9" xfId="15559" xr:uid="{00000000-0005-0000-0000-0000873C0000}"/>
    <cellStyle name="Normal 3 4 4 12" xfId="15560" xr:uid="{00000000-0005-0000-0000-0000883C0000}"/>
    <cellStyle name="Normal 3 4 4 12 10" xfId="15561" xr:uid="{00000000-0005-0000-0000-0000893C0000}"/>
    <cellStyle name="Normal 3 4 4 12 11" xfId="15562" xr:uid="{00000000-0005-0000-0000-00008A3C0000}"/>
    <cellStyle name="Normal 3 4 4 12 12" xfId="15563" xr:uid="{00000000-0005-0000-0000-00008B3C0000}"/>
    <cellStyle name="Normal 3 4 4 12 13" xfId="15564" xr:uid="{00000000-0005-0000-0000-00008C3C0000}"/>
    <cellStyle name="Normal 3 4 4 12 14" xfId="15565" xr:uid="{00000000-0005-0000-0000-00008D3C0000}"/>
    <cellStyle name="Normal 3 4 4 12 2" xfId="15566" xr:uid="{00000000-0005-0000-0000-00008E3C0000}"/>
    <cellStyle name="Normal 3 4 4 12 3" xfId="15567" xr:uid="{00000000-0005-0000-0000-00008F3C0000}"/>
    <cellStyle name="Normal 3 4 4 12 4" xfId="15568" xr:uid="{00000000-0005-0000-0000-0000903C0000}"/>
    <cellStyle name="Normal 3 4 4 12 5" xfId="15569" xr:uid="{00000000-0005-0000-0000-0000913C0000}"/>
    <cellStyle name="Normal 3 4 4 12 6" xfId="15570" xr:uid="{00000000-0005-0000-0000-0000923C0000}"/>
    <cellStyle name="Normal 3 4 4 12 7" xfId="15571" xr:uid="{00000000-0005-0000-0000-0000933C0000}"/>
    <cellStyle name="Normal 3 4 4 12 8" xfId="15572" xr:uid="{00000000-0005-0000-0000-0000943C0000}"/>
    <cellStyle name="Normal 3 4 4 12 9" xfId="15573" xr:uid="{00000000-0005-0000-0000-0000953C0000}"/>
    <cellStyle name="Normal 3 4 4 13" xfId="15574" xr:uid="{00000000-0005-0000-0000-0000963C0000}"/>
    <cellStyle name="Normal 3 4 4 13 10" xfId="15575" xr:uid="{00000000-0005-0000-0000-0000973C0000}"/>
    <cellStyle name="Normal 3 4 4 13 11" xfId="15576" xr:uid="{00000000-0005-0000-0000-0000983C0000}"/>
    <cellStyle name="Normal 3 4 4 13 12" xfId="15577" xr:uid="{00000000-0005-0000-0000-0000993C0000}"/>
    <cellStyle name="Normal 3 4 4 13 13" xfId="15578" xr:uid="{00000000-0005-0000-0000-00009A3C0000}"/>
    <cellStyle name="Normal 3 4 4 13 14" xfId="15579" xr:uid="{00000000-0005-0000-0000-00009B3C0000}"/>
    <cellStyle name="Normal 3 4 4 13 2" xfId="15580" xr:uid="{00000000-0005-0000-0000-00009C3C0000}"/>
    <cellStyle name="Normal 3 4 4 13 3" xfId="15581" xr:uid="{00000000-0005-0000-0000-00009D3C0000}"/>
    <cellStyle name="Normal 3 4 4 13 4" xfId="15582" xr:uid="{00000000-0005-0000-0000-00009E3C0000}"/>
    <cellStyle name="Normal 3 4 4 13 5" xfId="15583" xr:uid="{00000000-0005-0000-0000-00009F3C0000}"/>
    <cellStyle name="Normal 3 4 4 13 6" xfId="15584" xr:uid="{00000000-0005-0000-0000-0000A03C0000}"/>
    <cellStyle name="Normal 3 4 4 13 7" xfId="15585" xr:uid="{00000000-0005-0000-0000-0000A13C0000}"/>
    <cellStyle name="Normal 3 4 4 13 8" xfId="15586" xr:uid="{00000000-0005-0000-0000-0000A23C0000}"/>
    <cellStyle name="Normal 3 4 4 13 9" xfId="15587" xr:uid="{00000000-0005-0000-0000-0000A33C0000}"/>
    <cellStyle name="Normal 3 4 4 14" xfId="15588" xr:uid="{00000000-0005-0000-0000-0000A43C0000}"/>
    <cellStyle name="Normal 3 4 4 14 10" xfId="15589" xr:uid="{00000000-0005-0000-0000-0000A53C0000}"/>
    <cellStyle name="Normal 3 4 4 14 11" xfId="15590" xr:uid="{00000000-0005-0000-0000-0000A63C0000}"/>
    <cellStyle name="Normal 3 4 4 14 12" xfId="15591" xr:uid="{00000000-0005-0000-0000-0000A73C0000}"/>
    <cellStyle name="Normal 3 4 4 14 13" xfId="15592" xr:uid="{00000000-0005-0000-0000-0000A83C0000}"/>
    <cellStyle name="Normal 3 4 4 14 14" xfId="15593" xr:uid="{00000000-0005-0000-0000-0000A93C0000}"/>
    <cellStyle name="Normal 3 4 4 14 2" xfId="15594" xr:uid="{00000000-0005-0000-0000-0000AA3C0000}"/>
    <cellStyle name="Normal 3 4 4 14 3" xfId="15595" xr:uid="{00000000-0005-0000-0000-0000AB3C0000}"/>
    <cellStyle name="Normal 3 4 4 14 4" xfId="15596" xr:uid="{00000000-0005-0000-0000-0000AC3C0000}"/>
    <cellStyle name="Normal 3 4 4 14 5" xfId="15597" xr:uid="{00000000-0005-0000-0000-0000AD3C0000}"/>
    <cellStyle name="Normal 3 4 4 14 6" xfId="15598" xr:uid="{00000000-0005-0000-0000-0000AE3C0000}"/>
    <cellStyle name="Normal 3 4 4 14 7" xfId="15599" xr:uid="{00000000-0005-0000-0000-0000AF3C0000}"/>
    <cellStyle name="Normal 3 4 4 14 8" xfId="15600" xr:uid="{00000000-0005-0000-0000-0000B03C0000}"/>
    <cellStyle name="Normal 3 4 4 14 9" xfId="15601" xr:uid="{00000000-0005-0000-0000-0000B13C0000}"/>
    <cellStyle name="Normal 3 4 4 15" xfId="15602" xr:uid="{00000000-0005-0000-0000-0000B23C0000}"/>
    <cellStyle name="Normal 3 4 4 16" xfId="15603" xr:uid="{00000000-0005-0000-0000-0000B33C0000}"/>
    <cellStyle name="Normal 3 4 4 17" xfId="15604" xr:uid="{00000000-0005-0000-0000-0000B43C0000}"/>
    <cellStyle name="Normal 3 4 4 18" xfId="15605" xr:uid="{00000000-0005-0000-0000-0000B53C0000}"/>
    <cellStyle name="Normal 3 4 4 19" xfId="15606" xr:uid="{00000000-0005-0000-0000-0000B63C0000}"/>
    <cellStyle name="Normal 3 4 4 2" xfId="15607" xr:uid="{00000000-0005-0000-0000-0000B73C0000}"/>
    <cellStyle name="Normal 3 4 4 20" xfId="15608" xr:uid="{00000000-0005-0000-0000-0000B83C0000}"/>
    <cellStyle name="Normal 3 4 4 21" xfId="15609" xr:uid="{00000000-0005-0000-0000-0000B93C0000}"/>
    <cellStyle name="Normal 3 4 4 22" xfId="15610" xr:uid="{00000000-0005-0000-0000-0000BA3C0000}"/>
    <cellStyle name="Normal 3 4 4 23" xfId="15611" xr:uid="{00000000-0005-0000-0000-0000BB3C0000}"/>
    <cellStyle name="Normal 3 4 4 24" xfId="15612" xr:uid="{00000000-0005-0000-0000-0000BC3C0000}"/>
    <cellStyle name="Normal 3 4 4 25" xfId="15613" xr:uid="{00000000-0005-0000-0000-0000BD3C0000}"/>
    <cellStyle name="Normal 3 4 4 26" xfId="15614" xr:uid="{00000000-0005-0000-0000-0000BE3C0000}"/>
    <cellStyle name="Normal 3 4 4 27" xfId="15615" xr:uid="{00000000-0005-0000-0000-0000BF3C0000}"/>
    <cellStyle name="Normal 3 4 4 3" xfId="15616" xr:uid="{00000000-0005-0000-0000-0000C03C0000}"/>
    <cellStyle name="Normal 3 4 4 4" xfId="15617" xr:uid="{00000000-0005-0000-0000-0000C13C0000}"/>
    <cellStyle name="Normal 3 4 4 5" xfId="15618" xr:uid="{00000000-0005-0000-0000-0000C23C0000}"/>
    <cellStyle name="Normal 3 4 4 6" xfId="15619" xr:uid="{00000000-0005-0000-0000-0000C33C0000}"/>
    <cellStyle name="Normal 3 4 4 6 10" xfId="15620" xr:uid="{00000000-0005-0000-0000-0000C43C0000}"/>
    <cellStyle name="Normal 3 4 4 6 11" xfId="15621" xr:uid="{00000000-0005-0000-0000-0000C53C0000}"/>
    <cellStyle name="Normal 3 4 4 6 12" xfId="15622" xr:uid="{00000000-0005-0000-0000-0000C63C0000}"/>
    <cellStyle name="Normal 3 4 4 6 13" xfId="15623" xr:uid="{00000000-0005-0000-0000-0000C73C0000}"/>
    <cellStyle name="Normal 3 4 4 6 14" xfId="15624" xr:uid="{00000000-0005-0000-0000-0000C83C0000}"/>
    <cellStyle name="Normal 3 4 4 6 15" xfId="15625" xr:uid="{00000000-0005-0000-0000-0000C93C0000}"/>
    <cellStyle name="Normal 3 4 4 6 2" xfId="15626" xr:uid="{00000000-0005-0000-0000-0000CA3C0000}"/>
    <cellStyle name="Normal 3 4 4 6 2 10" xfId="15627" xr:uid="{00000000-0005-0000-0000-0000CB3C0000}"/>
    <cellStyle name="Normal 3 4 4 6 2 11" xfId="15628" xr:uid="{00000000-0005-0000-0000-0000CC3C0000}"/>
    <cellStyle name="Normal 3 4 4 6 2 12" xfId="15629" xr:uid="{00000000-0005-0000-0000-0000CD3C0000}"/>
    <cellStyle name="Normal 3 4 4 6 2 13" xfId="15630" xr:uid="{00000000-0005-0000-0000-0000CE3C0000}"/>
    <cellStyle name="Normal 3 4 4 6 2 14" xfId="15631" xr:uid="{00000000-0005-0000-0000-0000CF3C0000}"/>
    <cellStyle name="Normal 3 4 4 6 2 2" xfId="15632" xr:uid="{00000000-0005-0000-0000-0000D03C0000}"/>
    <cellStyle name="Normal 3 4 4 6 2 3" xfId="15633" xr:uid="{00000000-0005-0000-0000-0000D13C0000}"/>
    <cellStyle name="Normal 3 4 4 6 2 4" xfId="15634" xr:uid="{00000000-0005-0000-0000-0000D23C0000}"/>
    <cellStyle name="Normal 3 4 4 6 2 5" xfId="15635" xr:uid="{00000000-0005-0000-0000-0000D33C0000}"/>
    <cellStyle name="Normal 3 4 4 6 2 6" xfId="15636" xr:uid="{00000000-0005-0000-0000-0000D43C0000}"/>
    <cellStyle name="Normal 3 4 4 6 2 7" xfId="15637" xr:uid="{00000000-0005-0000-0000-0000D53C0000}"/>
    <cellStyle name="Normal 3 4 4 6 2 8" xfId="15638" xr:uid="{00000000-0005-0000-0000-0000D63C0000}"/>
    <cellStyle name="Normal 3 4 4 6 2 9" xfId="15639" xr:uid="{00000000-0005-0000-0000-0000D73C0000}"/>
    <cellStyle name="Normal 3 4 4 6 3" xfId="15640" xr:uid="{00000000-0005-0000-0000-0000D83C0000}"/>
    <cellStyle name="Normal 3 4 4 6 4" xfId="15641" xr:uid="{00000000-0005-0000-0000-0000D93C0000}"/>
    <cellStyle name="Normal 3 4 4 6 5" xfId="15642" xr:uid="{00000000-0005-0000-0000-0000DA3C0000}"/>
    <cellStyle name="Normal 3 4 4 6 6" xfId="15643" xr:uid="{00000000-0005-0000-0000-0000DB3C0000}"/>
    <cellStyle name="Normal 3 4 4 6 7" xfId="15644" xr:uid="{00000000-0005-0000-0000-0000DC3C0000}"/>
    <cellStyle name="Normal 3 4 4 6 8" xfId="15645" xr:uid="{00000000-0005-0000-0000-0000DD3C0000}"/>
    <cellStyle name="Normal 3 4 4 6 9" xfId="15646" xr:uid="{00000000-0005-0000-0000-0000DE3C0000}"/>
    <cellStyle name="Normal 3 4 4 7" xfId="15647" xr:uid="{00000000-0005-0000-0000-0000DF3C0000}"/>
    <cellStyle name="Normal 3 4 4 7 10" xfId="15648" xr:uid="{00000000-0005-0000-0000-0000E03C0000}"/>
    <cellStyle name="Normal 3 4 4 7 11" xfId="15649" xr:uid="{00000000-0005-0000-0000-0000E13C0000}"/>
    <cellStyle name="Normal 3 4 4 7 12" xfId="15650" xr:uid="{00000000-0005-0000-0000-0000E23C0000}"/>
    <cellStyle name="Normal 3 4 4 7 13" xfId="15651" xr:uid="{00000000-0005-0000-0000-0000E33C0000}"/>
    <cellStyle name="Normal 3 4 4 7 14" xfId="15652" xr:uid="{00000000-0005-0000-0000-0000E43C0000}"/>
    <cellStyle name="Normal 3 4 4 7 15" xfId="15653" xr:uid="{00000000-0005-0000-0000-0000E53C0000}"/>
    <cellStyle name="Normal 3 4 4 7 2" xfId="15654" xr:uid="{00000000-0005-0000-0000-0000E63C0000}"/>
    <cellStyle name="Normal 3 4 4 7 2 10" xfId="15655" xr:uid="{00000000-0005-0000-0000-0000E73C0000}"/>
    <cellStyle name="Normal 3 4 4 7 2 11" xfId="15656" xr:uid="{00000000-0005-0000-0000-0000E83C0000}"/>
    <cellStyle name="Normal 3 4 4 7 2 12" xfId="15657" xr:uid="{00000000-0005-0000-0000-0000E93C0000}"/>
    <cellStyle name="Normal 3 4 4 7 2 13" xfId="15658" xr:uid="{00000000-0005-0000-0000-0000EA3C0000}"/>
    <cellStyle name="Normal 3 4 4 7 2 14" xfId="15659" xr:uid="{00000000-0005-0000-0000-0000EB3C0000}"/>
    <cellStyle name="Normal 3 4 4 7 2 2" xfId="15660" xr:uid="{00000000-0005-0000-0000-0000EC3C0000}"/>
    <cellStyle name="Normal 3 4 4 7 2 3" xfId="15661" xr:uid="{00000000-0005-0000-0000-0000ED3C0000}"/>
    <cellStyle name="Normal 3 4 4 7 2 4" xfId="15662" xr:uid="{00000000-0005-0000-0000-0000EE3C0000}"/>
    <cellStyle name="Normal 3 4 4 7 2 5" xfId="15663" xr:uid="{00000000-0005-0000-0000-0000EF3C0000}"/>
    <cellStyle name="Normal 3 4 4 7 2 6" xfId="15664" xr:uid="{00000000-0005-0000-0000-0000F03C0000}"/>
    <cellStyle name="Normal 3 4 4 7 2 7" xfId="15665" xr:uid="{00000000-0005-0000-0000-0000F13C0000}"/>
    <cellStyle name="Normal 3 4 4 7 2 8" xfId="15666" xr:uid="{00000000-0005-0000-0000-0000F23C0000}"/>
    <cellStyle name="Normal 3 4 4 7 2 9" xfId="15667" xr:uid="{00000000-0005-0000-0000-0000F33C0000}"/>
    <cellStyle name="Normal 3 4 4 7 3" xfId="15668" xr:uid="{00000000-0005-0000-0000-0000F43C0000}"/>
    <cellStyle name="Normal 3 4 4 7 4" xfId="15669" xr:uid="{00000000-0005-0000-0000-0000F53C0000}"/>
    <cellStyle name="Normal 3 4 4 7 5" xfId="15670" xr:uid="{00000000-0005-0000-0000-0000F63C0000}"/>
    <cellStyle name="Normal 3 4 4 7 6" xfId="15671" xr:uid="{00000000-0005-0000-0000-0000F73C0000}"/>
    <cellStyle name="Normal 3 4 4 7 7" xfId="15672" xr:uid="{00000000-0005-0000-0000-0000F83C0000}"/>
    <cellStyle name="Normal 3 4 4 7 8" xfId="15673" xr:uid="{00000000-0005-0000-0000-0000F93C0000}"/>
    <cellStyle name="Normal 3 4 4 7 9" xfId="15674" xr:uid="{00000000-0005-0000-0000-0000FA3C0000}"/>
    <cellStyle name="Normal 3 4 4 8" xfId="15675" xr:uid="{00000000-0005-0000-0000-0000FB3C0000}"/>
    <cellStyle name="Normal 3 4 4 8 10" xfId="15676" xr:uid="{00000000-0005-0000-0000-0000FC3C0000}"/>
    <cellStyle name="Normal 3 4 4 8 11" xfId="15677" xr:uid="{00000000-0005-0000-0000-0000FD3C0000}"/>
    <cellStyle name="Normal 3 4 4 8 12" xfId="15678" xr:uid="{00000000-0005-0000-0000-0000FE3C0000}"/>
    <cellStyle name="Normal 3 4 4 8 13" xfId="15679" xr:uid="{00000000-0005-0000-0000-0000FF3C0000}"/>
    <cellStyle name="Normal 3 4 4 8 14" xfId="15680" xr:uid="{00000000-0005-0000-0000-0000003D0000}"/>
    <cellStyle name="Normal 3 4 4 8 15" xfId="15681" xr:uid="{00000000-0005-0000-0000-0000013D0000}"/>
    <cellStyle name="Normal 3 4 4 8 2" xfId="15682" xr:uid="{00000000-0005-0000-0000-0000023D0000}"/>
    <cellStyle name="Normal 3 4 4 8 2 10" xfId="15683" xr:uid="{00000000-0005-0000-0000-0000033D0000}"/>
    <cellStyle name="Normal 3 4 4 8 2 11" xfId="15684" xr:uid="{00000000-0005-0000-0000-0000043D0000}"/>
    <cellStyle name="Normal 3 4 4 8 2 12" xfId="15685" xr:uid="{00000000-0005-0000-0000-0000053D0000}"/>
    <cellStyle name="Normal 3 4 4 8 2 13" xfId="15686" xr:uid="{00000000-0005-0000-0000-0000063D0000}"/>
    <cellStyle name="Normal 3 4 4 8 2 14" xfId="15687" xr:uid="{00000000-0005-0000-0000-0000073D0000}"/>
    <cellStyle name="Normal 3 4 4 8 2 2" xfId="15688" xr:uid="{00000000-0005-0000-0000-0000083D0000}"/>
    <cellStyle name="Normal 3 4 4 8 2 3" xfId="15689" xr:uid="{00000000-0005-0000-0000-0000093D0000}"/>
    <cellStyle name="Normal 3 4 4 8 2 4" xfId="15690" xr:uid="{00000000-0005-0000-0000-00000A3D0000}"/>
    <cellStyle name="Normal 3 4 4 8 2 5" xfId="15691" xr:uid="{00000000-0005-0000-0000-00000B3D0000}"/>
    <cellStyle name="Normal 3 4 4 8 2 6" xfId="15692" xr:uid="{00000000-0005-0000-0000-00000C3D0000}"/>
    <cellStyle name="Normal 3 4 4 8 2 7" xfId="15693" xr:uid="{00000000-0005-0000-0000-00000D3D0000}"/>
    <cellStyle name="Normal 3 4 4 8 2 8" xfId="15694" xr:uid="{00000000-0005-0000-0000-00000E3D0000}"/>
    <cellStyle name="Normal 3 4 4 8 2 9" xfId="15695" xr:uid="{00000000-0005-0000-0000-00000F3D0000}"/>
    <cellStyle name="Normal 3 4 4 8 3" xfId="15696" xr:uid="{00000000-0005-0000-0000-0000103D0000}"/>
    <cellStyle name="Normal 3 4 4 8 4" xfId="15697" xr:uid="{00000000-0005-0000-0000-0000113D0000}"/>
    <cellStyle name="Normal 3 4 4 8 5" xfId="15698" xr:uid="{00000000-0005-0000-0000-0000123D0000}"/>
    <cellStyle name="Normal 3 4 4 8 6" xfId="15699" xr:uid="{00000000-0005-0000-0000-0000133D0000}"/>
    <cellStyle name="Normal 3 4 4 8 7" xfId="15700" xr:uid="{00000000-0005-0000-0000-0000143D0000}"/>
    <cellStyle name="Normal 3 4 4 8 8" xfId="15701" xr:uid="{00000000-0005-0000-0000-0000153D0000}"/>
    <cellStyle name="Normal 3 4 4 8 9" xfId="15702" xr:uid="{00000000-0005-0000-0000-0000163D0000}"/>
    <cellStyle name="Normal 3 4 4 9" xfId="15703" xr:uid="{00000000-0005-0000-0000-0000173D0000}"/>
    <cellStyle name="Normal 3 4 4 9 10" xfId="15704" xr:uid="{00000000-0005-0000-0000-0000183D0000}"/>
    <cellStyle name="Normal 3 4 4 9 11" xfId="15705" xr:uid="{00000000-0005-0000-0000-0000193D0000}"/>
    <cellStyle name="Normal 3 4 4 9 12" xfId="15706" xr:uid="{00000000-0005-0000-0000-00001A3D0000}"/>
    <cellStyle name="Normal 3 4 4 9 13" xfId="15707" xr:uid="{00000000-0005-0000-0000-00001B3D0000}"/>
    <cellStyle name="Normal 3 4 4 9 14" xfId="15708" xr:uid="{00000000-0005-0000-0000-00001C3D0000}"/>
    <cellStyle name="Normal 3 4 4 9 2" xfId="15709" xr:uid="{00000000-0005-0000-0000-00001D3D0000}"/>
    <cellStyle name="Normal 3 4 4 9 3" xfId="15710" xr:uid="{00000000-0005-0000-0000-00001E3D0000}"/>
    <cellStyle name="Normal 3 4 4 9 4" xfId="15711" xr:uid="{00000000-0005-0000-0000-00001F3D0000}"/>
    <cellStyle name="Normal 3 4 4 9 5" xfId="15712" xr:uid="{00000000-0005-0000-0000-0000203D0000}"/>
    <cellStyle name="Normal 3 4 4 9 6" xfId="15713" xr:uid="{00000000-0005-0000-0000-0000213D0000}"/>
    <cellStyle name="Normal 3 4 4 9 7" xfId="15714" xr:uid="{00000000-0005-0000-0000-0000223D0000}"/>
    <cellStyle name="Normal 3 4 4 9 8" xfId="15715" xr:uid="{00000000-0005-0000-0000-0000233D0000}"/>
    <cellStyle name="Normal 3 4 4 9 9" xfId="15716" xr:uid="{00000000-0005-0000-0000-0000243D0000}"/>
    <cellStyle name="Normal 3 4 5" xfId="15717" xr:uid="{00000000-0005-0000-0000-0000253D0000}"/>
    <cellStyle name="Normal 3 4 5 10" xfId="15718" xr:uid="{00000000-0005-0000-0000-0000263D0000}"/>
    <cellStyle name="Normal 3 4 5 10 10" xfId="15719" xr:uid="{00000000-0005-0000-0000-0000273D0000}"/>
    <cellStyle name="Normal 3 4 5 10 11" xfId="15720" xr:uid="{00000000-0005-0000-0000-0000283D0000}"/>
    <cellStyle name="Normal 3 4 5 10 12" xfId="15721" xr:uid="{00000000-0005-0000-0000-0000293D0000}"/>
    <cellStyle name="Normal 3 4 5 10 13" xfId="15722" xr:uid="{00000000-0005-0000-0000-00002A3D0000}"/>
    <cellStyle name="Normal 3 4 5 10 14" xfId="15723" xr:uid="{00000000-0005-0000-0000-00002B3D0000}"/>
    <cellStyle name="Normal 3 4 5 10 2" xfId="15724" xr:uid="{00000000-0005-0000-0000-00002C3D0000}"/>
    <cellStyle name="Normal 3 4 5 10 3" xfId="15725" xr:uid="{00000000-0005-0000-0000-00002D3D0000}"/>
    <cellStyle name="Normal 3 4 5 10 4" xfId="15726" xr:uid="{00000000-0005-0000-0000-00002E3D0000}"/>
    <cellStyle name="Normal 3 4 5 10 5" xfId="15727" xr:uid="{00000000-0005-0000-0000-00002F3D0000}"/>
    <cellStyle name="Normal 3 4 5 10 6" xfId="15728" xr:uid="{00000000-0005-0000-0000-0000303D0000}"/>
    <cellStyle name="Normal 3 4 5 10 7" xfId="15729" xr:uid="{00000000-0005-0000-0000-0000313D0000}"/>
    <cellStyle name="Normal 3 4 5 10 8" xfId="15730" xr:uid="{00000000-0005-0000-0000-0000323D0000}"/>
    <cellStyle name="Normal 3 4 5 10 9" xfId="15731" xr:uid="{00000000-0005-0000-0000-0000333D0000}"/>
    <cellStyle name="Normal 3 4 5 11" xfId="15732" xr:uid="{00000000-0005-0000-0000-0000343D0000}"/>
    <cellStyle name="Normal 3 4 5 11 10" xfId="15733" xr:uid="{00000000-0005-0000-0000-0000353D0000}"/>
    <cellStyle name="Normal 3 4 5 11 11" xfId="15734" xr:uid="{00000000-0005-0000-0000-0000363D0000}"/>
    <cellStyle name="Normal 3 4 5 11 12" xfId="15735" xr:uid="{00000000-0005-0000-0000-0000373D0000}"/>
    <cellStyle name="Normal 3 4 5 11 13" xfId="15736" xr:uid="{00000000-0005-0000-0000-0000383D0000}"/>
    <cellStyle name="Normal 3 4 5 11 14" xfId="15737" xr:uid="{00000000-0005-0000-0000-0000393D0000}"/>
    <cellStyle name="Normal 3 4 5 11 2" xfId="15738" xr:uid="{00000000-0005-0000-0000-00003A3D0000}"/>
    <cellStyle name="Normal 3 4 5 11 3" xfId="15739" xr:uid="{00000000-0005-0000-0000-00003B3D0000}"/>
    <cellStyle name="Normal 3 4 5 11 4" xfId="15740" xr:uid="{00000000-0005-0000-0000-00003C3D0000}"/>
    <cellStyle name="Normal 3 4 5 11 5" xfId="15741" xr:uid="{00000000-0005-0000-0000-00003D3D0000}"/>
    <cellStyle name="Normal 3 4 5 11 6" xfId="15742" xr:uid="{00000000-0005-0000-0000-00003E3D0000}"/>
    <cellStyle name="Normal 3 4 5 11 7" xfId="15743" xr:uid="{00000000-0005-0000-0000-00003F3D0000}"/>
    <cellStyle name="Normal 3 4 5 11 8" xfId="15744" xr:uid="{00000000-0005-0000-0000-0000403D0000}"/>
    <cellStyle name="Normal 3 4 5 11 9" xfId="15745" xr:uid="{00000000-0005-0000-0000-0000413D0000}"/>
    <cellStyle name="Normal 3 4 5 12" xfId="15746" xr:uid="{00000000-0005-0000-0000-0000423D0000}"/>
    <cellStyle name="Normal 3 4 5 12 10" xfId="15747" xr:uid="{00000000-0005-0000-0000-0000433D0000}"/>
    <cellStyle name="Normal 3 4 5 12 11" xfId="15748" xr:uid="{00000000-0005-0000-0000-0000443D0000}"/>
    <cellStyle name="Normal 3 4 5 12 12" xfId="15749" xr:uid="{00000000-0005-0000-0000-0000453D0000}"/>
    <cellStyle name="Normal 3 4 5 12 13" xfId="15750" xr:uid="{00000000-0005-0000-0000-0000463D0000}"/>
    <cellStyle name="Normal 3 4 5 12 14" xfId="15751" xr:uid="{00000000-0005-0000-0000-0000473D0000}"/>
    <cellStyle name="Normal 3 4 5 12 2" xfId="15752" xr:uid="{00000000-0005-0000-0000-0000483D0000}"/>
    <cellStyle name="Normal 3 4 5 12 3" xfId="15753" xr:uid="{00000000-0005-0000-0000-0000493D0000}"/>
    <cellStyle name="Normal 3 4 5 12 4" xfId="15754" xr:uid="{00000000-0005-0000-0000-00004A3D0000}"/>
    <cellStyle name="Normal 3 4 5 12 5" xfId="15755" xr:uid="{00000000-0005-0000-0000-00004B3D0000}"/>
    <cellStyle name="Normal 3 4 5 12 6" xfId="15756" xr:uid="{00000000-0005-0000-0000-00004C3D0000}"/>
    <cellStyle name="Normal 3 4 5 12 7" xfId="15757" xr:uid="{00000000-0005-0000-0000-00004D3D0000}"/>
    <cellStyle name="Normal 3 4 5 12 8" xfId="15758" xr:uid="{00000000-0005-0000-0000-00004E3D0000}"/>
    <cellStyle name="Normal 3 4 5 12 9" xfId="15759" xr:uid="{00000000-0005-0000-0000-00004F3D0000}"/>
    <cellStyle name="Normal 3 4 5 13" xfId="15760" xr:uid="{00000000-0005-0000-0000-0000503D0000}"/>
    <cellStyle name="Normal 3 4 5 13 10" xfId="15761" xr:uid="{00000000-0005-0000-0000-0000513D0000}"/>
    <cellStyle name="Normal 3 4 5 13 11" xfId="15762" xr:uid="{00000000-0005-0000-0000-0000523D0000}"/>
    <cellStyle name="Normal 3 4 5 13 12" xfId="15763" xr:uid="{00000000-0005-0000-0000-0000533D0000}"/>
    <cellStyle name="Normal 3 4 5 13 13" xfId="15764" xr:uid="{00000000-0005-0000-0000-0000543D0000}"/>
    <cellStyle name="Normal 3 4 5 13 14" xfId="15765" xr:uid="{00000000-0005-0000-0000-0000553D0000}"/>
    <cellStyle name="Normal 3 4 5 13 2" xfId="15766" xr:uid="{00000000-0005-0000-0000-0000563D0000}"/>
    <cellStyle name="Normal 3 4 5 13 3" xfId="15767" xr:uid="{00000000-0005-0000-0000-0000573D0000}"/>
    <cellStyle name="Normal 3 4 5 13 4" xfId="15768" xr:uid="{00000000-0005-0000-0000-0000583D0000}"/>
    <cellStyle name="Normal 3 4 5 13 5" xfId="15769" xr:uid="{00000000-0005-0000-0000-0000593D0000}"/>
    <cellStyle name="Normal 3 4 5 13 6" xfId="15770" xr:uid="{00000000-0005-0000-0000-00005A3D0000}"/>
    <cellStyle name="Normal 3 4 5 13 7" xfId="15771" xr:uid="{00000000-0005-0000-0000-00005B3D0000}"/>
    <cellStyle name="Normal 3 4 5 13 8" xfId="15772" xr:uid="{00000000-0005-0000-0000-00005C3D0000}"/>
    <cellStyle name="Normal 3 4 5 13 9" xfId="15773" xr:uid="{00000000-0005-0000-0000-00005D3D0000}"/>
    <cellStyle name="Normal 3 4 5 14" xfId="15774" xr:uid="{00000000-0005-0000-0000-00005E3D0000}"/>
    <cellStyle name="Normal 3 4 5 14 10" xfId="15775" xr:uid="{00000000-0005-0000-0000-00005F3D0000}"/>
    <cellStyle name="Normal 3 4 5 14 11" xfId="15776" xr:uid="{00000000-0005-0000-0000-0000603D0000}"/>
    <cellStyle name="Normal 3 4 5 14 12" xfId="15777" xr:uid="{00000000-0005-0000-0000-0000613D0000}"/>
    <cellStyle name="Normal 3 4 5 14 13" xfId="15778" xr:uid="{00000000-0005-0000-0000-0000623D0000}"/>
    <cellStyle name="Normal 3 4 5 14 14" xfId="15779" xr:uid="{00000000-0005-0000-0000-0000633D0000}"/>
    <cellStyle name="Normal 3 4 5 14 2" xfId="15780" xr:uid="{00000000-0005-0000-0000-0000643D0000}"/>
    <cellStyle name="Normal 3 4 5 14 3" xfId="15781" xr:uid="{00000000-0005-0000-0000-0000653D0000}"/>
    <cellStyle name="Normal 3 4 5 14 4" xfId="15782" xr:uid="{00000000-0005-0000-0000-0000663D0000}"/>
    <cellStyle name="Normal 3 4 5 14 5" xfId="15783" xr:uid="{00000000-0005-0000-0000-0000673D0000}"/>
    <cellStyle name="Normal 3 4 5 14 6" xfId="15784" xr:uid="{00000000-0005-0000-0000-0000683D0000}"/>
    <cellStyle name="Normal 3 4 5 14 7" xfId="15785" xr:uid="{00000000-0005-0000-0000-0000693D0000}"/>
    <cellStyle name="Normal 3 4 5 14 8" xfId="15786" xr:uid="{00000000-0005-0000-0000-00006A3D0000}"/>
    <cellStyle name="Normal 3 4 5 14 9" xfId="15787" xr:uid="{00000000-0005-0000-0000-00006B3D0000}"/>
    <cellStyle name="Normal 3 4 5 15" xfId="15788" xr:uid="{00000000-0005-0000-0000-00006C3D0000}"/>
    <cellStyle name="Normal 3 4 5 16" xfId="15789" xr:uid="{00000000-0005-0000-0000-00006D3D0000}"/>
    <cellStyle name="Normal 3 4 5 17" xfId="15790" xr:uid="{00000000-0005-0000-0000-00006E3D0000}"/>
    <cellStyle name="Normal 3 4 5 18" xfId="15791" xr:uid="{00000000-0005-0000-0000-00006F3D0000}"/>
    <cellStyle name="Normal 3 4 5 19" xfId="15792" xr:uid="{00000000-0005-0000-0000-0000703D0000}"/>
    <cellStyle name="Normal 3 4 5 2" xfId="15793" xr:uid="{00000000-0005-0000-0000-0000713D0000}"/>
    <cellStyle name="Normal 3 4 5 20" xfId="15794" xr:uid="{00000000-0005-0000-0000-0000723D0000}"/>
    <cellStyle name="Normal 3 4 5 21" xfId="15795" xr:uid="{00000000-0005-0000-0000-0000733D0000}"/>
    <cellStyle name="Normal 3 4 5 22" xfId="15796" xr:uid="{00000000-0005-0000-0000-0000743D0000}"/>
    <cellStyle name="Normal 3 4 5 23" xfId="15797" xr:uid="{00000000-0005-0000-0000-0000753D0000}"/>
    <cellStyle name="Normal 3 4 5 24" xfId="15798" xr:uid="{00000000-0005-0000-0000-0000763D0000}"/>
    <cellStyle name="Normal 3 4 5 25" xfId="15799" xr:uid="{00000000-0005-0000-0000-0000773D0000}"/>
    <cellStyle name="Normal 3 4 5 26" xfId="15800" xr:uid="{00000000-0005-0000-0000-0000783D0000}"/>
    <cellStyle name="Normal 3 4 5 27" xfId="15801" xr:uid="{00000000-0005-0000-0000-0000793D0000}"/>
    <cellStyle name="Normal 3 4 5 3" xfId="15802" xr:uid="{00000000-0005-0000-0000-00007A3D0000}"/>
    <cellStyle name="Normal 3 4 5 4" xfId="15803" xr:uid="{00000000-0005-0000-0000-00007B3D0000}"/>
    <cellStyle name="Normal 3 4 5 5" xfId="15804" xr:uid="{00000000-0005-0000-0000-00007C3D0000}"/>
    <cellStyle name="Normal 3 4 5 6" xfId="15805" xr:uid="{00000000-0005-0000-0000-00007D3D0000}"/>
    <cellStyle name="Normal 3 4 5 6 10" xfId="15806" xr:uid="{00000000-0005-0000-0000-00007E3D0000}"/>
    <cellStyle name="Normal 3 4 5 6 11" xfId="15807" xr:uid="{00000000-0005-0000-0000-00007F3D0000}"/>
    <cellStyle name="Normal 3 4 5 6 12" xfId="15808" xr:uid="{00000000-0005-0000-0000-0000803D0000}"/>
    <cellStyle name="Normal 3 4 5 6 13" xfId="15809" xr:uid="{00000000-0005-0000-0000-0000813D0000}"/>
    <cellStyle name="Normal 3 4 5 6 14" xfId="15810" xr:uid="{00000000-0005-0000-0000-0000823D0000}"/>
    <cellStyle name="Normal 3 4 5 6 15" xfId="15811" xr:uid="{00000000-0005-0000-0000-0000833D0000}"/>
    <cellStyle name="Normal 3 4 5 6 2" xfId="15812" xr:uid="{00000000-0005-0000-0000-0000843D0000}"/>
    <cellStyle name="Normal 3 4 5 6 2 10" xfId="15813" xr:uid="{00000000-0005-0000-0000-0000853D0000}"/>
    <cellStyle name="Normal 3 4 5 6 2 11" xfId="15814" xr:uid="{00000000-0005-0000-0000-0000863D0000}"/>
    <cellStyle name="Normal 3 4 5 6 2 12" xfId="15815" xr:uid="{00000000-0005-0000-0000-0000873D0000}"/>
    <cellStyle name="Normal 3 4 5 6 2 13" xfId="15816" xr:uid="{00000000-0005-0000-0000-0000883D0000}"/>
    <cellStyle name="Normal 3 4 5 6 2 14" xfId="15817" xr:uid="{00000000-0005-0000-0000-0000893D0000}"/>
    <cellStyle name="Normal 3 4 5 6 2 2" xfId="15818" xr:uid="{00000000-0005-0000-0000-00008A3D0000}"/>
    <cellStyle name="Normal 3 4 5 6 2 3" xfId="15819" xr:uid="{00000000-0005-0000-0000-00008B3D0000}"/>
    <cellStyle name="Normal 3 4 5 6 2 4" xfId="15820" xr:uid="{00000000-0005-0000-0000-00008C3D0000}"/>
    <cellStyle name="Normal 3 4 5 6 2 5" xfId="15821" xr:uid="{00000000-0005-0000-0000-00008D3D0000}"/>
    <cellStyle name="Normal 3 4 5 6 2 6" xfId="15822" xr:uid="{00000000-0005-0000-0000-00008E3D0000}"/>
    <cellStyle name="Normal 3 4 5 6 2 7" xfId="15823" xr:uid="{00000000-0005-0000-0000-00008F3D0000}"/>
    <cellStyle name="Normal 3 4 5 6 2 8" xfId="15824" xr:uid="{00000000-0005-0000-0000-0000903D0000}"/>
    <cellStyle name="Normal 3 4 5 6 2 9" xfId="15825" xr:uid="{00000000-0005-0000-0000-0000913D0000}"/>
    <cellStyle name="Normal 3 4 5 6 3" xfId="15826" xr:uid="{00000000-0005-0000-0000-0000923D0000}"/>
    <cellStyle name="Normal 3 4 5 6 4" xfId="15827" xr:uid="{00000000-0005-0000-0000-0000933D0000}"/>
    <cellStyle name="Normal 3 4 5 6 5" xfId="15828" xr:uid="{00000000-0005-0000-0000-0000943D0000}"/>
    <cellStyle name="Normal 3 4 5 6 6" xfId="15829" xr:uid="{00000000-0005-0000-0000-0000953D0000}"/>
    <cellStyle name="Normal 3 4 5 6 7" xfId="15830" xr:uid="{00000000-0005-0000-0000-0000963D0000}"/>
    <cellStyle name="Normal 3 4 5 6 8" xfId="15831" xr:uid="{00000000-0005-0000-0000-0000973D0000}"/>
    <cellStyle name="Normal 3 4 5 6 9" xfId="15832" xr:uid="{00000000-0005-0000-0000-0000983D0000}"/>
    <cellStyle name="Normal 3 4 5 7" xfId="15833" xr:uid="{00000000-0005-0000-0000-0000993D0000}"/>
    <cellStyle name="Normal 3 4 5 7 10" xfId="15834" xr:uid="{00000000-0005-0000-0000-00009A3D0000}"/>
    <cellStyle name="Normal 3 4 5 7 11" xfId="15835" xr:uid="{00000000-0005-0000-0000-00009B3D0000}"/>
    <cellStyle name="Normal 3 4 5 7 12" xfId="15836" xr:uid="{00000000-0005-0000-0000-00009C3D0000}"/>
    <cellStyle name="Normal 3 4 5 7 13" xfId="15837" xr:uid="{00000000-0005-0000-0000-00009D3D0000}"/>
    <cellStyle name="Normal 3 4 5 7 14" xfId="15838" xr:uid="{00000000-0005-0000-0000-00009E3D0000}"/>
    <cellStyle name="Normal 3 4 5 7 15" xfId="15839" xr:uid="{00000000-0005-0000-0000-00009F3D0000}"/>
    <cellStyle name="Normal 3 4 5 7 2" xfId="15840" xr:uid="{00000000-0005-0000-0000-0000A03D0000}"/>
    <cellStyle name="Normal 3 4 5 7 2 10" xfId="15841" xr:uid="{00000000-0005-0000-0000-0000A13D0000}"/>
    <cellStyle name="Normal 3 4 5 7 2 11" xfId="15842" xr:uid="{00000000-0005-0000-0000-0000A23D0000}"/>
    <cellStyle name="Normal 3 4 5 7 2 12" xfId="15843" xr:uid="{00000000-0005-0000-0000-0000A33D0000}"/>
    <cellStyle name="Normal 3 4 5 7 2 13" xfId="15844" xr:uid="{00000000-0005-0000-0000-0000A43D0000}"/>
    <cellStyle name="Normal 3 4 5 7 2 14" xfId="15845" xr:uid="{00000000-0005-0000-0000-0000A53D0000}"/>
    <cellStyle name="Normal 3 4 5 7 2 2" xfId="15846" xr:uid="{00000000-0005-0000-0000-0000A63D0000}"/>
    <cellStyle name="Normal 3 4 5 7 2 3" xfId="15847" xr:uid="{00000000-0005-0000-0000-0000A73D0000}"/>
    <cellStyle name="Normal 3 4 5 7 2 4" xfId="15848" xr:uid="{00000000-0005-0000-0000-0000A83D0000}"/>
    <cellStyle name="Normal 3 4 5 7 2 5" xfId="15849" xr:uid="{00000000-0005-0000-0000-0000A93D0000}"/>
    <cellStyle name="Normal 3 4 5 7 2 6" xfId="15850" xr:uid="{00000000-0005-0000-0000-0000AA3D0000}"/>
    <cellStyle name="Normal 3 4 5 7 2 7" xfId="15851" xr:uid="{00000000-0005-0000-0000-0000AB3D0000}"/>
    <cellStyle name="Normal 3 4 5 7 2 8" xfId="15852" xr:uid="{00000000-0005-0000-0000-0000AC3D0000}"/>
    <cellStyle name="Normal 3 4 5 7 2 9" xfId="15853" xr:uid="{00000000-0005-0000-0000-0000AD3D0000}"/>
    <cellStyle name="Normal 3 4 5 7 3" xfId="15854" xr:uid="{00000000-0005-0000-0000-0000AE3D0000}"/>
    <cellStyle name="Normal 3 4 5 7 4" xfId="15855" xr:uid="{00000000-0005-0000-0000-0000AF3D0000}"/>
    <cellStyle name="Normal 3 4 5 7 5" xfId="15856" xr:uid="{00000000-0005-0000-0000-0000B03D0000}"/>
    <cellStyle name="Normal 3 4 5 7 6" xfId="15857" xr:uid="{00000000-0005-0000-0000-0000B13D0000}"/>
    <cellStyle name="Normal 3 4 5 7 7" xfId="15858" xr:uid="{00000000-0005-0000-0000-0000B23D0000}"/>
    <cellStyle name="Normal 3 4 5 7 8" xfId="15859" xr:uid="{00000000-0005-0000-0000-0000B33D0000}"/>
    <cellStyle name="Normal 3 4 5 7 9" xfId="15860" xr:uid="{00000000-0005-0000-0000-0000B43D0000}"/>
    <cellStyle name="Normal 3 4 5 8" xfId="15861" xr:uid="{00000000-0005-0000-0000-0000B53D0000}"/>
    <cellStyle name="Normal 3 4 5 8 10" xfId="15862" xr:uid="{00000000-0005-0000-0000-0000B63D0000}"/>
    <cellStyle name="Normal 3 4 5 8 11" xfId="15863" xr:uid="{00000000-0005-0000-0000-0000B73D0000}"/>
    <cellStyle name="Normal 3 4 5 8 12" xfId="15864" xr:uid="{00000000-0005-0000-0000-0000B83D0000}"/>
    <cellStyle name="Normal 3 4 5 8 13" xfId="15865" xr:uid="{00000000-0005-0000-0000-0000B93D0000}"/>
    <cellStyle name="Normal 3 4 5 8 14" xfId="15866" xr:uid="{00000000-0005-0000-0000-0000BA3D0000}"/>
    <cellStyle name="Normal 3 4 5 8 15" xfId="15867" xr:uid="{00000000-0005-0000-0000-0000BB3D0000}"/>
    <cellStyle name="Normal 3 4 5 8 2" xfId="15868" xr:uid="{00000000-0005-0000-0000-0000BC3D0000}"/>
    <cellStyle name="Normal 3 4 5 8 2 10" xfId="15869" xr:uid="{00000000-0005-0000-0000-0000BD3D0000}"/>
    <cellStyle name="Normal 3 4 5 8 2 11" xfId="15870" xr:uid="{00000000-0005-0000-0000-0000BE3D0000}"/>
    <cellStyle name="Normal 3 4 5 8 2 12" xfId="15871" xr:uid="{00000000-0005-0000-0000-0000BF3D0000}"/>
    <cellStyle name="Normal 3 4 5 8 2 13" xfId="15872" xr:uid="{00000000-0005-0000-0000-0000C03D0000}"/>
    <cellStyle name="Normal 3 4 5 8 2 14" xfId="15873" xr:uid="{00000000-0005-0000-0000-0000C13D0000}"/>
    <cellStyle name="Normal 3 4 5 8 2 2" xfId="15874" xr:uid="{00000000-0005-0000-0000-0000C23D0000}"/>
    <cellStyle name="Normal 3 4 5 8 2 3" xfId="15875" xr:uid="{00000000-0005-0000-0000-0000C33D0000}"/>
    <cellStyle name="Normal 3 4 5 8 2 4" xfId="15876" xr:uid="{00000000-0005-0000-0000-0000C43D0000}"/>
    <cellStyle name="Normal 3 4 5 8 2 5" xfId="15877" xr:uid="{00000000-0005-0000-0000-0000C53D0000}"/>
    <cellStyle name="Normal 3 4 5 8 2 6" xfId="15878" xr:uid="{00000000-0005-0000-0000-0000C63D0000}"/>
    <cellStyle name="Normal 3 4 5 8 2 7" xfId="15879" xr:uid="{00000000-0005-0000-0000-0000C73D0000}"/>
    <cellStyle name="Normal 3 4 5 8 2 8" xfId="15880" xr:uid="{00000000-0005-0000-0000-0000C83D0000}"/>
    <cellStyle name="Normal 3 4 5 8 2 9" xfId="15881" xr:uid="{00000000-0005-0000-0000-0000C93D0000}"/>
    <cellStyle name="Normal 3 4 5 8 3" xfId="15882" xr:uid="{00000000-0005-0000-0000-0000CA3D0000}"/>
    <cellStyle name="Normal 3 4 5 8 4" xfId="15883" xr:uid="{00000000-0005-0000-0000-0000CB3D0000}"/>
    <cellStyle name="Normal 3 4 5 8 5" xfId="15884" xr:uid="{00000000-0005-0000-0000-0000CC3D0000}"/>
    <cellStyle name="Normal 3 4 5 8 6" xfId="15885" xr:uid="{00000000-0005-0000-0000-0000CD3D0000}"/>
    <cellStyle name="Normal 3 4 5 8 7" xfId="15886" xr:uid="{00000000-0005-0000-0000-0000CE3D0000}"/>
    <cellStyle name="Normal 3 4 5 8 8" xfId="15887" xr:uid="{00000000-0005-0000-0000-0000CF3D0000}"/>
    <cellStyle name="Normal 3 4 5 8 9" xfId="15888" xr:uid="{00000000-0005-0000-0000-0000D03D0000}"/>
    <cellStyle name="Normal 3 4 5 9" xfId="15889" xr:uid="{00000000-0005-0000-0000-0000D13D0000}"/>
    <cellStyle name="Normal 3 4 5 9 10" xfId="15890" xr:uid="{00000000-0005-0000-0000-0000D23D0000}"/>
    <cellStyle name="Normal 3 4 5 9 11" xfId="15891" xr:uid="{00000000-0005-0000-0000-0000D33D0000}"/>
    <cellStyle name="Normal 3 4 5 9 12" xfId="15892" xr:uid="{00000000-0005-0000-0000-0000D43D0000}"/>
    <cellStyle name="Normal 3 4 5 9 13" xfId="15893" xr:uid="{00000000-0005-0000-0000-0000D53D0000}"/>
    <cellStyle name="Normal 3 4 5 9 14" xfId="15894" xr:uid="{00000000-0005-0000-0000-0000D63D0000}"/>
    <cellStyle name="Normal 3 4 5 9 2" xfId="15895" xr:uid="{00000000-0005-0000-0000-0000D73D0000}"/>
    <cellStyle name="Normal 3 4 5 9 3" xfId="15896" xr:uid="{00000000-0005-0000-0000-0000D83D0000}"/>
    <cellStyle name="Normal 3 4 5 9 4" xfId="15897" xr:uid="{00000000-0005-0000-0000-0000D93D0000}"/>
    <cellStyle name="Normal 3 4 5 9 5" xfId="15898" xr:uid="{00000000-0005-0000-0000-0000DA3D0000}"/>
    <cellStyle name="Normal 3 4 5 9 6" xfId="15899" xr:uid="{00000000-0005-0000-0000-0000DB3D0000}"/>
    <cellStyle name="Normal 3 4 5 9 7" xfId="15900" xr:uid="{00000000-0005-0000-0000-0000DC3D0000}"/>
    <cellStyle name="Normal 3 4 5 9 8" xfId="15901" xr:uid="{00000000-0005-0000-0000-0000DD3D0000}"/>
    <cellStyle name="Normal 3 4 5 9 9" xfId="15902" xr:uid="{00000000-0005-0000-0000-0000DE3D0000}"/>
    <cellStyle name="Normal 3 4 6" xfId="15903" xr:uid="{00000000-0005-0000-0000-0000DF3D0000}"/>
    <cellStyle name="Normal 3 4 6 10" xfId="15904" xr:uid="{00000000-0005-0000-0000-0000E03D0000}"/>
    <cellStyle name="Normal 3 4 6 10 10" xfId="15905" xr:uid="{00000000-0005-0000-0000-0000E13D0000}"/>
    <cellStyle name="Normal 3 4 6 10 11" xfId="15906" xr:uid="{00000000-0005-0000-0000-0000E23D0000}"/>
    <cellStyle name="Normal 3 4 6 10 12" xfId="15907" xr:uid="{00000000-0005-0000-0000-0000E33D0000}"/>
    <cellStyle name="Normal 3 4 6 10 13" xfId="15908" xr:uid="{00000000-0005-0000-0000-0000E43D0000}"/>
    <cellStyle name="Normal 3 4 6 10 14" xfId="15909" xr:uid="{00000000-0005-0000-0000-0000E53D0000}"/>
    <cellStyle name="Normal 3 4 6 10 2" xfId="15910" xr:uid="{00000000-0005-0000-0000-0000E63D0000}"/>
    <cellStyle name="Normal 3 4 6 10 3" xfId="15911" xr:uid="{00000000-0005-0000-0000-0000E73D0000}"/>
    <cellStyle name="Normal 3 4 6 10 4" xfId="15912" xr:uid="{00000000-0005-0000-0000-0000E83D0000}"/>
    <cellStyle name="Normal 3 4 6 10 5" xfId="15913" xr:uid="{00000000-0005-0000-0000-0000E93D0000}"/>
    <cellStyle name="Normal 3 4 6 10 6" xfId="15914" xr:uid="{00000000-0005-0000-0000-0000EA3D0000}"/>
    <cellStyle name="Normal 3 4 6 10 7" xfId="15915" xr:uid="{00000000-0005-0000-0000-0000EB3D0000}"/>
    <cellStyle name="Normal 3 4 6 10 8" xfId="15916" xr:uid="{00000000-0005-0000-0000-0000EC3D0000}"/>
    <cellStyle name="Normal 3 4 6 10 9" xfId="15917" xr:uid="{00000000-0005-0000-0000-0000ED3D0000}"/>
    <cellStyle name="Normal 3 4 6 11" xfId="15918" xr:uid="{00000000-0005-0000-0000-0000EE3D0000}"/>
    <cellStyle name="Normal 3 4 6 11 10" xfId="15919" xr:uid="{00000000-0005-0000-0000-0000EF3D0000}"/>
    <cellStyle name="Normal 3 4 6 11 11" xfId="15920" xr:uid="{00000000-0005-0000-0000-0000F03D0000}"/>
    <cellStyle name="Normal 3 4 6 11 12" xfId="15921" xr:uid="{00000000-0005-0000-0000-0000F13D0000}"/>
    <cellStyle name="Normal 3 4 6 11 13" xfId="15922" xr:uid="{00000000-0005-0000-0000-0000F23D0000}"/>
    <cellStyle name="Normal 3 4 6 11 14" xfId="15923" xr:uid="{00000000-0005-0000-0000-0000F33D0000}"/>
    <cellStyle name="Normal 3 4 6 11 2" xfId="15924" xr:uid="{00000000-0005-0000-0000-0000F43D0000}"/>
    <cellStyle name="Normal 3 4 6 11 3" xfId="15925" xr:uid="{00000000-0005-0000-0000-0000F53D0000}"/>
    <cellStyle name="Normal 3 4 6 11 4" xfId="15926" xr:uid="{00000000-0005-0000-0000-0000F63D0000}"/>
    <cellStyle name="Normal 3 4 6 11 5" xfId="15927" xr:uid="{00000000-0005-0000-0000-0000F73D0000}"/>
    <cellStyle name="Normal 3 4 6 11 6" xfId="15928" xr:uid="{00000000-0005-0000-0000-0000F83D0000}"/>
    <cellStyle name="Normal 3 4 6 11 7" xfId="15929" xr:uid="{00000000-0005-0000-0000-0000F93D0000}"/>
    <cellStyle name="Normal 3 4 6 11 8" xfId="15930" xr:uid="{00000000-0005-0000-0000-0000FA3D0000}"/>
    <cellStyle name="Normal 3 4 6 11 9" xfId="15931" xr:uid="{00000000-0005-0000-0000-0000FB3D0000}"/>
    <cellStyle name="Normal 3 4 6 12" xfId="15932" xr:uid="{00000000-0005-0000-0000-0000FC3D0000}"/>
    <cellStyle name="Normal 3 4 6 12 10" xfId="15933" xr:uid="{00000000-0005-0000-0000-0000FD3D0000}"/>
    <cellStyle name="Normal 3 4 6 12 11" xfId="15934" xr:uid="{00000000-0005-0000-0000-0000FE3D0000}"/>
    <cellStyle name="Normal 3 4 6 12 12" xfId="15935" xr:uid="{00000000-0005-0000-0000-0000FF3D0000}"/>
    <cellStyle name="Normal 3 4 6 12 13" xfId="15936" xr:uid="{00000000-0005-0000-0000-0000003E0000}"/>
    <cellStyle name="Normal 3 4 6 12 14" xfId="15937" xr:uid="{00000000-0005-0000-0000-0000013E0000}"/>
    <cellStyle name="Normal 3 4 6 12 2" xfId="15938" xr:uid="{00000000-0005-0000-0000-0000023E0000}"/>
    <cellStyle name="Normal 3 4 6 12 3" xfId="15939" xr:uid="{00000000-0005-0000-0000-0000033E0000}"/>
    <cellStyle name="Normal 3 4 6 12 4" xfId="15940" xr:uid="{00000000-0005-0000-0000-0000043E0000}"/>
    <cellStyle name="Normal 3 4 6 12 5" xfId="15941" xr:uid="{00000000-0005-0000-0000-0000053E0000}"/>
    <cellStyle name="Normal 3 4 6 12 6" xfId="15942" xr:uid="{00000000-0005-0000-0000-0000063E0000}"/>
    <cellStyle name="Normal 3 4 6 12 7" xfId="15943" xr:uid="{00000000-0005-0000-0000-0000073E0000}"/>
    <cellStyle name="Normal 3 4 6 12 8" xfId="15944" xr:uid="{00000000-0005-0000-0000-0000083E0000}"/>
    <cellStyle name="Normal 3 4 6 12 9" xfId="15945" xr:uid="{00000000-0005-0000-0000-0000093E0000}"/>
    <cellStyle name="Normal 3 4 6 13" xfId="15946" xr:uid="{00000000-0005-0000-0000-00000A3E0000}"/>
    <cellStyle name="Normal 3 4 6 13 10" xfId="15947" xr:uid="{00000000-0005-0000-0000-00000B3E0000}"/>
    <cellStyle name="Normal 3 4 6 13 11" xfId="15948" xr:uid="{00000000-0005-0000-0000-00000C3E0000}"/>
    <cellStyle name="Normal 3 4 6 13 12" xfId="15949" xr:uid="{00000000-0005-0000-0000-00000D3E0000}"/>
    <cellStyle name="Normal 3 4 6 13 13" xfId="15950" xr:uid="{00000000-0005-0000-0000-00000E3E0000}"/>
    <cellStyle name="Normal 3 4 6 13 14" xfId="15951" xr:uid="{00000000-0005-0000-0000-00000F3E0000}"/>
    <cellStyle name="Normal 3 4 6 13 2" xfId="15952" xr:uid="{00000000-0005-0000-0000-0000103E0000}"/>
    <cellStyle name="Normal 3 4 6 13 3" xfId="15953" xr:uid="{00000000-0005-0000-0000-0000113E0000}"/>
    <cellStyle name="Normal 3 4 6 13 4" xfId="15954" xr:uid="{00000000-0005-0000-0000-0000123E0000}"/>
    <cellStyle name="Normal 3 4 6 13 5" xfId="15955" xr:uid="{00000000-0005-0000-0000-0000133E0000}"/>
    <cellStyle name="Normal 3 4 6 13 6" xfId="15956" xr:uid="{00000000-0005-0000-0000-0000143E0000}"/>
    <cellStyle name="Normal 3 4 6 13 7" xfId="15957" xr:uid="{00000000-0005-0000-0000-0000153E0000}"/>
    <cellStyle name="Normal 3 4 6 13 8" xfId="15958" xr:uid="{00000000-0005-0000-0000-0000163E0000}"/>
    <cellStyle name="Normal 3 4 6 13 9" xfId="15959" xr:uid="{00000000-0005-0000-0000-0000173E0000}"/>
    <cellStyle name="Normal 3 4 6 14" xfId="15960" xr:uid="{00000000-0005-0000-0000-0000183E0000}"/>
    <cellStyle name="Normal 3 4 6 14 10" xfId="15961" xr:uid="{00000000-0005-0000-0000-0000193E0000}"/>
    <cellStyle name="Normal 3 4 6 14 11" xfId="15962" xr:uid="{00000000-0005-0000-0000-00001A3E0000}"/>
    <cellStyle name="Normal 3 4 6 14 12" xfId="15963" xr:uid="{00000000-0005-0000-0000-00001B3E0000}"/>
    <cellStyle name="Normal 3 4 6 14 13" xfId="15964" xr:uid="{00000000-0005-0000-0000-00001C3E0000}"/>
    <cellStyle name="Normal 3 4 6 14 14" xfId="15965" xr:uid="{00000000-0005-0000-0000-00001D3E0000}"/>
    <cellStyle name="Normal 3 4 6 14 2" xfId="15966" xr:uid="{00000000-0005-0000-0000-00001E3E0000}"/>
    <cellStyle name="Normal 3 4 6 14 3" xfId="15967" xr:uid="{00000000-0005-0000-0000-00001F3E0000}"/>
    <cellStyle name="Normal 3 4 6 14 4" xfId="15968" xr:uid="{00000000-0005-0000-0000-0000203E0000}"/>
    <cellStyle name="Normal 3 4 6 14 5" xfId="15969" xr:uid="{00000000-0005-0000-0000-0000213E0000}"/>
    <cellStyle name="Normal 3 4 6 14 6" xfId="15970" xr:uid="{00000000-0005-0000-0000-0000223E0000}"/>
    <cellStyle name="Normal 3 4 6 14 7" xfId="15971" xr:uid="{00000000-0005-0000-0000-0000233E0000}"/>
    <cellStyle name="Normal 3 4 6 14 8" xfId="15972" xr:uid="{00000000-0005-0000-0000-0000243E0000}"/>
    <cellStyle name="Normal 3 4 6 14 9" xfId="15973" xr:uid="{00000000-0005-0000-0000-0000253E0000}"/>
    <cellStyle name="Normal 3 4 6 15" xfId="15974" xr:uid="{00000000-0005-0000-0000-0000263E0000}"/>
    <cellStyle name="Normal 3 4 6 16" xfId="15975" xr:uid="{00000000-0005-0000-0000-0000273E0000}"/>
    <cellStyle name="Normal 3 4 6 17" xfId="15976" xr:uid="{00000000-0005-0000-0000-0000283E0000}"/>
    <cellStyle name="Normal 3 4 6 18" xfId="15977" xr:uid="{00000000-0005-0000-0000-0000293E0000}"/>
    <cellStyle name="Normal 3 4 6 19" xfId="15978" xr:uid="{00000000-0005-0000-0000-00002A3E0000}"/>
    <cellStyle name="Normal 3 4 6 2" xfId="15979" xr:uid="{00000000-0005-0000-0000-00002B3E0000}"/>
    <cellStyle name="Normal 3 4 6 20" xfId="15980" xr:uid="{00000000-0005-0000-0000-00002C3E0000}"/>
    <cellStyle name="Normal 3 4 6 21" xfId="15981" xr:uid="{00000000-0005-0000-0000-00002D3E0000}"/>
    <cellStyle name="Normal 3 4 6 22" xfId="15982" xr:uid="{00000000-0005-0000-0000-00002E3E0000}"/>
    <cellStyle name="Normal 3 4 6 23" xfId="15983" xr:uid="{00000000-0005-0000-0000-00002F3E0000}"/>
    <cellStyle name="Normal 3 4 6 24" xfId="15984" xr:uid="{00000000-0005-0000-0000-0000303E0000}"/>
    <cellStyle name="Normal 3 4 6 25" xfId="15985" xr:uid="{00000000-0005-0000-0000-0000313E0000}"/>
    <cellStyle name="Normal 3 4 6 26" xfId="15986" xr:uid="{00000000-0005-0000-0000-0000323E0000}"/>
    <cellStyle name="Normal 3 4 6 27" xfId="15987" xr:uid="{00000000-0005-0000-0000-0000333E0000}"/>
    <cellStyle name="Normal 3 4 6 3" xfId="15988" xr:uid="{00000000-0005-0000-0000-0000343E0000}"/>
    <cellStyle name="Normal 3 4 6 4" xfId="15989" xr:uid="{00000000-0005-0000-0000-0000353E0000}"/>
    <cellStyle name="Normal 3 4 6 5" xfId="15990" xr:uid="{00000000-0005-0000-0000-0000363E0000}"/>
    <cellStyle name="Normal 3 4 6 6" xfId="15991" xr:uid="{00000000-0005-0000-0000-0000373E0000}"/>
    <cellStyle name="Normal 3 4 6 6 10" xfId="15992" xr:uid="{00000000-0005-0000-0000-0000383E0000}"/>
    <cellStyle name="Normal 3 4 6 6 11" xfId="15993" xr:uid="{00000000-0005-0000-0000-0000393E0000}"/>
    <cellStyle name="Normal 3 4 6 6 12" xfId="15994" xr:uid="{00000000-0005-0000-0000-00003A3E0000}"/>
    <cellStyle name="Normal 3 4 6 6 13" xfId="15995" xr:uid="{00000000-0005-0000-0000-00003B3E0000}"/>
    <cellStyle name="Normal 3 4 6 6 14" xfId="15996" xr:uid="{00000000-0005-0000-0000-00003C3E0000}"/>
    <cellStyle name="Normal 3 4 6 6 15" xfId="15997" xr:uid="{00000000-0005-0000-0000-00003D3E0000}"/>
    <cellStyle name="Normal 3 4 6 6 2" xfId="15998" xr:uid="{00000000-0005-0000-0000-00003E3E0000}"/>
    <cellStyle name="Normal 3 4 6 6 2 10" xfId="15999" xr:uid="{00000000-0005-0000-0000-00003F3E0000}"/>
    <cellStyle name="Normal 3 4 6 6 2 11" xfId="16000" xr:uid="{00000000-0005-0000-0000-0000403E0000}"/>
    <cellStyle name="Normal 3 4 6 6 2 12" xfId="16001" xr:uid="{00000000-0005-0000-0000-0000413E0000}"/>
    <cellStyle name="Normal 3 4 6 6 2 13" xfId="16002" xr:uid="{00000000-0005-0000-0000-0000423E0000}"/>
    <cellStyle name="Normal 3 4 6 6 2 14" xfId="16003" xr:uid="{00000000-0005-0000-0000-0000433E0000}"/>
    <cellStyle name="Normal 3 4 6 6 2 2" xfId="16004" xr:uid="{00000000-0005-0000-0000-0000443E0000}"/>
    <cellStyle name="Normal 3 4 6 6 2 3" xfId="16005" xr:uid="{00000000-0005-0000-0000-0000453E0000}"/>
    <cellStyle name="Normal 3 4 6 6 2 4" xfId="16006" xr:uid="{00000000-0005-0000-0000-0000463E0000}"/>
    <cellStyle name="Normal 3 4 6 6 2 5" xfId="16007" xr:uid="{00000000-0005-0000-0000-0000473E0000}"/>
    <cellStyle name="Normal 3 4 6 6 2 6" xfId="16008" xr:uid="{00000000-0005-0000-0000-0000483E0000}"/>
    <cellStyle name="Normal 3 4 6 6 2 7" xfId="16009" xr:uid="{00000000-0005-0000-0000-0000493E0000}"/>
    <cellStyle name="Normal 3 4 6 6 2 8" xfId="16010" xr:uid="{00000000-0005-0000-0000-00004A3E0000}"/>
    <cellStyle name="Normal 3 4 6 6 2 9" xfId="16011" xr:uid="{00000000-0005-0000-0000-00004B3E0000}"/>
    <cellStyle name="Normal 3 4 6 6 3" xfId="16012" xr:uid="{00000000-0005-0000-0000-00004C3E0000}"/>
    <cellStyle name="Normal 3 4 6 6 4" xfId="16013" xr:uid="{00000000-0005-0000-0000-00004D3E0000}"/>
    <cellStyle name="Normal 3 4 6 6 5" xfId="16014" xr:uid="{00000000-0005-0000-0000-00004E3E0000}"/>
    <cellStyle name="Normal 3 4 6 6 6" xfId="16015" xr:uid="{00000000-0005-0000-0000-00004F3E0000}"/>
    <cellStyle name="Normal 3 4 6 6 7" xfId="16016" xr:uid="{00000000-0005-0000-0000-0000503E0000}"/>
    <cellStyle name="Normal 3 4 6 6 8" xfId="16017" xr:uid="{00000000-0005-0000-0000-0000513E0000}"/>
    <cellStyle name="Normal 3 4 6 6 9" xfId="16018" xr:uid="{00000000-0005-0000-0000-0000523E0000}"/>
    <cellStyle name="Normal 3 4 6 7" xfId="16019" xr:uid="{00000000-0005-0000-0000-0000533E0000}"/>
    <cellStyle name="Normal 3 4 6 7 10" xfId="16020" xr:uid="{00000000-0005-0000-0000-0000543E0000}"/>
    <cellStyle name="Normal 3 4 6 7 11" xfId="16021" xr:uid="{00000000-0005-0000-0000-0000553E0000}"/>
    <cellStyle name="Normal 3 4 6 7 12" xfId="16022" xr:uid="{00000000-0005-0000-0000-0000563E0000}"/>
    <cellStyle name="Normal 3 4 6 7 13" xfId="16023" xr:uid="{00000000-0005-0000-0000-0000573E0000}"/>
    <cellStyle name="Normal 3 4 6 7 14" xfId="16024" xr:uid="{00000000-0005-0000-0000-0000583E0000}"/>
    <cellStyle name="Normal 3 4 6 7 15" xfId="16025" xr:uid="{00000000-0005-0000-0000-0000593E0000}"/>
    <cellStyle name="Normal 3 4 6 7 2" xfId="16026" xr:uid="{00000000-0005-0000-0000-00005A3E0000}"/>
    <cellStyle name="Normal 3 4 6 7 2 10" xfId="16027" xr:uid="{00000000-0005-0000-0000-00005B3E0000}"/>
    <cellStyle name="Normal 3 4 6 7 2 11" xfId="16028" xr:uid="{00000000-0005-0000-0000-00005C3E0000}"/>
    <cellStyle name="Normal 3 4 6 7 2 12" xfId="16029" xr:uid="{00000000-0005-0000-0000-00005D3E0000}"/>
    <cellStyle name="Normal 3 4 6 7 2 13" xfId="16030" xr:uid="{00000000-0005-0000-0000-00005E3E0000}"/>
    <cellStyle name="Normal 3 4 6 7 2 14" xfId="16031" xr:uid="{00000000-0005-0000-0000-00005F3E0000}"/>
    <cellStyle name="Normal 3 4 6 7 2 2" xfId="16032" xr:uid="{00000000-0005-0000-0000-0000603E0000}"/>
    <cellStyle name="Normal 3 4 6 7 2 3" xfId="16033" xr:uid="{00000000-0005-0000-0000-0000613E0000}"/>
    <cellStyle name="Normal 3 4 6 7 2 4" xfId="16034" xr:uid="{00000000-0005-0000-0000-0000623E0000}"/>
    <cellStyle name="Normal 3 4 6 7 2 5" xfId="16035" xr:uid="{00000000-0005-0000-0000-0000633E0000}"/>
    <cellStyle name="Normal 3 4 6 7 2 6" xfId="16036" xr:uid="{00000000-0005-0000-0000-0000643E0000}"/>
    <cellStyle name="Normal 3 4 6 7 2 7" xfId="16037" xr:uid="{00000000-0005-0000-0000-0000653E0000}"/>
    <cellStyle name="Normal 3 4 6 7 2 8" xfId="16038" xr:uid="{00000000-0005-0000-0000-0000663E0000}"/>
    <cellStyle name="Normal 3 4 6 7 2 9" xfId="16039" xr:uid="{00000000-0005-0000-0000-0000673E0000}"/>
    <cellStyle name="Normal 3 4 6 7 3" xfId="16040" xr:uid="{00000000-0005-0000-0000-0000683E0000}"/>
    <cellStyle name="Normal 3 4 6 7 4" xfId="16041" xr:uid="{00000000-0005-0000-0000-0000693E0000}"/>
    <cellStyle name="Normal 3 4 6 7 5" xfId="16042" xr:uid="{00000000-0005-0000-0000-00006A3E0000}"/>
    <cellStyle name="Normal 3 4 6 7 6" xfId="16043" xr:uid="{00000000-0005-0000-0000-00006B3E0000}"/>
    <cellStyle name="Normal 3 4 6 7 7" xfId="16044" xr:uid="{00000000-0005-0000-0000-00006C3E0000}"/>
    <cellStyle name="Normal 3 4 6 7 8" xfId="16045" xr:uid="{00000000-0005-0000-0000-00006D3E0000}"/>
    <cellStyle name="Normal 3 4 6 7 9" xfId="16046" xr:uid="{00000000-0005-0000-0000-00006E3E0000}"/>
    <cellStyle name="Normal 3 4 6 8" xfId="16047" xr:uid="{00000000-0005-0000-0000-00006F3E0000}"/>
    <cellStyle name="Normal 3 4 6 8 10" xfId="16048" xr:uid="{00000000-0005-0000-0000-0000703E0000}"/>
    <cellStyle name="Normal 3 4 6 8 11" xfId="16049" xr:uid="{00000000-0005-0000-0000-0000713E0000}"/>
    <cellStyle name="Normal 3 4 6 8 12" xfId="16050" xr:uid="{00000000-0005-0000-0000-0000723E0000}"/>
    <cellStyle name="Normal 3 4 6 8 13" xfId="16051" xr:uid="{00000000-0005-0000-0000-0000733E0000}"/>
    <cellStyle name="Normal 3 4 6 8 14" xfId="16052" xr:uid="{00000000-0005-0000-0000-0000743E0000}"/>
    <cellStyle name="Normal 3 4 6 8 15" xfId="16053" xr:uid="{00000000-0005-0000-0000-0000753E0000}"/>
    <cellStyle name="Normal 3 4 6 8 2" xfId="16054" xr:uid="{00000000-0005-0000-0000-0000763E0000}"/>
    <cellStyle name="Normal 3 4 6 8 2 10" xfId="16055" xr:uid="{00000000-0005-0000-0000-0000773E0000}"/>
    <cellStyle name="Normal 3 4 6 8 2 11" xfId="16056" xr:uid="{00000000-0005-0000-0000-0000783E0000}"/>
    <cellStyle name="Normal 3 4 6 8 2 12" xfId="16057" xr:uid="{00000000-0005-0000-0000-0000793E0000}"/>
    <cellStyle name="Normal 3 4 6 8 2 13" xfId="16058" xr:uid="{00000000-0005-0000-0000-00007A3E0000}"/>
    <cellStyle name="Normal 3 4 6 8 2 14" xfId="16059" xr:uid="{00000000-0005-0000-0000-00007B3E0000}"/>
    <cellStyle name="Normal 3 4 6 8 2 2" xfId="16060" xr:uid="{00000000-0005-0000-0000-00007C3E0000}"/>
    <cellStyle name="Normal 3 4 6 8 2 3" xfId="16061" xr:uid="{00000000-0005-0000-0000-00007D3E0000}"/>
    <cellStyle name="Normal 3 4 6 8 2 4" xfId="16062" xr:uid="{00000000-0005-0000-0000-00007E3E0000}"/>
    <cellStyle name="Normal 3 4 6 8 2 5" xfId="16063" xr:uid="{00000000-0005-0000-0000-00007F3E0000}"/>
    <cellStyle name="Normal 3 4 6 8 2 6" xfId="16064" xr:uid="{00000000-0005-0000-0000-0000803E0000}"/>
    <cellStyle name="Normal 3 4 6 8 2 7" xfId="16065" xr:uid="{00000000-0005-0000-0000-0000813E0000}"/>
    <cellStyle name="Normal 3 4 6 8 2 8" xfId="16066" xr:uid="{00000000-0005-0000-0000-0000823E0000}"/>
    <cellStyle name="Normal 3 4 6 8 2 9" xfId="16067" xr:uid="{00000000-0005-0000-0000-0000833E0000}"/>
    <cellStyle name="Normal 3 4 6 8 3" xfId="16068" xr:uid="{00000000-0005-0000-0000-0000843E0000}"/>
    <cellStyle name="Normal 3 4 6 8 4" xfId="16069" xr:uid="{00000000-0005-0000-0000-0000853E0000}"/>
    <cellStyle name="Normal 3 4 6 8 5" xfId="16070" xr:uid="{00000000-0005-0000-0000-0000863E0000}"/>
    <cellStyle name="Normal 3 4 6 8 6" xfId="16071" xr:uid="{00000000-0005-0000-0000-0000873E0000}"/>
    <cellStyle name="Normal 3 4 6 8 7" xfId="16072" xr:uid="{00000000-0005-0000-0000-0000883E0000}"/>
    <cellStyle name="Normal 3 4 6 8 8" xfId="16073" xr:uid="{00000000-0005-0000-0000-0000893E0000}"/>
    <cellStyle name="Normal 3 4 6 8 9" xfId="16074" xr:uid="{00000000-0005-0000-0000-00008A3E0000}"/>
    <cellStyle name="Normal 3 4 6 9" xfId="16075" xr:uid="{00000000-0005-0000-0000-00008B3E0000}"/>
    <cellStyle name="Normal 3 4 6 9 10" xfId="16076" xr:uid="{00000000-0005-0000-0000-00008C3E0000}"/>
    <cellStyle name="Normal 3 4 6 9 11" xfId="16077" xr:uid="{00000000-0005-0000-0000-00008D3E0000}"/>
    <cellStyle name="Normal 3 4 6 9 12" xfId="16078" xr:uid="{00000000-0005-0000-0000-00008E3E0000}"/>
    <cellStyle name="Normal 3 4 6 9 13" xfId="16079" xr:uid="{00000000-0005-0000-0000-00008F3E0000}"/>
    <cellStyle name="Normal 3 4 6 9 14" xfId="16080" xr:uid="{00000000-0005-0000-0000-0000903E0000}"/>
    <cellStyle name="Normal 3 4 6 9 2" xfId="16081" xr:uid="{00000000-0005-0000-0000-0000913E0000}"/>
    <cellStyle name="Normal 3 4 6 9 3" xfId="16082" xr:uid="{00000000-0005-0000-0000-0000923E0000}"/>
    <cellStyle name="Normal 3 4 6 9 4" xfId="16083" xr:uid="{00000000-0005-0000-0000-0000933E0000}"/>
    <cellStyle name="Normal 3 4 6 9 5" xfId="16084" xr:uid="{00000000-0005-0000-0000-0000943E0000}"/>
    <cellStyle name="Normal 3 4 6 9 6" xfId="16085" xr:uid="{00000000-0005-0000-0000-0000953E0000}"/>
    <cellStyle name="Normal 3 4 6 9 7" xfId="16086" xr:uid="{00000000-0005-0000-0000-0000963E0000}"/>
    <cellStyle name="Normal 3 4 6 9 8" xfId="16087" xr:uid="{00000000-0005-0000-0000-0000973E0000}"/>
    <cellStyle name="Normal 3 4 6 9 9" xfId="16088" xr:uid="{00000000-0005-0000-0000-0000983E0000}"/>
    <cellStyle name="Normal 3 4 7" xfId="16089" xr:uid="{00000000-0005-0000-0000-0000993E0000}"/>
    <cellStyle name="Normal 3 4 7 10" xfId="16090" xr:uid="{00000000-0005-0000-0000-00009A3E0000}"/>
    <cellStyle name="Normal 3 4 7 10 10" xfId="16091" xr:uid="{00000000-0005-0000-0000-00009B3E0000}"/>
    <cellStyle name="Normal 3 4 7 10 11" xfId="16092" xr:uid="{00000000-0005-0000-0000-00009C3E0000}"/>
    <cellStyle name="Normal 3 4 7 10 12" xfId="16093" xr:uid="{00000000-0005-0000-0000-00009D3E0000}"/>
    <cellStyle name="Normal 3 4 7 10 13" xfId="16094" xr:uid="{00000000-0005-0000-0000-00009E3E0000}"/>
    <cellStyle name="Normal 3 4 7 10 14" xfId="16095" xr:uid="{00000000-0005-0000-0000-00009F3E0000}"/>
    <cellStyle name="Normal 3 4 7 10 2" xfId="16096" xr:uid="{00000000-0005-0000-0000-0000A03E0000}"/>
    <cellStyle name="Normal 3 4 7 10 3" xfId="16097" xr:uid="{00000000-0005-0000-0000-0000A13E0000}"/>
    <cellStyle name="Normal 3 4 7 10 4" xfId="16098" xr:uid="{00000000-0005-0000-0000-0000A23E0000}"/>
    <cellStyle name="Normal 3 4 7 10 5" xfId="16099" xr:uid="{00000000-0005-0000-0000-0000A33E0000}"/>
    <cellStyle name="Normal 3 4 7 10 6" xfId="16100" xr:uid="{00000000-0005-0000-0000-0000A43E0000}"/>
    <cellStyle name="Normal 3 4 7 10 7" xfId="16101" xr:uid="{00000000-0005-0000-0000-0000A53E0000}"/>
    <cellStyle name="Normal 3 4 7 10 8" xfId="16102" xr:uid="{00000000-0005-0000-0000-0000A63E0000}"/>
    <cellStyle name="Normal 3 4 7 10 9" xfId="16103" xr:uid="{00000000-0005-0000-0000-0000A73E0000}"/>
    <cellStyle name="Normal 3 4 7 11" xfId="16104" xr:uid="{00000000-0005-0000-0000-0000A83E0000}"/>
    <cellStyle name="Normal 3 4 7 12" xfId="16105" xr:uid="{00000000-0005-0000-0000-0000A93E0000}"/>
    <cellStyle name="Normal 3 4 7 13" xfId="16106" xr:uid="{00000000-0005-0000-0000-0000AA3E0000}"/>
    <cellStyle name="Normal 3 4 7 14" xfId="16107" xr:uid="{00000000-0005-0000-0000-0000AB3E0000}"/>
    <cellStyle name="Normal 3 4 7 15" xfId="16108" xr:uid="{00000000-0005-0000-0000-0000AC3E0000}"/>
    <cellStyle name="Normal 3 4 7 16" xfId="16109" xr:uid="{00000000-0005-0000-0000-0000AD3E0000}"/>
    <cellStyle name="Normal 3 4 7 17" xfId="16110" xr:uid="{00000000-0005-0000-0000-0000AE3E0000}"/>
    <cellStyle name="Normal 3 4 7 18" xfId="16111" xr:uid="{00000000-0005-0000-0000-0000AF3E0000}"/>
    <cellStyle name="Normal 3 4 7 19" xfId="16112" xr:uid="{00000000-0005-0000-0000-0000B03E0000}"/>
    <cellStyle name="Normal 3 4 7 2" xfId="16113" xr:uid="{00000000-0005-0000-0000-0000B13E0000}"/>
    <cellStyle name="Normal 3 4 7 2 10" xfId="16114" xr:uid="{00000000-0005-0000-0000-0000B23E0000}"/>
    <cellStyle name="Normal 3 4 7 2 11" xfId="16115" xr:uid="{00000000-0005-0000-0000-0000B33E0000}"/>
    <cellStyle name="Normal 3 4 7 2 12" xfId="16116" xr:uid="{00000000-0005-0000-0000-0000B43E0000}"/>
    <cellStyle name="Normal 3 4 7 2 13" xfId="16117" xr:uid="{00000000-0005-0000-0000-0000B53E0000}"/>
    <cellStyle name="Normal 3 4 7 2 14" xfId="16118" xr:uid="{00000000-0005-0000-0000-0000B63E0000}"/>
    <cellStyle name="Normal 3 4 7 2 15" xfId="16119" xr:uid="{00000000-0005-0000-0000-0000B73E0000}"/>
    <cellStyle name="Normal 3 4 7 2 2" xfId="16120" xr:uid="{00000000-0005-0000-0000-0000B83E0000}"/>
    <cellStyle name="Normal 3 4 7 2 2 10" xfId="16121" xr:uid="{00000000-0005-0000-0000-0000B93E0000}"/>
    <cellStyle name="Normal 3 4 7 2 2 11" xfId="16122" xr:uid="{00000000-0005-0000-0000-0000BA3E0000}"/>
    <cellStyle name="Normal 3 4 7 2 2 12" xfId="16123" xr:uid="{00000000-0005-0000-0000-0000BB3E0000}"/>
    <cellStyle name="Normal 3 4 7 2 2 13" xfId="16124" xr:uid="{00000000-0005-0000-0000-0000BC3E0000}"/>
    <cellStyle name="Normal 3 4 7 2 2 14" xfId="16125" xr:uid="{00000000-0005-0000-0000-0000BD3E0000}"/>
    <cellStyle name="Normal 3 4 7 2 2 2" xfId="16126" xr:uid="{00000000-0005-0000-0000-0000BE3E0000}"/>
    <cellStyle name="Normal 3 4 7 2 2 3" xfId="16127" xr:uid="{00000000-0005-0000-0000-0000BF3E0000}"/>
    <cellStyle name="Normal 3 4 7 2 2 4" xfId="16128" xr:uid="{00000000-0005-0000-0000-0000C03E0000}"/>
    <cellStyle name="Normal 3 4 7 2 2 5" xfId="16129" xr:uid="{00000000-0005-0000-0000-0000C13E0000}"/>
    <cellStyle name="Normal 3 4 7 2 2 6" xfId="16130" xr:uid="{00000000-0005-0000-0000-0000C23E0000}"/>
    <cellStyle name="Normal 3 4 7 2 2 7" xfId="16131" xr:uid="{00000000-0005-0000-0000-0000C33E0000}"/>
    <cellStyle name="Normal 3 4 7 2 2 8" xfId="16132" xr:uid="{00000000-0005-0000-0000-0000C43E0000}"/>
    <cellStyle name="Normal 3 4 7 2 2 9" xfId="16133" xr:uid="{00000000-0005-0000-0000-0000C53E0000}"/>
    <cellStyle name="Normal 3 4 7 2 3" xfId="16134" xr:uid="{00000000-0005-0000-0000-0000C63E0000}"/>
    <cellStyle name="Normal 3 4 7 2 4" xfId="16135" xr:uid="{00000000-0005-0000-0000-0000C73E0000}"/>
    <cellStyle name="Normal 3 4 7 2 5" xfId="16136" xr:uid="{00000000-0005-0000-0000-0000C83E0000}"/>
    <cellStyle name="Normal 3 4 7 2 6" xfId="16137" xr:uid="{00000000-0005-0000-0000-0000C93E0000}"/>
    <cellStyle name="Normal 3 4 7 2 7" xfId="16138" xr:uid="{00000000-0005-0000-0000-0000CA3E0000}"/>
    <cellStyle name="Normal 3 4 7 2 8" xfId="16139" xr:uid="{00000000-0005-0000-0000-0000CB3E0000}"/>
    <cellStyle name="Normal 3 4 7 2 9" xfId="16140" xr:uid="{00000000-0005-0000-0000-0000CC3E0000}"/>
    <cellStyle name="Normal 3 4 7 20" xfId="16141" xr:uid="{00000000-0005-0000-0000-0000CD3E0000}"/>
    <cellStyle name="Normal 3 4 7 21" xfId="16142" xr:uid="{00000000-0005-0000-0000-0000CE3E0000}"/>
    <cellStyle name="Normal 3 4 7 22" xfId="16143" xr:uid="{00000000-0005-0000-0000-0000CF3E0000}"/>
    <cellStyle name="Normal 3 4 7 23" xfId="16144" xr:uid="{00000000-0005-0000-0000-0000D03E0000}"/>
    <cellStyle name="Normal 3 4 7 3" xfId="16145" xr:uid="{00000000-0005-0000-0000-0000D13E0000}"/>
    <cellStyle name="Normal 3 4 7 3 10" xfId="16146" xr:uid="{00000000-0005-0000-0000-0000D23E0000}"/>
    <cellStyle name="Normal 3 4 7 3 11" xfId="16147" xr:uid="{00000000-0005-0000-0000-0000D33E0000}"/>
    <cellStyle name="Normal 3 4 7 3 12" xfId="16148" xr:uid="{00000000-0005-0000-0000-0000D43E0000}"/>
    <cellStyle name="Normal 3 4 7 3 13" xfId="16149" xr:uid="{00000000-0005-0000-0000-0000D53E0000}"/>
    <cellStyle name="Normal 3 4 7 3 14" xfId="16150" xr:uid="{00000000-0005-0000-0000-0000D63E0000}"/>
    <cellStyle name="Normal 3 4 7 3 15" xfId="16151" xr:uid="{00000000-0005-0000-0000-0000D73E0000}"/>
    <cellStyle name="Normal 3 4 7 3 2" xfId="16152" xr:uid="{00000000-0005-0000-0000-0000D83E0000}"/>
    <cellStyle name="Normal 3 4 7 3 2 10" xfId="16153" xr:uid="{00000000-0005-0000-0000-0000D93E0000}"/>
    <cellStyle name="Normal 3 4 7 3 2 11" xfId="16154" xr:uid="{00000000-0005-0000-0000-0000DA3E0000}"/>
    <cellStyle name="Normal 3 4 7 3 2 12" xfId="16155" xr:uid="{00000000-0005-0000-0000-0000DB3E0000}"/>
    <cellStyle name="Normal 3 4 7 3 2 13" xfId="16156" xr:uid="{00000000-0005-0000-0000-0000DC3E0000}"/>
    <cellStyle name="Normal 3 4 7 3 2 14" xfId="16157" xr:uid="{00000000-0005-0000-0000-0000DD3E0000}"/>
    <cellStyle name="Normal 3 4 7 3 2 2" xfId="16158" xr:uid="{00000000-0005-0000-0000-0000DE3E0000}"/>
    <cellStyle name="Normal 3 4 7 3 2 3" xfId="16159" xr:uid="{00000000-0005-0000-0000-0000DF3E0000}"/>
    <cellStyle name="Normal 3 4 7 3 2 4" xfId="16160" xr:uid="{00000000-0005-0000-0000-0000E03E0000}"/>
    <cellStyle name="Normal 3 4 7 3 2 5" xfId="16161" xr:uid="{00000000-0005-0000-0000-0000E13E0000}"/>
    <cellStyle name="Normal 3 4 7 3 2 6" xfId="16162" xr:uid="{00000000-0005-0000-0000-0000E23E0000}"/>
    <cellStyle name="Normal 3 4 7 3 2 7" xfId="16163" xr:uid="{00000000-0005-0000-0000-0000E33E0000}"/>
    <cellStyle name="Normal 3 4 7 3 2 8" xfId="16164" xr:uid="{00000000-0005-0000-0000-0000E43E0000}"/>
    <cellStyle name="Normal 3 4 7 3 2 9" xfId="16165" xr:uid="{00000000-0005-0000-0000-0000E53E0000}"/>
    <cellStyle name="Normal 3 4 7 3 3" xfId="16166" xr:uid="{00000000-0005-0000-0000-0000E63E0000}"/>
    <cellStyle name="Normal 3 4 7 3 4" xfId="16167" xr:uid="{00000000-0005-0000-0000-0000E73E0000}"/>
    <cellStyle name="Normal 3 4 7 3 5" xfId="16168" xr:uid="{00000000-0005-0000-0000-0000E83E0000}"/>
    <cellStyle name="Normal 3 4 7 3 6" xfId="16169" xr:uid="{00000000-0005-0000-0000-0000E93E0000}"/>
    <cellStyle name="Normal 3 4 7 3 7" xfId="16170" xr:uid="{00000000-0005-0000-0000-0000EA3E0000}"/>
    <cellStyle name="Normal 3 4 7 3 8" xfId="16171" xr:uid="{00000000-0005-0000-0000-0000EB3E0000}"/>
    <cellStyle name="Normal 3 4 7 3 9" xfId="16172" xr:uid="{00000000-0005-0000-0000-0000EC3E0000}"/>
    <cellStyle name="Normal 3 4 7 4" xfId="16173" xr:uid="{00000000-0005-0000-0000-0000ED3E0000}"/>
    <cellStyle name="Normal 3 4 7 4 10" xfId="16174" xr:uid="{00000000-0005-0000-0000-0000EE3E0000}"/>
    <cellStyle name="Normal 3 4 7 4 11" xfId="16175" xr:uid="{00000000-0005-0000-0000-0000EF3E0000}"/>
    <cellStyle name="Normal 3 4 7 4 12" xfId="16176" xr:uid="{00000000-0005-0000-0000-0000F03E0000}"/>
    <cellStyle name="Normal 3 4 7 4 13" xfId="16177" xr:uid="{00000000-0005-0000-0000-0000F13E0000}"/>
    <cellStyle name="Normal 3 4 7 4 14" xfId="16178" xr:uid="{00000000-0005-0000-0000-0000F23E0000}"/>
    <cellStyle name="Normal 3 4 7 4 15" xfId="16179" xr:uid="{00000000-0005-0000-0000-0000F33E0000}"/>
    <cellStyle name="Normal 3 4 7 4 2" xfId="16180" xr:uid="{00000000-0005-0000-0000-0000F43E0000}"/>
    <cellStyle name="Normal 3 4 7 4 2 10" xfId="16181" xr:uid="{00000000-0005-0000-0000-0000F53E0000}"/>
    <cellStyle name="Normal 3 4 7 4 2 11" xfId="16182" xr:uid="{00000000-0005-0000-0000-0000F63E0000}"/>
    <cellStyle name="Normal 3 4 7 4 2 12" xfId="16183" xr:uid="{00000000-0005-0000-0000-0000F73E0000}"/>
    <cellStyle name="Normal 3 4 7 4 2 13" xfId="16184" xr:uid="{00000000-0005-0000-0000-0000F83E0000}"/>
    <cellStyle name="Normal 3 4 7 4 2 14" xfId="16185" xr:uid="{00000000-0005-0000-0000-0000F93E0000}"/>
    <cellStyle name="Normal 3 4 7 4 2 2" xfId="16186" xr:uid="{00000000-0005-0000-0000-0000FA3E0000}"/>
    <cellStyle name="Normal 3 4 7 4 2 3" xfId="16187" xr:uid="{00000000-0005-0000-0000-0000FB3E0000}"/>
    <cellStyle name="Normal 3 4 7 4 2 4" xfId="16188" xr:uid="{00000000-0005-0000-0000-0000FC3E0000}"/>
    <cellStyle name="Normal 3 4 7 4 2 5" xfId="16189" xr:uid="{00000000-0005-0000-0000-0000FD3E0000}"/>
    <cellStyle name="Normal 3 4 7 4 2 6" xfId="16190" xr:uid="{00000000-0005-0000-0000-0000FE3E0000}"/>
    <cellStyle name="Normal 3 4 7 4 2 7" xfId="16191" xr:uid="{00000000-0005-0000-0000-0000FF3E0000}"/>
    <cellStyle name="Normal 3 4 7 4 2 8" xfId="16192" xr:uid="{00000000-0005-0000-0000-0000003F0000}"/>
    <cellStyle name="Normal 3 4 7 4 2 9" xfId="16193" xr:uid="{00000000-0005-0000-0000-0000013F0000}"/>
    <cellStyle name="Normal 3 4 7 4 3" xfId="16194" xr:uid="{00000000-0005-0000-0000-0000023F0000}"/>
    <cellStyle name="Normal 3 4 7 4 4" xfId="16195" xr:uid="{00000000-0005-0000-0000-0000033F0000}"/>
    <cellStyle name="Normal 3 4 7 4 5" xfId="16196" xr:uid="{00000000-0005-0000-0000-0000043F0000}"/>
    <cellStyle name="Normal 3 4 7 4 6" xfId="16197" xr:uid="{00000000-0005-0000-0000-0000053F0000}"/>
    <cellStyle name="Normal 3 4 7 4 7" xfId="16198" xr:uid="{00000000-0005-0000-0000-0000063F0000}"/>
    <cellStyle name="Normal 3 4 7 4 8" xfId="16199" xr:uid="{00000000-0005-0000-0000-0000073F0000}"/>
    <cellStyle name="Normal 3 4 7 4 9" xfId="16200" xr:uid="{00000000-0005-0000-0000-0000083F0000}"/>
    <cellStyle name="Normal 3 4 7 5" xfId="16201" xr:uid="{00000000-0005-0000-0000-0000093F0000}"/>
    <cellStyle name="Normal 3 4 7 5 10" xfId="16202" xr:uid="{00000000-0005-0000-0000-00000A3F0000}"/>
    <cellStyle name="Normal 3 4 7 5 11" xfId="16203" xr:uid="{00000000-0005-0000-0000-00000B3F0000}"/>
    <cellStyle name="Normal 3 4 7 5 12" xfId="16204" xr:uid="{00000000-0005-0000-0000-00000C3F0000}"/>
    <cellStyle name="Normal 3 4 7 5 13" xfId="16205" xr:uid="{00000000-0005-0000-0000-00000D3F0000}"/>
    <cellStyle name="Normal 3 4 7 5 14" xfId="16206" xr:uid="{00000000-0005-0000-0000-00000E3F0000}"/>
    <cellStyle name="Normal 3 4 7 5 2" xfId="16207" xr:uid="{00000000-0005-0000-0000-00000F3F0000}"/>
    <cellStyle name="Normal 3 4 7 5 3" xfId="16208" xr:uid="{00000000-0005-0000-0000-0000103F0000}"/>
    <cellStyle name="Normal 3 4 7 5 4" xfId="16209" xr:uid="{00000000-0005-0000-0000-0000113F0000}"/>
    <cellStyle name="Normal 3 4 7 5 5" xfId="16210" xr:uid="{00000000-0005-0000-0000-0000123F0000}"/>
    <cellStyle name="Normal 3 4 7 5 6" xfId="16211" xr:uid="{00000000-0005-0000-0000-0000133F0000}"/>
    <cellStyle name="Normal 3 4 7 5 7" xfId="16212" xr:uid="{00000000-0005-0000-0000-0000143F0000}"/>
    <cellStyle name="Normal 3 4 7 5 8" xfId="16213" xr:uid="{00000000-0005-0000-0000-0000153F0000}"/>
    <cellStyle name="Normal 3 4 7 5 9" xfId="16214" xr:uid="{00000000-0005-0000-0000-0000163F0000}"/>
    <cellStyle name="Normal 3 4 7 6" xfId="16215" xr:uid="{00000000-0005-0000-0000-0000173F0000}"/>
    <cellStyle name="Normal 3 4 7 6 10" xfId="16216" xr:uid="{00000000-0005-0000-0000-0000183F0000}"/>
    <cellStyle name="Normal 3 4 7 6 11" xfId="16217" xr:uid="{00000000-0005-0000-0000-0000193F0000}"/>
    <cellStyle name="Normal 3 4 7 6 12" xfId="16218" xr:uid="{00000000-0005-0000-0000-00001A3F0000}"/>
    <cellStyle name="Normal 3 4 7 6 13" xfId="16219" xr:uid="{00000000-0005-0000-0000-00001B3F0000}"/>
    <cellStyle name="Normal 3 4 7 6 14" xfId="16220" xr:uid="{00000000-0005-0000-0000-00001C3F0000}"/>
    <cellStyle name="Normal 3 4 7 6 2" xfId="16221" xr:uid="{00000000-0005-0000-0000-00001D3F0000}"/>
    <cellStyle name="Normal 3 4 7 6 3" xfId="16222" xr:uid="{00000000-0005-0000-0000-00001E3F0000}"/>
    <cellStyle name="Normal 3 4 7 6 4" xfId="16223" xr:uid="{00000000-0005-0000-0000-00001F3F0000}"/>
    <cellStyle name="Normal 3 4 7 6 5" xfId="16224" xr:uid="{00000000-0005-0000-0000-0000203F0000}"/>
    <cellStyle name="Normal 3 4 7 6 6" xfId="16225" xr:uid="{00000000-0005-0000-0000-0000213F0000}"/>
    <cellStyle name="Normal 3 4 7 6 7" xfId="16226" xr:uid="{00000000-0005-0000-0000-0000223F0000}"/>
    <cellStyle name="Normal 3 4 7 6 8" xfId="16227" xr:uid="{00000000-0005-0000-0000-0000233F0000}"/>
    <cellStyle name="Normal 3 4 7 6 9" xfId="16228" xr:uid="{00000000-0005-0000-0000-0000243F0000}"/>
    <cellStyle name="Normal 3 4 7 7" xfId="16229" xr:uid="{00000000-0005-0000-0000-0000253F0000}"/>
    <cellStyle name="Normal 3 4 7 7 10" xfId="16230" xr:uid="{00000000-0005-0000-0000-0000263F0000}"/>
    <cellStyle name="Normal 3 4 7 7 11" xfId="16231" xr:uid="{00000000-0005-0000-0000-0000273F0000}"/>
    <cellStyle name="Normal 3 4 7 7 12" xfId="16232" xr:uid="{00000000-0005-0000-0000-0000283F0000}"/>
    <cellStyle name="Normal 3 4 7 7 13" xfId="16233" xr:uid="{00000000-0005-0000-0000-0000293F0000}"/>
    <cellStyle name="Normal 3 4 7 7 14" xfId="16234" xr:uid="{00000000-0005-0000-0000-00002A3F0000}"/>
    <cellStyle name="Normal 3 4 7 7 2" xfId="16235" xr:uid="{00000000-0005-0000-0000-00002B3F0000}"/>
    <cellStyle name="Normal 3 4 7 7 3" xfId="16236" xr:uid="{00000000-0005-0000-0000-00002C3F0000}"/>
    <cellStyle name="Normal 3 4 7 7 4" xfId="16237" xr:uid="{00000000-0005-0000-0000-00002D3F0000}"/>
    <cellStyle name="Normal 3 4 7 7 5" xfId="16238" xr:uid="{00000000-0005-0000-0000-00002E3F0000}"/>
    <cellStyle name="Normal 3 4 7 7 6" xfId="16239" xr:uid="{00000000-0005-0000-0000-00002F3F0000}"/>
    <cellStyle name="Normal 3 4 7 7 7" xfId="16240" xr:uid="{00000000-0005-0000-0000-0000303F0000}"/>
    <cellStyle name="Normal 3 4 7 7 8" xfId="16241" xr:uid="{00000000-0005-0000-0000-0000313F0000}"/>
    <cellStyle name="Normal 3 4 7 7 9" xfId="16242" xr:uid="{00000000-0005-0000-0000-0000323F0000}"/>
    <cellStyle name="Normal 3 4 7 8" xfId="16243" xr:uid="{00000000-0005-0000-0000-0000333F0000}"/>
    <cellStyle name="Normal 3 4 7 8 10" xfId="16244" xr:uid="{00000000-0005-0000-0000-0000343F0000}"/>
    <cellStyle name="Normal 3 4 7 8 11" xfId="16245" xr:uid="{00000000-0005-0000-0000-0000353F0000}"/>
    <cellStyle name="Normal 3 4 7 8 12" xfId="16246" xr:uid="{00000000-0005-0000-0000-0000363F0000}"/>
    <cellStyle name="Normal 3 4 7 8 13" xfId="16247" xr:uid="{00000000-0005-0000-0000-0000373F0000}"/>
    <cellStyle name="Normal 3 4 7 8 14" xfId="16248" xr:uid="{00000000-0005-0000-0000-0000383F0000}"/>
    <cellStyle name="Normal 3 4 7 8 2" xfId="16249" xr:uid="{00000000-0005-0000-0000-0000393F0000}"/>
    <cellStyle name="Normal 3 4 7 8 3" xfId="16250" xr:uid="{00000000-0005-0000-0000-00003A3F0000}"/>
    <cellStyle name="Normal 3 4 7 8 4" xfId="16251" xr:uid="{00000000-0005-0000-0000-00003B3F0000}"/>
    <cellStyle name="Normal 3 4 7 8 5" xfId="16252" xr:uid="{00000000-0005-0000-0000-00003C3F0000}"/>
    <cellStyle name="Normal 3 4 7 8 6" xfId="16253" xr:uid="{00000000-0005-0000-0000-00003D3F0000}"/>
    <cellStyle name="Normal 3 4 7 8 7" xfId="16254" xr:uid="{00000000-0005-0000-0000-00003E3F0000}"/>
    <cellStyle name="Normal 3 4 7 8 8" xfId="16255" xr:uid="{00000000-0005-0000-0000-00003F3F0000}"/>
    <cellStyle name="Normal 3 4 7 8 9" xfId="16256" xr:uid="{00000000-0005-0000-0000-0000403F0000}"/>
    <cellStyle name="Normal 3 4 7 9" xfId="16257" xr:uid="{00000000-0005-0000-0000-0000413F0000}"/>
    <cellStyle name="Normal 3 4 7 9 10" xfId="16258" xr:uid="{00000000-0005-0000-0000-0000423F0000}"/>
    <cellStyle name="Normal 3 4 7 9 11" xfId="16259" xr:uid="{00000000-0005-0000-0000-0000433F0000}"/>
    <cellStyle name="Normal 3 4 7 9 12" xfId="16260" xr:uid="{00000000-0005-0000-0000-0000443F0000}"/>
    <cellStyle name="Normal 3 4 7 9 13" xfId="16261" xr:uid="{00000000-0005-0000-0000-0000453F0000}"/>
    <cellStyle name="Normal 3 4 7 9 14" xfId="16262" xr:uid="{00000000-0005-0000-0000-0000463F0000}"/>
    <cellStyle name="Normal 3 4 7 9 2" xfId="16263" xr:uid="{00000000-0005-0000-0000-0000473F0000}"/>
    <cellStyle name="Normal 3 4 7 9 3" xfId="16264" xr:uid="{00000000-0005-0000-0000-0000483F0000}"/>
    <cellStyle name="Normal 3 4 7 9 4" xfId="16265" xr:uid="{00000000-0005-0000-0000-0000493F0000}"/>
    <cellStyle name="Normal 3 4 7 9 5" xfId="16266" xr:uid="{00000000-0005-0000-0000-00004A3F0000}"/>
    <cellStyle name="Normal 3 4 7 9 6" xfId="16267" xr:uid="{00000000-0005-0000-0000-00004B3F0000}"/>
    <cellStyle name="Normal 3 4 7 9 7" xfId="16268" xr:uid="{00000000-0005-0000-0000-00004C3F0000}"/>
    <cellStyle name="Normal 3 4 7 9 8" xfId="16269" xr:uid="{00000000-0005-0000-0000-00004D3F0000}"/>
    <cellStyle name="Normal 3 4 7 9 9" xfId="16270" xr:uid="{00000000-0005-0000-0000-00004E3F0000}"/>
    <cellStyle name="Normal 3 4 8" xfId="16271" xr:uid="{00000000-0005-0000-0000-00004F3F0000}"/>
    <cellStyle name="Normal 3 4 8 10" xfId="16272" xr:uid="{00000000-0005-0000-0000-0000503F0000}"/>
    <cellStyle name="Normal 3 4 8 10 10" xfId="16273" xr:uid="{00000000-0005-0000-0000-0000513F0000}"/>
    <cellStyle name="Normal 3 4 8 10 11" xfId="16274" xr:uid="{00000000-0005-0000-0000-0000523F0000}"/>
    <cellStyle name="Normal 3 4 8 10 12" xfId="16275" xr:uid="{00000000-0005-0000-0000-0000533F0000}"/>
    <cellStyle name="Normal 3 4 8 10 13" xfId="16276" xr:uid="{00000000-0005-0000-0000-0000543F0000}"/>
    <cellStyle name="Normal 3 4 8 10 14" xfId="16277" xr:uid="{00000000-0005-0000-0000-0000553F0000}"/>
    <cellStyle name="Normal 3 4 8 10 2" xfId="16278" xr:uid="{00000000-0005-0000-0000-0000563F0000}"/>
    <cellStyle name="Normal 3 4 8 10 3" xfId="16279" xr:uid="{00000000-0005-0000-0000-0000573F0000}"/>
    <cellStyle name="Normal 3 4 8 10 4" xfId="16280" xr:uid="{00000000-0005-0000-0000-0000583F0000}"/>
    <cellStyle name="Normal 3 4 8 10 5" xfId="16281" xr:uid="{00000000-0005-0000-0000-0000593F0000}"/>
    <cellStyle name="Normal 3 4 8 10 6" xfId="16282" xr:uid="{00000000-0005-0000-0000-00005A3F0000}"/>
    <cellStyle name="Normal 3 4 8 10 7" xfId="16283" xr:uid="{00000000-0005-0000-0000-00005B3F0000}"/>
    <cellStyle name="Normal 3 4 8 10 8" xfId="16284" xr:uid="{00000000-0005-0000-0000-00005C3F0000}"/>
    <cellStyle name="Normal 3 4 8 10 9" xfId="16285" xr:uid="{00000000-0005-0000-0000-00005D3F0000}"/>
    <cellStyle name="Normal 3 4 8 11" xfId="16286" xr:uid="{00000000-0005-0000-0000-00005E3F0000}"/>
    <cellStyle name="Normal 3 4 8 12" xfId="16287" xr:uid="{00000000-0005-0000-0000-00005F3F0000}"/>
    <cellStyle name="Normal 3 4 8 13" xfId="16288" xr:uid="{00000000-0005-0000-0000-0000603F0000}"/>
    <cellStyle name="Normal 3 4 8 14" xfId="16289" xr:uid="{00000000-0005-0000-0000-0000613F0000}"/>
    <cellStyle name="Normal 3 4 8 15" xfId="16290" xr:uid="{00000000-0005-0000-0000-0000623F0000}"/>
    <cellStyle name="Normal 3 4 8 16" xfId="16291" xr:uid="{00000000-0005-0000-0000-0000633F0000}"/>
    <cellStyle name="Normal 3 4 8 17" xfId="16292" xr:uid="{00000000-0005-0000-0000-0000643F0000}"/>
    <cellStyle name="Normal 3 4 8 18" xfId="16293" xr:uid="{00000000-0005-0000-0000-0000653F0000}"/>
    <cellStyle name="Normal 3 4 8 19" xfId="16294" xr:uid="{00000000-0005-0000-0000-0000663F0000}"/>
    <cellStyle name="Normal 3 4 8 2" xfId="16295" xr:uid="{00000000-0005-0000-0000-0000673F0000}"/>
    <cellStyle name="Normal 3 4 8 2 10" xfId="16296" xr:uid="{00000000-0005-0000-0000-0000683F0000}"/>
    <cellStyle name="Normal 3 4 8 2 11" xfId="16297" xr:uid="{00000000-0005-0000-0000-0000693F0000}"/>
    <cellStyle name="Normal 3 4 8 2 12" xfId="16298" xr:uid="{00000000-0005-0000-0000-00006A3F0000}"/>
    <cellStyle name="Normal 3 4 8 2 13" xfId="16299" xr:uid="{00000000-0005-0000-0000-00006B3F0000}"/>
    <cellStyle name="Normal 3 4 8 2 14" xfId="16300" xr:uid="{00000000-0005-0000-0000-00006C3F0000}"/>
    <cellStyle name="Normal 3 4 8 2 15" xfId="16301" xr:uid="{00000000-0005-0000-0000-00006D3F0000}"/>
    <cellStyle name="Normal 3 4 8 2 2" xfId="16302" xr:uid="{00000000-0005-0000-0000-00006E3F0000}"/>
    <cellStyle name="Normal 3 4 8 2 2 10" xfId="16303" xr:uid="{00000000-0005-0000-0000-00006F3F0000}"/>
    <cellStyle name="Normal 3 4 8 2 2 11" xfId="16304" xr:uid="{00000000-0005-0000-0000-0000703F0000}"/>
    <cellStyle name="Normal 3 4 8 2 2 12" xfId="16305" xr:uid="{00000000-0005-0000-0000-0000713F0000}"/>
    <cellStyle name="Normal 3 4 8 2 2 13" xfId="16306" xr:uid="{00000000-0005-0000-0000-0000723F0000}"/>
    <cellStyle name="Normal 3 4 8 2 2 14" xfId="16307" xr:uid="{00000000-0005-0000-0000-0000733F0000}"/>
    <cellStyle name="Normal 3 4 8 2 2 2" xfId="16308" xr:uid="{00000000-0005-0000-0000-0000743F0000}"/>
    <cellStyle name="Normal 3 4 8 2 2 3" xfId="16309" xr:uid="{00000000-0005-0000-0000-0000753F0000}"/>
    <cellStyle name="Normal 3 4 8 2 2 4" xfId="16310" xr:uid="{00000000-0005-0000-0000-0000763F0000}"/>
    <cellStyle name="Normal 3 4 8 2 2 5" xfId="16311" xr:uid="{00000000-0005-0000-0000-0000773F0000}"/>
    <cellStyle name="Normal 3 4 8 2 2 6" xfId="16312" xr:uid="{00000000-0005-0000-0000-0000783F0000}"/>
    <cellStyle name="Normal 3 4 8 2 2 7" xfId="16313" xr:uid="{00000000-0005-0000-0000-0000793F0000}"/>
    <cellStyle name="Normal 3 4 8 2 2 8" xfId="16314" xr:uid="{00000000-0005-0000-0000-00007A3F0000}"/>
    <cellStyle name="Normal 3 4 8 2 2 9" xfId="16315" xr:uid="{00000000-0005-0000-0000-00007B3F0000}"/>
    <cellStyle name="Normal 3 4 8 2 3" xfId="16316" xr:uid="{00000000-0005-0000-0000-00007C3F0000}"/>
    <cellStyle name="Normal 3 4 8 2 4" xfId="16317" xr:uid="{00000000-0005-0000-0000-00007D3F0000}"/>
    <cellStyle name="Normal 3 4 8 2 5" xfId="16318" xr:uid="{00000000-0005-0000-0000-00007E3F0000}"/>
    <cellStyle name="Normal 3 4 8 2 6" xfId="16319" xr:uid="{00000000-0005-0000-0000-00007F3F0000}"/>
    <cellStyle name="Normal 3 4 8 2 7" xfId="16320" xr:uid="{00000000-0005-0000-0000-0000803F0000}"/>
    <cellStyle name="Normal 3 4 8 2 8" xfId="16321" xr:uid="{00000000-0005-0000-0000-0000813F0000}"/>
    <cellStyle name="Normal 3 4 8 2 9" xfId="16322" xr:uid="{00000000-0005-0000-0000-0000823F0000}"/>
    <cellStyle name="Normal 3 4 8 20" xfId="16323" xr:uid="{00000000-0005-0000-0000-0000833F0000}"/>
    <cellStyle name="Normal 3 4 8 21" xfId="16324" xr:uid="{00000000-0005-0000-0000-0000843F0000}"/>
    <cellStyle name="Normal 3 4 8 22" xfId="16325" xr:uid="{00000000-0005-0000-0000-0000853F0000}"/>
    <cellStyle name="Normal 3 4 8 23" xfId="16326" xr:uid="{00000000-0005-0000-0000-0000863F0000}"/>
    <cellStyle name="Normal 3 4 8 3" xfId="16327" xr:uid="{00000000-0005-0000-0000-0000873F0000}"/>
    <cellStyle name="Normal 3 4 8 3 10" xfId="16328" xr:uid="{00000000-0005-0000-0000-0000883F0000}"/>
    <cellStyle name="Normal 3 4 8 3 11" xfId="16329" xr:uid="{00000000-0005-0000-0000-0000893F0000}"/>
    <cellStyle name="Normal 3 4 8 3 12" xfId="16330" xr:uid="{00000000-0005-0000-0000-00008A3F0000}"/>
    <cellStyle name="Normal 3 4 8 3 13" xfId="16331" xr:uid="{00000000-0005-0000-0000-00008B3F0000}"/>
    <cellStyle name="Normal 3 4 8 3 14" xfId="16332" xr:uid="{00000000-0005-0000-0000-00008C3F0000}"/>
    <cellStyle name="Normal 3 4 8 3 15" xfId="16333" xr:uid="{00000000-0005-0000-0000-00008D3F0000}"/>
    <cellStyle name="Normal 3 4 8 3 2" xfId="16334" xr:uid="{00000000-0005-0000-0000-00008E3F0000}"/>
    <cellStyle name="Normal 3 4 8 3 2 10" xfId="16335" xr:uid="{00000000-0005-0000-0000-00008F3F0000}"/>
    <cellStyle name="Normal 3 4 8 3 2 11" xfId="16336" xr:uid="{00000000-0005-0000-0000-0000903F0000}"/>
    <cellStyle name="Normal 3 4 8 3 2 12" xfId="16337" xr:uid="{00000000-0005-0000-0000-0000913F0000}"/>
    <cellStyle name="Normal 3 4 8 3 2 13" xfId="16338" xr:uid="{00000000-0005-0000-0000-0000923F0000}"/>
    <cellStyle name="Normal 3 4 8 3 2 14" xfId="16339" xr:uid="{00000000-0005-0000-0000-0000933F0000}"/>
    <cellStyle name="Normal 3 4 8 3 2 2" xfId="16340" xr:uid="{00000000-0005-0000-0000-0000943F0000}"/>
    <cellStyle name="Normal 3 4 8 3 2 3" xfId="16341" xr:uid="{00000000-0005-0000-0000-0000953F0000}"/>
    <cellStyle name="Normal 3 4 8 3 2 4" xfId="16342" xr:uid="{00000000-0005-0000-0000-0000963F0000}"/>
    <cellStyle name="Normal 3 4 8 3 2 5" xfId="16343" xr:uid="{00000000-0005-0000-0000-0000973F0000}"/>
    <cellStyle name="Normal 3 4 8 3 2 6" xfId="16344" xr:uid="{00000000-0005-0000-0000-0000983F0000}"/>
    <cellStyle name="Normal 3 4 8 3 2 7" xfId="16345" xr:uid="{00000000-0005-0000-0000-0000993F0000}"/>
    <cellStyle name="Normal 3 4 8 3 2 8" xfId="16346" xr:uid="{00000000-0005-0000-0000-00009A3F0000}"/>
    <cellStyle name="Normal 3 4 8 3 2 9" xfId="16347" xr:uid="{00000000-0005-0000-0000-00009B3F0000}"/>
    <cellStyle name="Normal 3 4 8 3 3" xfId="16348" xr:uid="{00000000-0005-0000-0000-00009C3F0000}"/>
    <cellStyle name="Normal 3 4 8 3 4" xfId="16349" xr:uid="{00000000-0005-0000-0000-00009D3F0000}"/>
    <cellStyle name="Normal 3 4 8 3 5" xfId="16350" xr:uid="{00000000-0005-0000-0000-00009E3F0000}"/>
    <cellStyle name="Normal 3 4 8 3 6" xfId="16351" xr:uid="{00000000-0005-0000-0000-00009F3F0000}"/>
    <cellStyle name="Normal 3 4 8 3 7" xfId="16352" xr:uid="{00000000-0005-0000-0000-0000A03F0000}"/>
    <cellStyle name="Normal 3 4 8 3 8" xfId="16353" xr:uid="{00000000-0005-0000-0000-0000A13F0000}"/>
    <cellStyle name="Normal 3 4 8 3 9" xfId="16354" xr:uid="{00000000-0005-0000-0000-0000A23F0000}"/>
    <cellStyle name="Normal 3 4 8 4" xfId="16355" xr:uid="{00000000-0005-0000-0000-0000A33F0000}"/>
    <cellStyle name="Normal 3 4 8 4 10" xfId="16356" xr:uid="{00000000-0005-0000-0000-0000A43F0000}"/>
    <cellStyle name="Normal 3 4 8 4 11" xfId="16357" xr:uid="{00000000-0005-0000-0000-0000A53F0000}"/>
    <cellStyle name="Normal 3 4 8 4 12" xfId="16358" xr:uid="{00000000-0005-0000-0000-0000A63F0000}"/>
    <cellStyle name="Normal 3 4 8 4 13" xfId="16359" xr:uid="{00000000-0005-0000-0000-0000A73F0000}"/>
    <cellStyle name="Normal 3 4 8 4 14" xfId="16360" xr:uid="{00000000-0005-0000-0000-0000A83F0000}"/>
    <cellStyle name="Normal 3 4 8 4 15" xfId="16361" xr:uid="{00000000-0005-0000-0000-0000A93F0000}"/>
    <cellStyle name="Normal 3 4 8 4 2" xfId="16362" xr:uid="{00000000-0005-0000-0000-0000AA3F0000}"/>
    <cellStyle name="Normal 3 4 8 4 2 10" xfId="16363" xr:uid="{00000000-0005-0000-0000-0000AB3F0000}"/>
    <cellStyle name="Normal 3 4 8 4 2 11" xfId="16364" xr:uid="{00000000-0005-0000-0000-0000AC3F0000}"/>
    <cellStyle name="Normal 3 4 8 4 2 12" xfId="16365" xr:uid="{00000000-0005-0000-0000-0000AD3F0000}"/>
    <cellStyle name="Normal 3 4 8 4 2 13" xfId="16366" xr:uid="{00000000-0005-0000-0000-0000AE3F0000}"/>
    <cellStyle name="Normal 3 4 8 4 2 14" xfId="16367" xr:uid="{00000000-0005-0000-0000-0000AF3F0000}"/>
    <cellStyle name="Normal 3 4 8 4 2 2" xfId="16368" xr:uid="{00000000-0005-0000-0000-0000B03F0000}"/>
    <cellStyle name="Normal 3 4 8 4 2 3" xfId="16369" xr:uid="{00000000-0005-0000-0000-0000B13F0000}"/>
    <cellStyle name="Normal 3 4 8 4 2 4" xfId="16370" xr:uid="{00000000-0005-0000-0000-0000B23F0000}"/>
    <cellStyle name="Normal 3 4 8 4 2 5" xfId="16371" xr:uid="{00000000-0005-0000-0000-0000B33F0000}"/>
    <cellStyle name="Normal 3 4 8 4 2 6" xfId="16372" xr:uid="{00000000-0005-0000-0000-0000B43F0000}"/>
    <cellStyle name="Normal 3 4 8 4 2 7" xfId="16373" xr:uid="{00000000-0005-0000-0000-0000B53F0000}"/>
    <cellStyle name="Normal 3 4 8 4 2 8" xfId="16374" xr:uid="{00000000-0005-0000-0000-0000B63F0000}"/>
    <cellStyle name="Normal 3 4 8 4 2 9" xfId="16375" xr:uid="{00000000-0005-0000-0000-0000B73F0000}"/>
    <cellStyle name="Normal 3 4 8 4 3" xfId="16376" xr:uid="{00000000-0005-0000-0000-0000B83F0000}"/>
    <cellStyle name="Normal 3 4 8 4 4" xfId="16377" xr:uid="{00000000-0005-0000-0000-0000B93F0000}"/>
    <cellStyle name="Normal 3 4 8 4 5" xfId="16378" xr:uid="{00000000-0005-0000-0000-0000BA3F0000}"/>
    <cellStyle name="Normal 3 4 8 4 6" xfId="16379" xr:uid="{00000000-0005-0000-0000-0000BB3F0000}"/>
    <cellStyle name="Normal 3 4 8 4 7" xfId="16380" xr:uid="{00000000-0005-0000-0000-0000BC3F0000}"/>
    <cellStyle name="Normal 3 4 8 4 8" xfId="16381" xr:uid="{00000000-0005-0000-0000-0000BD3F0000}"/>
    <cellStyle name="Normal 3 4 8 4 9" xfId="16382" xr:uid="{00000000-0005-0000-0000-0000BE3F0000}"/>
    <cellStyle name="Normal 3 4 8 5" xfId="16383" xr:uid="{00000000-0005-0000-0000-0000BF3F0000}"/>
    <cellStyle name="Normal 3 4 8 5 10" xfId="16384" xr:uid="{00000000-0005-0000-0000-0000C03F0000}"/>
    <cellStyle name="Normal 3 4 8 5 11" xfId="16385" xr:uid="{00000000-0005-0000-0000-0000C13F0000}"/>
    <cellStyle name="Normal 3 4 8 5 12" xfId="16386" xr:uid="{00000000-0005-0000-0000-0000C23F0000}"/>
    <cellStyle name="Normal 3 4 8 5 13" xfId="16387" xr:uid="{00000000-0005-0000-0000-0000C33F0000}"/>
    <cellStyle name="Normal 3 4 8 5 14" xfId="16388" xr:uid="{00000000-0005-0000-0000-0000C43F0000}"/>
    <cellStyle name="Normal 3 4 8 5 2" xfId="16389" xr:uid="{00000000-0005-0000-0000-0000C53F0000}"/>
    <cellStyle name="Normal 3 4 8 5 3" xfId="16390" xr:uid="{00000000-0005-0000-0000-0000C63F0000}"/>
    <cellStyle name="Normal 3 4 8 5 4" xfId="16391" xr:uid="{00000000-0005-0000-0000-0000C73F0000}"/>
    <cellStyle name="Normal 3 4 8 5 5" xfId="16392" xr:uid="{00000000-0005-0000-0000-0000C83F0000}"/>
    <cellStyle name="Normal 3 4 8 5 6" xfId="16393" xr:uid="{00000000-0005-0000-0000-0000C93F0000}"/>
    <cellStyle name="Normal 3 4 8 5 7" xfId="16394" xr:uid="{00000000-0005-0000-0000-0000CA3F0000}"/>
    <cellStyle name="Normal 3 4 8 5 8" xfId="16395" xr:uid="{00000000-0005-0000-0000-0000CB3F0000}"/>
    <cellStyle name="Normal 3 4 8 5 9" xfId="16396" xr:uid="{00000000-0005-0000-0000-0000CC3F0000}"/>
    <cellStyle name="Normal 3 4 8 6" xfId="16397" xr:uid="{00000000-0005-0000-0000-0000CD3F0000}"/>
    <cellStyle name="Normal 3 4 8 6 10" xfId="16398" xr:uid="{00000000-0005-0000-0000-0000CE3F0000}"/>
    <cellStyle name="Normal 3 4 8 6 11" xfId="16399" xr:uid="{00000000-0005-0000-0000-0000CF3F0000}"/>
    <cellStyle name="Normal 3 4 8 6 12" xfId="16400" xr:uid="{00000000-0005-0000-0000-0000D03F0000}"/>
    <cellStyle name="Normal 3 4 8 6 13" xfId="16401" xr:uid="{00000000-0005-0000-0000-0000D13F0000}"/>
    <cellStyle name="Normal 3 4 8 6 14" xfId="16402" xr:uid="{00000000-0005-0000-0000-0000D23F0000}"/>
    <cellStyle name="Normal 3 4 8 6 2" xfId="16403" xr:uid="{00000000-0005-0000-0000-0000D33F0000}"/>
    <cellStyle name="Normal 3 4 8 6 3" xfId="16404" xr:uid="{00000000-0005-0000-0000-0000D43F0000}"/>
    <cellStyle name="Normal 3 4 8 6 4" xfId="16405" xr:uid="{00000000-0005-0000-0000-0000D53F0000}"/>
    <cellStyle name="Normal 3 4 8 6 5" xfId="16406" xr:uid="{00000000-0005-0000-0000-0000D63F0000}"/>
    <cellStyle name="Normal 3 4 8 6 6" xfId="16407" xr:uid="{00000000-0005-0000-0000-0000D73F0000}"/>
    <cellStyle name="Normal 3 4 8 6 7" xfId="16408" xr:uid="{00000000-0005-0000-0000-0000D83F0000}"/>
    <cellStyle name="Normal 3 4 8 6 8" xfId="16409" xr:uid="{00000000-0005-0000-0000-0000D93F0000}"/>
    <cellStyle name="Normal 3 4 8 6 9" xfId="16410" xr:uid="{00000000-0005-0000-0000-0000DA3F0000}"/>
    <cellStyle name="Normal 3 4 8 7" xfId="16411" xr:uid="{00000000-0005-0000-0000-0000DB3F0000}"/>
    <cellStyle name="Normal 3 4 8 7 10" xfId="16412" xr:uid="{00000000-0005-0000-0000-0000DC3F0000}"/>
    <cellStyle name="Normal 3 4 8 7 11" xfId="16413" xr:uid="{00000000-0005-0000-0000-0000DD3F0000}"/>
    <cellStyle name="Normal 3 4 8 7 12" xfId="16414" xr:uid="{00000000-0005-0000-0000-0000DE3F0000}"/>
    <cellStyle name="Normal 3 4 8 7 13" xfId="16415" xr:uid="{00000000-0005-0000-0000-0000DF3F0000}"/>
    <cellStyle name="Normal 3 4 8 7 14" xfId="16416" xr:uid="{00000000-0005-0000-0000-0000E03F0000}"/>
    <cellStyle name="Normal 3 4 8 7 2" xfId="16417" xr:uid="{00000000-0005-0000-0000-0000E13F0000}"/>
    <cellStyle name="Normal 3 4 8 7 3" xfId="16418" xr:uid="{00000000-0005-0000-0000-0000E23F0000}"/>
    <cellStyle name="Normal 3 4 8 7 4" xfId="16419" xr:uid="{00000000-0005-0000-0000-0000E33F0000}"/>
    <cellStyle name="Normal 3 4 8 7 5" xfId="16420" xr:uid="{00000000-0005-0000-0000-0000E43F0000}"/>
    <cellStyle name="Normal 3 4 8 7 6" xfId="16421" xr:uid="{00000000-0005-0000-0000-0000E53F0000}"/>
    <cellStyle name="Normal 3 4 8 7 7" xfId="16422" xr:uid="{00000000-0005-0000-0000-0000E63F0000}"/>
    <cellStyle name="Normal 3 4 8 7 8" xfId="16423" xr:uid="{00000000-0005-0000-0000-0000E73F0000}"/>
    <cellStyle name="Normal 3 4 8 7 9" xfId="16424" xr:uid="{00000000-0005-0000-0000-0000E83F0000}"/>
    <cellStyle name="Normal 3 4 8 8" xfId="16425" xr:uid="{00000000-0005-0000-0000-0000E93F0000}"/>
    <cellStyle name="Normal 3 4 8 8 10" xfId="16426" xr:uid="{00000000-0005-0000-0000-0000EA3F0000}"/>
    <cellStyle name="Normal 3 4 8 8 11" xfId="16427" xr:uid="{00000000-0005-0000-0000-0000EB3F0000}"/>
    <cellStyle name="Normal 3 4 8 8 12" xfId="16428" xr:uid="{00000000-0005-0000-0000-0000EC3F0000}"/>
    <cellStyle name="Normal 3 4 8 8 13" xfId="16429" xr:uid="{00000000-0005-0000-0000-0000ED3F0000}"/>
    <cellStyle name="Normal 3 4 8 8 14" xfId="16430" xr:uid="{00000000-0005-0000-0000-0000EE3F0000}"/>
    <cellStyle name="Normal 3 4 8 8 2" xfId="16431" xr:uid="{00000000-0005-0000-0000-0000EF3F0000}"/>
    <cellStyle name="Normal 3 4 8 8 3" xfId="16432" xr:uid="{00000000-0005-0000-0000-0000F03F0000}"/>
    <cellStyle name="Normal 3 4 8 8 4" xfId="16433" xr:uid="{00000000-0005-0000-0000-0000F13F0000}"/>
    <cellStyle name="Normal 3 4 8 8 5" xfId="16434" xr:uid="{00000000-0005-0000-0000-0000F23F0000}"/>
    <cellStyle name="Normal 3 4 8 8 6" xfId="16435" xr:uid="{00000000-0005-0000-0000-0000F33F0000}"/>
    <cellStyle name="Normal 3 4 8 8 7" xfId="16436" xr:uid="{00000000-0005-0000-0000-0000F43F0000}"/>
    <cellStyle name="Normal 3 4 8 8 8" xfId="16437" xr:uid="{00000000-0005-0000-0000-0000F53F0000}"/>
    <cellStyle name="Normal 3 4 8 8 9" xfId="16438" xr:uid="{00000000-0005-0000-0000-0000F63F0000}"/>
    <cellStyle name="Normal 3 4 8 9" xfId="16439" xr:uid="{00000000-0005-0000-0000-0000F73F0000}"/>
    <cellStyle name="Normal 3 4 8 9 10" xfId="16440" xr:uid="{00000000-0005-0000-0000-0000F83F0000}"/>
    <cellStyle name="Normal 3 4 8 9 11" xfId="16441" xr:uid="{00000000-0005-0000-0000-0000F93F0000}"/>
    <cellStyle name="Normal 3 4 8 9 12" xfId="16442" xr:uid="{00000000-0005-0000-0000-0000FA3F0000}"/>
    <cellStyle name="Normal 3 4 8 9 13" xfId="16443" xr:uid="{00000000-0005-0000-0000-0000FB3F0000}"/>
    <cellStyle name="Normal 3 4 8 9 14" xfId="16444" xr:uid="{00000000-0005-0000-0000-0000FC3F0000}"/>
    <cellStyle name="Normal 3 4 8 9 2" xfId="16445" xr:uid="{00000000-0005-0000-0000-0000FD3F0000}"/>
    <cellStyle name="Normal 3 4 8 9 3" xfId="16446" xr:uid="{00000000-0005-0000-0000-0000FE3F0000}"/>
    <cellStyle name="Normal 3 4 8 9 4" xfId="16447" xr:uid="{00000000-0005-0000-0000-0000FF3F0000}"/>
    <cellStyle name="Normal 3 4 8 9 5" xfId="16448" xr:uid="{00000000-0005-0000-0000-000000400000}"/>
    <cellStyle name="Normal 3 4 8 9 6" xfId="16449" xr:uid="{00000000-0005-0000-0000-000001400000}"/>
    <cellStyle name="Normal 3 4 8 9 7" xfId="16450" xr:uid="{00000000-0005-0000-0000-000002400000}"/>
    <cellStyle name="Normal 3 4 8 9 8" xfId="16451" xr:uid="{00000000-0005-0000-0000-000003400000}"/>
    <cellStyle name="Normal 3 4 8 9 9" xfId="16452" xr:uid="{00000000-0005-0000-0000-000004400000}"/>
    <cellStyle name="Normal 3 4 9" xfId="16453" xr:uid="{00000000-0005-0000-0000-000005400000}"/>
    <cellStyle name="Normal 3 4 9 10" xfId="16454" xr:uid="{00000000-0005-0000-0000-000006400000}"/>
    <cellStyle name="Normal 3 4 9 10 10" xfId="16455" xr:uid="{00000000-0005-0000-0000-000007400000}"/>
    <cellStyle name="Normal 3 4 9 10 11" xfId="16456" xr:uid="{00000000-0005-0000-0000-000008400000}"/>
    <cellStyle name="Normal 3 4 9 10 12" xfId="16457" xr:uid="{00000000-0005-0000-0000-000009400000}"/>
    <cellStyle name="Normal 3 4 9 10 13" xfId="16458" xr:uid="{00000000-0005-0000-0000-00000A400000}"/>
    <cellStyle name="Normal 3 4 9 10 14" xfId="16459" xr:uid="{00000000-0005-0000-0000-00000B400000}"/>
    <cellStyle name="Normal 3 4 9 10 2" xfId="16460" xr:uid="{00000000-0005-0000-0000-00000C400000}"/>
    <cellStyle name="Normal 3 4 9 10 3" xfId="16461" xr:uid="{00000000-0005-0000-0000-00000D400000}"/>
    <cellStyle name="Normal 3 4 9 10 4" xfId="16462" xr:uid="{00000000-0005-0000-0000-00000E400000}"/>
    <cellStyle name="Normal 3 4 9 10 5" xfId="16463" xr:uid="{00000000-0005-0000-0000-00000F400000}"/>
    <cellStyle name="Normal 3 4 9 10 6" xfId="16464" xr:uid="{00000000-0005-0000-0000-000010400000}"/>
    <cellStyle name="Normal 3 4 9 10 7" xfId="16465" xr:uid="{00000000-0005-0000-0000-000011400000}"/>
    <cellStyle name="Normal 3 4 9 10 8" xfId="16466" xr:uid="{00000000-0005-0000-0000-000012400000}"/>
    <cellStyle name="Normal 3 4 9 10 9" xfId="16467" xr:uid="{00000000-0005-0000-0000-000013400000}"/>
    <cellStyle name="Normal 3 4 9 11" xfId="16468" xr:uid="{00000000-0005-0000-0000-000014400000}"/>
    <cellStyle name="Normal 3 4 9 12" xfId="16469" xr:uid="{00000000-0005-0000-0000-000015400000}"/>
    <cellStyle name="Normal 3 4 9 13" xfId="16470" xr:uid="{00000000-0005-0000-0000-000016400000}"/>
    <cellStyle name="Normal 3 4 9 14" xfId="16471" xr:uid="{00000000-0005-0000-0000-000017400000}"/>
    <cellStyle name="Normal 3 4 9 15" xfId="16472" xr:uid="{00000000-0005-0000-0000-000018400000}"/>
    <cellStyle name="Normal 3 4 9 16" xfId="16473" xr:uid="{00000000-0005-0000-0000-000019400000}"/>
    <cellStyle name="Normal 3 4 9 17" xfId="16474" xr:uid="{00000000-0005-0000-0000-00001A400000}"/>
    <cellStyle name="Normal 3 4 9 18" xfId="16475" xr:uid="{00000000-0005-0000-0000-00001B400000}"/>
    <cellStyle name="Normal 3 4 9 19" xfId="16476" xr:uid="{00000000-0005-0000-0000-00001C400000}"/>
    <cellStyle name="Normal 3 4 9 2" xfId="16477" xr:uid="{00000000-0005-0000-0000-00001D400000}"/>
    <cellStyle name="Normal 3 4 9 2 10" xfId="16478" xr:uid="{00000000-0005-0000-0000-00001E400000}"/>
    <cellStyle name="Normal 3 4 9 2 11" xfId="16479" xr:uid="{00000000-0005-0000-0000-00001F400000}"/>
    <cellStyle name="Normal 3 4 9 2 12" xfId="16480" xr:uid="{00000000-0005-0000-0000-000020400000}"/>
    <cellStyle name="Normal 3 4 9 2 13" xfId="16481" xr:uid="{00000000-0005-0000-0000-000021400000}"/>
    <cellStyle name="Normal 3 4 9 2 14" xfId="16482" xr:uid="{00000000-0005-0000-0000-000022400000}"/>
    <cellStyle name="Normal 3 4 9 2 15" xfId="16483" xr:uid="{00000000-0005-0000-0000-000023400000}"/>
    <cellStyle name="Normal 3 4 9 2 2" xfId="16484" xr:uid="{00000000-0005-0000-0000-000024400000}"/>
    <cellStyle name="Normal 3 4 9 2 2 10" xfId="16485" xr:uid="{00000000-0005-0000-0000-000025400000}"/>
    <cellStyle name="Normal 3 4 9 2 2 11" xfId="16486" xr:uid="{00000000-0005-0000-0000-000026400000}"/>
    <cellStyle name="Normal 3 4 9 2 2 12" xfId="16487" xr:uid="{00000000-0005-0000-0000-000027400000}"/>
    <cellStyle name="Normal 3 4 9 2 2 13" xfId="16488" xr:uid="{00000000-0005-0000-0000-000028400000}"/>
    <cellStyle name="Normal 3 4 9 2 2 14" xfId="16489" xr:uid="{00000000-0005-0000-0000-000029400000}"/>
    <cellStyle name="Normal 3 4 9 2 2 2" xfId="16490" xr:uid="{00000000-0005-0000-0000-00002A400000}"/>
    <cellStyle name="Normal 3 4 9 2 2 3" xfId="16491" xr:uid="{00000000-0005-0000-0000-00002B400000}"/>
    <cellStyle name="Normal 3 4 9 2 2 4" xfId="16492" xr:uid="{00000000-0005-0000-0000-00002C400000}"/>
    <cellStyle name="Normal 3 4 9 2 2 5" xfId="16493" xr:uid="{00000000-0005-0000-0000-00002D400000}"/>
    <cellStyle name="Normal 3 4 9 2 2 6" xfId="16494" xr:uid="{00000000-0005-0000-0000-00002E400000}"/>
    <cellStyle name="Normal 3 4 9 2 2 7" xfId="16495" xr:uid="{00000000-0005-0000-0000-00002F400000}"/>
    <cellStyle name="Normal 3 4 9 2 2 8" xfId="16496" xr:uid="{00000000-0005-0000-0000-000030400000}"/>
    <cellStyle name="Normal 3 4 9 2 2 9" xfId="16497" xr:uid="{00000000-0005-0000-0000-000031400000}"/>
    <cellStyle name="Normal 3 4 9 2 3" xfId="16498" xr:uid="{00000000-0005-0000-0000-000032400000}"/>
    <cellStyle name="Normal 3 4 9 2 4" xfId="16499" xr:uid="{00000000-0005-0000-0000-000033400000}"/>
    <cellStyle name="Normal 3 4 9 2 5" xfId="16500" xr:uid="{00000000-0005-0000-0000-000034400000}"/>
    <cellStyle name="Normal 3 4 9 2 6" xfId="16501" xr:uid="{00000000-0005-0000-0000-000035400000}"/>
    <cellStyle name="Normal 3 4 9 2 7" xfId="16502" xr:uid="{00000000-0005-0000-0000-000036400000}"/>
    <cellStyle name="Normal 3 4 9 2 8" xfId="16503" xr:uid="{00000000-0005-0000-0000-000037400000}"/>
    <cellStyle name="Normal 3 4 9 2 9" xfId="16504" xr:uid="{00000000-0005-0000-0000-000038400000}"/>
    <cellStyle name="Normal 3 4 9 20" xfId="16505" xr:uid="{00000000-0005-0000-0000-000039400000}"/>
    <cellStyle name="Normal 3 4 9 21" xfId="16506" xr:uid="{00000000-0005-0000-0000-00003A400000}"/>
    <cellStyle name="Normal 3 4 9 22" xfId="16507" xr:uid="{00000000-0005-0000-0000-00003B400000}"/>
    <cellStyle name="Normal 3 4 9 23" xfId="16508" xr:uid="{00000000-0005-0000-0000-00003C400000}"/>
    <cellStyle name="Normal 3 4 9 3" xfId="16509" xr:uid="{00000000-0005-0000-0000-00003D400000}"/>
    <cellStyle name="Normal 3 4 9 3 10" xfId="16510" xr:uid="{00000000-0005-0000-0000-00003E400000}"/>
    <cellStyle name="Normal 3 4 9 3 11" xfId="16511" xr:uid="{00000000-0005-0000-0000-00003F400000}"/>
    <cellStyle name="Normal 3 4 9 3 12" xfId="16512" xr:uid="{00000000-0005-0000-0000-000040400000}"/>
    <cellStyle name="Normal 3 4 9 3 13" xfId="16513" xr:uid="{00000000-0005-0000-0000-000041400000}"/>
    <cellStyle name="Normal 3 4 9 3 14" xfId="16514" xr:uid="{00000000-0005-0000-0000-000042400000}"/>
    <cellStyle name="Normal 3 4 9 3 15" xfId="16515" xr:uid="{00000000-0005-0000-0000-000043400000}"/>
    <cellStyle name="Normal 3 4 9 3 2" xfId="16516" xr:uid="{00000000-0005-0000-0000-000044400000}"/>
    <cellStyle name="Normal 3 4 9 3 2 10" xfId="16517" xr:uid="{00000000-0005-0000-0000-000045400000}"/>
    <cellStyle name="Normal 3 4 9 3 2 11" xfId="16518" xr:uid="{00000000-0005-0000-0000-000046400000}"/>
    <cellStyle name="Normal 3 4 9 3 2 12" xfId="16519" xr:uid="{00000000-0005-0000-0000-000047400000}"/>
    <cellStyle name="Normal 3 4 9 3 2 13" xfId="16520" xr:uid="{00000000-0005-0000-0000-000048400000}"/>
    <cellStyle name="Normal 3 4 9 3 2 14" xfId="16521" xr:uid="{00000000-0005-0000-0000-000049400000}"/>
    <cellStyle name="Normal 3 4 9 3 2 2" xfId="16522" xr:uid="{00000000-0005-0000-0000-00004A400000}"/>
    <cellStyle name="Normal 3 4 9 3 2 3" xfId="16523" xr:uid="{00000000-0005-0000-0000-00004B400000}"/>
    <cellStyle name="Normal 3 4 9 3 2 4" xfId="16524" xr:uid="{00000000-0005-0000-0000-00004C400000}"/>
    <cellStyle name="Normal 3 4 9 3 2 5" xfId="16525" xr:uid="{00000000-0005-0000-0000-00004D400000}"/>
    <cellStyle name="Normal 3 4 9 3 2 6" xfId="16526" xr:uid="{00000000-0005-0000-0000-00004E400000}"/>
    <cellStyle name="Normal 3 4 9 3 2 7" xfId="16527" xr:uid="{00000000-0005-0000-0000-00004F400000}"/>
    <cellStyle name="Normal 3 4 9 3 2 8" xfId="16528" xr:uid="{00000000-0005-0000-0000-000050400000}"/>
    <cellStyle name="Normal 3 4 9 3 2 9" xfId="16529" xr:uid="{00000000-0005-0000-0000-000051400000}"/>
    <cellStyle name="Normal 3 4 9 3 3" xfId="16530" xr:uid="{00000000-0005-0000-0000-000052400000}"/>
    <cellStyle name="Normal 3 4 9 3 4" xfId="16531" xr:uid="{00000000-0005-0000-0000-000053400000}"/>
    <cellStyle name="Normal 3 4 9 3 5" xfId="16532" xr:uid="{00000000-0005-0000-0000-000054400000}"/>
    <cellStyle name="Normal 3 4 9 3 6" xfId="16533" xr:uid="{00000000-0005-0000-0000-000055400000}"/>
    <cellStyle name="Normal 3 4 9 3 7" xfId="16534" xr:uid="{00000000-0005-0000-0000-000056400000}"/>
    <cellStyle name="Normal 3 4 9 3 8" xfId="16535" xr:uid="{00000000-0005-0000-0000-000057400000}"/>
    <cellStyle name="Normal 3 4 9 3 9" xfId="16536" xr:uid="{00000000-0005-0000-0000-000058400000}"/>
    <cellStyle name="Normal 3 4 9 4" xfId="16537" xr:uid="{00000000-0005-0000-0000-000059400000}"/>
    <cellStyle name="Normal 3 4 9 4 10" xfId="16538" xr:uid="{00000000-0005-0000-0000-00005A400000}"/>
    <cellStyle name="Normal 3 4 9 4 11" xfId="16539" xr:uid="{00000000-0005-0000-0000-00005B400000}"/>
    <cellStyle name="Normal 3 4 9 4 12" xfId="16540" xr:uid="{00000000-0005-0000-0000-00005C400000}"/>
    <cellStyle name="Normal 3 4 9 4 13" xfId="16541" xr:uid="{00000000-0005-0000-0000-00005D400000}"/>
    <cellStyle name="Normal 3 4 9 4 14" xfId="16542" xr:uid="{00000000-0005-0000-0000-00005E400000}"/>
    <cellStyle name="Normal 3 4 9 4 15" xfId="16543" xr:uid="{00000000-0005-0000-0000-00005F400000}"/>
    <cellStyle name="Normal 3 4 9 4 2" xfId="16544" xr:uid="{00000000-0005-0000-0000-000060400000}"/>
    <cellStyle name="Normal 3 4 9 4 2 10" xfId="16545" xr:uid="{00000000-0005-0000-0000-000061400000}"/>
    <cellStyle name="Normal 3 4 9 4 2 11" xfId="16546" xr:uid="{00000000-0005-0000-0000-000062400000}"/>
    <cellStyle name="Normal 3 4 9 4 2 12" xfId="16547" xr:uid="{00000000-0005-0000-0000-000063400000}"/>
    <cellStyle name="Normal 3 4 9 4 2 13" xfId="16548" xr:uid="{00000000-0005-0000-0000-000064400000}"/>
    <cellStyle name="Normal 3 4 9 4 2 14" xfId="16549" xr:uid="{00000000-0005-0000-0000-000065400000}"/>
    <cellStyle name="Normal 3 4 9 4 2 2" xfId="16550" xr:uid="{00000000-0005-0000-0000-000066400000}"/>
    <cellStyle name="Normal 3 4 9 4 2 3" xfId="16551" xr:uid="{00000000-0005-0000-0000-000067400000}"/>
    <cellStyle name="Normal 3 4 9 4 2 4" xfId="16552" xr:uid="{00000000-0005-0000-0000-000068400000}"/>
    <cellStyle name="Normal 3 4 9 4 2 5" xfId="16553" xr:uid="{00000000-0005-0000-0000-000069400000}"/>
    <cellStyle name="Normal 3 4 9 4 2 6" xfId="16554" xr:uid="{00000000-0005-0000-0000-00006A400000}"/>
    <cellStyle name="Normal 3 4 9 4 2 7" xfId="16555" xr:uid="{00000000-0005-0000-0000-00006B400000}"/>
    <cellStyle name="Normal 3 4 9 4 2 8" xfId="16556" xr:uid="{00000000-0005-0000-0000-00006C400000}"/>
    <cellStyle name="Normal 3 4 9 4 2 9" xfId="16557" xr:uid="{00000000-0005-0000-0000-00006D400000}"/>
    <cellStyle name="Normal 3 4 9 4 3" xfId="16558" xr:uid="{00000000-0005-0000-0000-00006E400000}"/>
    <cellStyle name="Normal 3 4 9 4 4" xfId="16559" xr:uid="{00000000-0005-0000-0000-00006F400000}"/>
    <cellStyle name="Normal 3 4 9 4 5" xfId="16560" xr:uid="{00000000-0005-0000-0000-000070400000}"/>
    <cellStyle name="Normal 3 4 9 4 6" xfId="16561" xr:uid="{00000000-0005-0000-0000-000071400000}"/>
    <cellStyle name="Normal 3 4 9 4 7" xfId="16562" xr:uid="{00000000-0005-0000-0000-000072400000}"/>
    <cellStyle name="Normal 3 4 9 4 8" xfId="16563" xr:uid="{00000000-0005-0000-0000-000073400000}"/>
    <cellStyle name="Normal 3 4 9 4 9" xfId="16564" xr:uid="{00000000-0005-0000-0000-000074400000}"/>
    <cellStyle name="Normal 3 4 9 5" xfId="16565" xr:uid="{00000000-0005-0000-0000-000075400000}"/>
    <cellStyle name="Normal 3 4 9 5 10" xfId="16566" xr:uid="{00000000-0005-0000-0000-000076400000}"/>
    <cellStyle name="Normal 3 4 9 5 11" xfId="16567" xr:uid="{00000000-0005-0000-0000-000077400000}"/>
    <cellStyle name="Normal 3 4 9 5 12" xfId="16568" xr:uid="{00000000-0005-0000-0000-000078400000}"/>
    <cellStyle name="Normal 3 4 9 5 13" xfId="16569" xr:uid="{00000000-0005-0000-0000-000079400000}"/>
    <cellStyle name="Normal 3 4 9 5 14" xfId="16570" xr:uid="{00000000-0005-0000-0000-00007A400000}"/>
    <cellStyle name="Normal 3 4 9 5 2" xfId="16571" xr:uid="{00000000-0005-0000-0000-00007B400000}"/>
    <cellStyle name="Normal 3 4 9 5 3" xfId="16572" xr:uid="{00000000-0005-0000-0000-00007C400000}"/>
    <cellStyle name="Normal 3 4 9 5 4" xfId="16573" xr:uid="{00000000-0005-0000-0000-00007D400000}"/>
    <cellStyle name="Normal 3 4 9 5 5" xfId="16574" xr:uid="{00000000-0005-0000-0000-00007E400000}"/>
    <cellStyle name="Normal 3 4 9 5 6" xfId="16575" xr:uid="{00000000-0005-0000-0000-00007F400000}"/>
    <cellStyle name="Normal 3 4 9 5 7" xfId="16576" xr:uid="{00000000-0005-0000-0000-000080400000}"/>
    <cellStyle name="Normal 3 4 9 5 8" xfId="16577" xr:uid="{00000000-0005-0000-0000-000081400000}"/>
    <cellStyle name="Normal 3 4 9 5 9" xfId="16578" xr:uid="{00000000-0005-0000-0000-000082400000}"/>
    <cellStyle name="Normal 3 4 9 6" xfId="16579" xr:uid="{00000000-0005-0000-0000-000083400000}"/>
    <cellStyle name="Normal 3 4 9 6 10" xfId="16580" xr:uid="{00000000-0005-0000-0000-000084400000}"/>
    <cellStyle name="Normal 3 4 9 6 11" xfId="16581" xr:uid="{00000000-0005-0000-0000-000085400000}"/>
    <cellStyle name="Normal 3 4 9 6 12" xfId="16582" xr:uid="{00000000-0005-0000-0000-000086400000}"/>
    <cellStyle name="Normal 3 4 9 6 13" xfId="16583" xr:uid="{00000000-0005-0000-0000-000087400000}"/>
    <cellStyle name="Normal 3 4 9 6 14" xfId="16584" xr:uid="{00000000-0005-0000-0000-000088400000}"/>
    <cellStyle name="Normal 3 4 9 6 2" xfId="16585" xr:uid="{00000000-0005-0000-0000-000089400000}"/>
    <cellStyle name="Normal 3 4 9 6 3" xfId="16586" xr:uid="{00000000-0005-0000-0000-00008A400000}"/>
    <cellStyle name="Normal 3 4 9 6 4" xfId="16587" xr:uid="{00000000-0005-0000-0000-00008B400000}"/>
    <cellStyle name="Normal 3 4 9 6 5" xfId="16588" xr:uid="{00000000-0005-0000-0000-00008C400000}"/>
    <cellStyle name="Normal 3 4 9 6 6" xfId="16589" xr:uid="{00000000-0005-0000-0000-00008D400000}"/>
    <cellStyle name="Normal 3 4 9 6 7" xfId="16590" xr:uid="{00000000-0005-0000-0000-00008E400000}"/>
    <cellStyle name="Normal 3 4 9 6 8" xfId="16591" xr:uid="{00000000-0005-0000-0000-00008F400000}"/>
    <cellStyle name="Normal 3 4 9 6 9" xfId="16592" xr:uid="{00000000-0005-0000-0000-000090400000}"/>
    <cellStyle name="Normal 3 4 9 7" xfId="16593" xr:uid="{00000000-0005-0000-0000-000091400000}"/>
    <cellStyle name="Normal 3 4 9 7 10" xfId="16594" xr:uid="{00000000-0005-0000-0000-000092400000}"/>
    <cellStyle name="Normal 3 4 9 7 11" xfId="16595" xr:uid="{00000000-0005-0000-0000-000093400000}"/>
    <cellStyle name="Normal 3 4 9 7 12" xfId="16596" xr:uid="{00000000-0005-0000-0000-000094400000}"/>
    <cellStyle name="Normal 3 4 9 7 13" xfId="16597" xr:uid="{00000000-0005-0000-0000-000095400000}"/>
    <cellStyle name="Normal 3 4 9 7 14" xfId="16598" xr:uid="{00000000-0005-0000-0000-000096400000}"/>
    <cellStyle name="Normal 3 4 9 7 2" xfId="16599" xr:uid="{00000000-0005-0000-0000-000097400000}"/>
    <cellStyle name="Normal 3 4 9 7 3" xfId="16600" xr:uid="{00000000-0005-0000-0000-000098400000}"/>
    <cellStyle name="Normal 3 4 9 7 4" xfId="16601" xr:uid="{00000000-0005-0000-0000-000099400000}"/>
    <cellStyle name="Normal 3 4 9 7 5" xfId="16602" xr:uid="{00000000-0005-0000-0000-00009A400000}"/>
    <cellStyle name="Normal 3 4 9 7 6" xfId="16603" xr:uid="{00000000-0005-0000-0000-00009B400000}"/>
    <cellStyle name="Normal 3 4 9 7 7" xfId="16604" xr:uid="{00000000-0005-0000-0000-00009C400000}"/>
    <cellStyle name="Normal 3 4 9 7 8" xfId="16605" xr:uid="{00000000-0005-0000-0000-00009D400000}"/>
    <cellStyle name="Normal 3 4 9 7 9" xfId="16606" xr:uid="{00000000-0005-0000-0000-00009E400000}"/>
    <cellStyle name="Normal 3 4 9 8" xfId="16607" xr:uid="{00000000-0005-0000-0000-00009F400000}"/>
    <cellStyle name="Normal 3 4 9 8 10" xfId="16608" xr:uid="{00000000-0005-0000-0000-0000A0400000}"/>
    <cellStyle name="Normal 3 4 9 8 11" xfId="16609" xr:uid="{00000000-0005-0000-0000-0000A1400000}"/>
    <cellStyle name="Normal 3 4 9 8 12" xfId="16610" xr:uid="{00000000-0005-0000-0000-0000A2400000}"/>
    <cellStyle name="Normal 3 4 9 8 13" xfId="16611" xr:uid="{00000000-0005-0000-0000-0000A3400000}"/>
    <cellStyle name="Normal 3 4 9 8 14" xfId="16612" xr:uid="{00000000-0005-0000-0000-0000A4400000}"/>
    <cellStyle name="Normal 3 4 9 8 2" xfId="16613" xr:uid="{00000000-0005-0000-0000-0000A5400000}"/>
    <cellStyle name="Normal 3 4 9 8 3" xfId="16614" xr:uid="{00000000-0005-0000-0000-0000A6400000}"/>
    <cellStyle name="Normal 3 4 9 8 4" xfId="16615" xr:uid="{00000000-0005-0000-0000-0000A7400000}"/>
    <cellStyle name="Normal 3 4 9 8 5" xfId="16616" xr:uid="{00000000-0005-0000-0000-0000A8400000}"/>
    <cellStyle name="Normal 3 4 9 8 6" xfId="16617" xr:uid="{00000000-0005-0000-0000-0000A9400000}"/>
    <cellStyle name="Normal 3 4 9 8 7" xfId="16618" xr:uid="{00000000-0005-0000-0000-0000AA400000}"/>
    <cellStyle name="Normal 3 4 9 8 8" xfId="16619" xr:uid="{00000000-0005-0000-0000-0000AB400000}"/>
    <cellStyle name="Normal 3 4 9 8 9" xfId="16620" xr:uid="{00000000-0005-0000-0000-0000AC400000}"/>
    <cellStyle name="Normal 3 4 9 9" xfId="16621" xr:uid="{00000000-0005-0000-0000-0000AD400000}"/>
    <cellStyle name="Normal 3 4 9 9 10" xfId="16622" xr:uid="{00000000-0005-0000-0000-0000AE400000}"/>
    <cellStyle name="Normal 3 4 9 9 11" xfId="16623" xr:uid="{00000000-0005-0000-0000-0000AF400000}"/>
    <cellStyle name="Normal 3 4 9 9 12" xfId="16624" xr:uid="{00000000-0005-0000-0000-0000B0400000}"/>
    <cellStyle name="Normal 3 4 9 9 13" xfId="16625" xr:uid="{00000000-0005-0000-0000-0000B1400000}"/>
    <cellStyle name="Normal 3 4 9 9 14" xfId="16626" xr:uid="{00000000-0005-0000-0000-0000B2400000}"/>
    <cellStyle name="Normal 3 4 9 9 2" xfId="16627" xr:uid="{00000000-0005-0000-0000-0000B3400000}"/>
    <cellStyle name="Normal 3 4 9 9 3" xfId="16628" xr:uid="{00000000-0005-0000-0000-0000B4400000}"/>
    <cellStyle name="Normal 3 4 9 9 4" xfId="16629" xr:uid="{00000000-0005-0000-0000-0000B5400000}"/>
    <cellStyle name="Normal 3 4 9 9 5" xfId="16630" xr:uid="{00000000-0005-0000-0000-0000B6400000}"/>
    <cellStyle name="Normal 3 4 9 9 6" xfId="16631" xr:uid="{00000000-0005-0000-0000-0000B7400000}"/>
    <cellStyle name="Normal 3 4 9 9 7" xfId="16632" xr:uid="{00000000-0005-0000-0000-0000B8400000}"/>
    <cellStyle name="Normal 3 4 9 9 8" xfId="16633" xr:uid="{00000000-0005-0000-0000-0000B9400000}"/>
    <cellStyle name="Normal 3 4 9 9 9" xfId="16634" xr:uid="{00000000-0005-0000-0000-0000BA400000}"/>
    <cellStyle name="Normal 3 40" xfId="87" xr:uid="{00000000-0005-0000-0000-0000BB400000}"/>
    <cellStyle name="Normal 3 40 10" xfId="16635" xr:uid="{00000000-0005-0000-0000-0000BC400000}"/>
    <cellStyle name="Normal 3 40 11" xfId="16636" xr:uid="{00000000-0005-0000-0000-0000BD400000}"/>
    <cellStyle name="Normal 3 40 12" xfId="16637" xr:uid="{00000000-0005-0000-0000-0000BE400000}"/>
    <cellStyle name="Normal 3 40 13" xfId="16638" xr:uid="{00000000-0005-0000-0000-0000BF400000}"/>
    <cellStyle name="Normal 3 40 14" xfId="16639" xr:uid="{00000000-0005-0000-0000-0000C0400000}"/>
    <cellStyle name="Normal 3 40 2" xfId="16640" xr:uid="{00000000-0005-0000-0000-0000C1400000}"/>
    <cellStyle name="Normal 3 40 3" xfId="16641" xr:uid="{00000000-0005-0000-0000-0000C2400000}"/>
    <cellStyle name="Normal 3 40 4" xfId="16642" xr:uid="{00000000-0005-0000-0000-0000C3400000}"/>
    <cellStyle name="Normal 3 40 5" xfId="16643" xr:uid="{00000000-0005-0000-0000-0000C4400000}"/>
    <cellStyle name="Normal 3 40 6" xfId="16644" xr:uid="{00000000-0005-0000-0000-0000C5400000}"/>
    <cellStyle name="Normal 3 40 7" xfId="16645" xr:uid="{00000000-0005-0000-0000-0000C6400000}"/>
    <cellStyle name="Normal 3 40 8" xfId="16646" xr:uid="{00000000-0005-0000-0000-0000C7400000}"/>
    <cellStyle name="Normal 3 40 9" xfId="16647" xr:uid="{00000000-0005-0000-0000-0000C8400000}"/>
    <cellStyle name="Normal 3 41" xfId="16648" xr:uid="{00000000-0005-0000-0000-0000C9400000}"/>
    <cellStyle name="Normal 3 42" xfId="16649" xr:uid="{00000000-0005-0000-0000-0000CA400000}"/>
    <cellStyle name="Normal 3 43" xfId="16650" xr:uid="{00000000-0005-0000-0000-0000CB400000}"/>
    <cellStyle name="Normal 3 44" xfId="16651" xr:uid="{00000000-0005-0000-0000-0000CC400000}"/>
    <cellStyle name="Normal 3 45" xfId="16652" xr:uid="{00000000-0005-0000-0000-0000CD400000}"/>
    <cellStyle name="Normal 3 46" xfId="16653" xr:uid="{00000000-0005-0000-0000-0000CE400000}"/>
    <cellStyle name="Normal 3 47" xfId="16654" xr:uid="{00000000-0005-0000-0000-0000CF400000}"/>
    <cellStyle name="Normal 3 48" xfId="16655" xr:uid="{00000000-0005-0000-0000-0000D0400000}"/>
    <cellStyle name="Normal 3 49" xfId="16656" xr:uid="{00000000-0005-0000-0000-0000D1400000}"/>
    <cellStyle name="Normal 3 5" xfId="16657" xr:uid="{00000000-0005-0000-0000-0000D2400000}"/>
    <cellStyle name="Normal 3 5 10" xfId="16658" xr:uid="{00000000-0005-0000-0000-0000D3400000}"/>
    <cellStyle name="Normal 3 5 10 10" xfId="16659" xr:uid="{00000000-0005-0000-0000-0000D4400000}"/>
    <cellStyle name="Normal 3 5 10 11" xfId="16660" xr:uid="{00000000-0005-0000-0000-0000D5400000}"/>
    <cellStyle name="Normal 3 5 10 12" xfId="16661" xr:uid="{00000000-0005-0000-0000-0000D6400000}"/>
    <cellStyle name="Normal 3 5 10 13" xfId="16662" xr:uid="{00000000-0005-0000-0000-0000D7400000}"/>
    <cellStyle name="Normal 3 5 10 14" xfId="16663" xr:uid="{00000000-0005-0000-0000-0000D8400000}"/>
    <cellStyle name="Normal 3 5 10 2" xfId="16664" xr:uid="{00000000-0005-0000-0000-0000D9400000}"/>
    <cellStyle name="Normal 3 5 10 3" xfId="16665" xr:uid="{00000000-0005-0000-0000-0000DA400000}"/>
    <cellStyle name="Normal 3 5 10 4" xfId="16666" xr:uid="{00000000-0005-0000-0000-0000DB400000}"/>
    <cellStyle name="Normal 3 5 10 5" xfId="16667" xr:uid="{00000000-0005-0000-0000-0000DC400000}"/>
    <cellStyle name="Normal 3 5 10 6" xfId="16668" xr:uid="{00000000-0005-0000-0000-0000DD400000}"/>
    <cellStyle name="Normal 3 5 10 7" xfId="16669" xr:uid="{00000000-0005-0000-0000-0000DE400000}"/>
    <cellStyle name="Normal 3 5 10 8" xfId="16670" xr:uid="{00000000-0005-0000-0000-0000DF400000}"/>
    <cellStyle name="Normal 3 5 10 9" xfId="16671" xr:uid="{00000000-0005-0000-0000-0000E0400000}"/>
    <cellStyle name="Normal 3 5 11" xfId="16672" xr:uid="{00000000-0005-0000-0000-0000E1400000}"/>
    <cellStyle name="Normal 3 5 11 10" xfId="16673" xr:uid="{00000000-0005-0000-0000-0000E2400000}"/>
    <cellStyle name="Normal 3 5 11 11" xfId="16674" xr:uid="{00000000-0005-0000-0000-0000E3400000}"/>
    <cellStyle name="Normal 3 5 11 12" xfId="16675" xr:uid="{00000000-0005-0000-0000-0000E4400000}"/>
    <cellStyle name="Normal 3 5 11 13" xfId="16676" xr:uid="{00000000-0005-0000-0000-0000E5400000}"/>
    <cellStyle name="Normal 3 5 11 14" xfId="16677" xr:uid="{00000000-0005-0000-0000-0000E6400000}"/>
    <cellStyle name="Normal 3 5 11 2" xfId="16678" xr:uid="{00000000-0005-0000-0000-0000E7400000}"/>
    <cellStyle name="Normal 3 5 11 3" xfId="16679" xr:uid="{00000000-0005-0000-0000-0000E8400000}"/>
    <cellStyle name="Normal 3 5 11 4" xfId="16680" xr:uid="{00000000-0005-0000-0000-0000E9400000}"/>
    <cellStyle name="Normal 3 5 11 5" xfId="16681" xr:uid="{00000000-0005-0000-0000-0000EA400000}"/>
    <cellStyle name="Normal 3 5 11 6" xfId="16682" xr:uid="{00000000-0005-0000-0000-0000EB400000}"/>
    <cellStyle name="Normal 3 5 11 7" xfId="16683" xr:uid="{00000000-0005-0000-0000-0000EC400000}"/>
    <cellStyle name="Normal 3 5 11 8" xfId="16684" xr:uid="{00000000-0005-0000-0000-0000ED400000}"/>
    <cellStyle name="Normal 3 5 11 9" xfId="16685" xr:uid="{00000000-0005-0000-0000-0000EE400000}"/>
    <cellStyle name="Normal 3 5 12" xfId="16686" xr:uid="{00000000-0005-0000-0000-0000EF400000}"/>
    <cellStyle name="Normal 3 5 12 10" xfId="16687" xr:uid="{00000000-0005-0000-0000-0000F0400000}"/>
    <cellStyle name="Normal 3 5 12 11" xfId="16688" xr:uid="{00000000-0005-0000-0000-0000F1400000}"/>
    <cellStyle name="Normal 3 5 12 12" xfId="16689" xr:uid="{00000000-0005-0000-0000-0000F2400000}"/>
    <cellStyle name="Normal 3 5 12 13" xfId="16690" xr:uid="{00000000-0005-0000-0000-0000F3400000}"/>
    <cellStyle name="Normal 3 5 12 14" xfId="16691" xr:uid="{00000000-0005-0000-0000-0000F4400000}"/>
    <cellStyle name="Normal 3 5 12 2" xfId="16692" xr:uid="{00000000-0005-0000-0000-0000F5400000}"/>
    <cellStyle name="Normal 3 5 12 3" xfId="16693" xr:uid="{00000000-0005-0000-0000-0000F6400000}"/>
    <cellStyle name="Normal 3 5 12 4" xfId="16694" xr:uid="{00000000-0005-0000-0000-0000F7400000}"/>
    <cellStyle name="Normal 3 5 12 5" xfId="16695" xr:uid="{00000000-0005-0000-0000-0000F8400000}"/>
    <cellStyle name="Normal 3 5 12 6" xfId="16696" xr:uid="{00000000-0005-0000-0000-0000F9400000}"/>
    <cellStyle name="Normal 3 5 12 7" xfId="16697" xr:uid="{00000000-0005-0000-0000-0000FA400000}"/>
    <cellStyle name="Normal 3 5 12 8" xfId="16698" xr:uid="{00000000-0005-0000-0000-0000FB400000}"/>
    <cellStyle name="Normal 3 5 12 9" xfId="16699" xr:uid="{00000000-0005-0000-0000-0000FC400000}"/>
    <cellStyle name="Normal 3 5 13" xfId="16700" xr:uid="{00000000-0005-0000-0000-0000FD400000}"/>
    <cellStyle name="Normal 3 5 13 10" xfId="16701" xr:uid="{00000000-0005-0000-0000-0000FE400000}"/>
    <cellStyle name="Normal 3 5 13 11" xfId="16702" xr:uid="{00000000-0005-0000-0000-0000FF400000}"/>
    <cellStyle name="Normal 3 5 13 12" xfId="16703" xr:uid="{00000000-0005-0000-0000-000000410000}"/>
    <cellStyle name="Normal 3 5 13 13" xfId="16704" xr:uid="{00000000-0005-0000-0000-000001410000}"/>
    <cellStyle name="Normal 3 5 13 14" xfId="16705" xr:uid="{00000000-0005-0000-0000-000002410000}"/>
    <cellStyle name="Normal 3 5 13 2" xfId="16706" xr:uid="{00000000-0005-0000-0000-000003410000}"/>
    <cellStyle name="Normal 3 5 13 3" xfId="16707" xr:uid="{00000000-0005-0000-0000-000004410000}"/>
    <cellStyle name="Normal 3 5 13 4" xfId="16708" xr:uid="{00000000-0005-0000-0000-000005410000}"/>
    <cellStyle name="Normal 3 5 13 5" xfId="16709" xr:uid="{00000000-0005-0000-0000-000006410000}"/>
    <cellStyle name="Normal 3 5 13 6" xfId="16710" xr:uid="{00000000-0005-0000-0000-000007410000}"/>
    <cellStyle name="Normal 3 5 13 7" xfId="16711" xr:uid="{00000000-0005-0000-0000-000008410000}"/>
    <cellStyle name="Normal 3 5 13 8" xfId="16712" xr:uid="{00000000-0005-0000-0000-000009410000}"/>
    <cellStyle name="Normal 3 5 13 9" xfId="16713" xr:uid="{00000000-0005-0000-0000-00000A410000}"/>
    <cellStyle name="Normal 3 5 14" xfId="16714" xr:uid="{00000000-0005-0000-0000-00000B410000}"/>
    <cellStyle name="Normal 3 5 14 10" xfId="16715" xr:uid="{00000000-0005-0000-0000-00000C410000}"/>
    <cellStyle name="Normal 3 5 14 11" xfId="16716" xr:uid="{00000000-0005-0000-0000-00000D410000}"/>
    <cellStyle name="Normal 3 5 14 12" xfId="16717" xr:uid="{00000000-0005-0000-0000-00000E410000}"/>
    <cellStyle name="Normal 3 5 14 13" xfId="16718" xr:uid="{00000000-0005-0000-0000-00000F410000}"/>
    <cellStyle name="Normal 3 5 14 14" xfId="16719" xr:uid="{00000000-0005-0000-0000-000010410000}"/>
    <cellStyle name="Normal 3 5 14 2" xfId="16720" xr:uid="{00000000-0005-0000-0000-000011410000}"/>
    <cellStyle name="Normal 3 5 14 3" xfId="16721" xr:uid="{00000000-0005-0000-0000-000012410000}"/>
    <cellStyle name="Normal 3 5 14 4" xfId="16722" xr:uid="{00000000-0005-0000-0000-000013410000}"/>
    <cellStyle name="Normal 3 5 14 5" xfId="16723" xr:uid="{00000000-0005-0000-0000-000014410000}"/>
    <cellStyle name="Normal 3 5 14 6" xfId="16724" xr:uid="{00000000-0005-0000-0000-000015410000}"/>
    <cellStyle name="Normal 3 5 14 7" xfId="16725" xr:uid="{00000000-0005-0000-0000-000016410000}"/>
    <cellStyle name="Normal 3 5 14 8" xfId="16726" xr:uid="{00000000-0005-0000-0000-000017410000}"/>
    <cellStyle name="Normal 3 5 14 9" xfId="16727" xr:uid="{00000000-0005-0000-0000-000018410000}"/>
    <cellStyle name="Normal 3 5 15" xfId="16728" xr:uid="{00000000-0005-0000-0000-000019410000}"/>
    <cellStyle name="Normal 3 5 16" xfId="16729" xr:uid="{00000000-0005-0000-0000-00001A410000}"/>
    <cellStyle name="Normal 3 5 17" xfId="16730" xr:uid="{00000000-0005-0000-0000-00001B410000}"/>
    <cellStyle name="Normal 3 5 17 10" xfId="16731" xr:uid="{00000000-0005-0000-0000-00001C410000}"/>
    <cellStyle name="Normal 3 5 17 11" xfId="16732" xr:uid="{00000000-0005-0000-0000-00001D410000}"/>
    <cellStyle name="Normal 3 5 17 12" xfId="16733" xr:uid="{00000000-0005-0000-0000-00001E410000}"/>
    <cellStyle name="Normal 3 5 17 13" xfId="16734" xr:uid="{00000000-0005-0000-0000-00001F410000}"/>
    <cellStyle name="Normal 3 5 17 14" xfId="16735" xr:uid="{00000000-0005-0000-0000-000020410000}"/>
    <cellStyle name="Normal 3 5 17 2" xfId="16736" xr:uid="{00000000-0005-0000-0000-000021410000}"/>
    <cellStyle name="Normal 3 5 17 3" xfId="16737" xr:uid="{00000000-0005-0000-0000-000022410000}"/>
    <cellStyle name="Normal 3 5 17 4" xfId="16738" xr:uid="{00000000-0005-0000-0000-000023410000}"/>
    <cellStyle name="Normal 3 5 17 5" xfId="16739" xr:uid="{00000000-0005-0000-0000-000024410000}"/>
    <cellStyle name="Normal 3 5 17 6" xfId="16740" xr:uid="{00000000-0005-0000-0000-000025410000}"/>
    <cellStyle name="Normal 3 5 17 7" xfId="16741" xr:uid="{00000000-0005-0000-0000-000026410000}"/>
    <cellStyle name="Normal 3 5 17 8" xfId="16742" xr:uid="{00000000-0005-0000-0000-000027410000}"/>
    <cellStyle name="Normal 3 5 17 9" xfId="16743" xr:uid="{00000000-0005-0000-0000-000028410000}"/>
    <cellStyle name="Normal 3 5 18" xfId="16744" xr:uid="{00000000-0005-0000-0000-000029410000}"/>
    <cellStyle name="Normal 3 5 18 10" xfId="16745" xr:uid="{00000000-0005-0000-0000-00002A410000}"/>
    <cellStyle name="Normal 3 5 18 11" xfId="16746" xr:uid="{00000000-0005-0000-0000-00002B410000}"/>
    <cellStyle name="Normal 3 5 18 12" xfId="16747" xr:uid="{00000000-0005-0000-0000-00002C410000}"/>
    <cellStyle name="Normal 3 5 18 13" xfId="16748" xr:uid="{00000000-0005-0000-0000-00002D410000}"/>
    <cellStyle name="Normal 3 5 18 14" xfId="16749" xr:uid="{00000000-0005-0000-0000-00002E410000}"/>
    <cellStyle name="Normal 3 5 18 2" xfId="16750" xr:uid="{00000000-0005-0000-0000-00002F410000}"/>
    <cellStyle name="Normal 3 5 18 3" xfId="16751" xr:uid="{00000000-0005-0000-0000-000030410000}"/>
    <cellStyle name="Normal 3 5 18 4" xfId="16752" xr:uid="{00000000-0005-0000-0000-000031410000}"/>
    <cellStyle name="Normal 3 5 18 5" xfId="16753" xr:uid="{00000000-0005-0000-0000-000032410000}"/>
    <cellStyle name="Normal 3 5 18 6" xfId="16754" xr:uid="{00000000-0005-0000-0000-000033410000}"/>
    <cellStyle name="Normal 3 5 18 7" xfId="16755" xr:uid="{00000000-0005-0000-0000-000034410000}"/>
    <cellStyle name="Normal 3 5 18 8" xfId="16756" xr:uid="{00000000-0005-0000-0000-000035410000}"/>
    <cellStyle name="Normal 3 5 18 9" xfId="16757" xr:uid="{00000000-0005-0000-0000-000036410000}"/>
    <cellStyle name="Normal 3 5 2" xfId="16758" xr:uid="{00000000-0005-0000-0000-000037410000}"/>
    <cellStyle name="Normal 3 5 3" xfId="16759" xr:uid="{00000000-0005-0000-0000-000038410000}"/>
    <cellStyle name="Normal 3 5 3 10" xfId="16760" xr:uid="{00000000-0005-0000-0000-000039410000}"/>
    <cellStyle name="Normal 3 5 3 11" xfId="16761" xr:uid="{00000000-0005-0000-0000-00003A410000}"/>
    <cellStyle name="Normal 3 5 3 12" xfId="16762" xr:uid="{00000000-0005-0000-0000-00003B410000}"/>
    <cellStyle name="Normal 3 5 3 13" xfId="16763" xr:uid="{00000000-0005-0000-0000-00003C410000}"/>
    <cellStyle name="Normal 3 5 3 14" xfId="16764" xr:uid="{00000000-0005-0000-0000-00003D410000}"/>
    <cellStyle name="Normal 3 5 3 15" xfId="16765" xr:uid="{00000000-0005-0000-0000-00003E410000}"/>
    <cellStyle name="Normal 3 5 3 16" xfId="16766" xr:uid="{00000000-0005-0000-0000-00003F410000}"/>
    <cellStyle name="Normal 3 5 3 17" xfId="16767" xr:uid="{00000000-0005-0000-0000-000040410000}"/>
    <cellStyle name="Normal 3 5 3 2" xfId="16768" xr:uid="{00000000-0005-0000-0000-000041410000}"/>
    <cellStyle name="Normal 3 5 3 3" xfId="16769" xr:uid="{00000000-0005-0000-0000-000042410000}"/>
    <cellStyle name="Normal 3 5 3 4" xfId="16770" xr:uid="{00000000-0005-0000-0000-000043410000}"/>
    <cellStyle name="Normal 3 5 3 5" xfId="16771" xr:uid="{00000000-0005-0000-0000-000044410000}"/>
    <cellStyle name="Normal 3 5 3 6" xfId="16772" xr:uid="{00000000-0005-0000-0000-000045410000}"/>
    <cellStyle name="Normal 3 5 3 7" xfId="16773" xr:uid="{00000000-0005-0000-0000-000046410000}"/>
    <cellStyle name="Normal 3 5 3 8" xfId="16774" xr:uid="{00000000-0005-0000-0000-000047410000}"/>
    <cellStyle name="Normal 3 5 3 9" xfId="16775" xr:uid="{00000000-0005-0000-0000-000048410000}"/>
    <cellStyle name="Normal 3 5 4" xfId="16776" xr:uid="{00000000-0005-0000-0000-000049410000}"/>
    <cellStyle name="Normal 3 5 5" xfId="16777" xr:uid="{00000000-0005-0000-0000-00004A410000}"/>
    <cellStyle name="Normal 3 5 6" xfId="16778" xr:uid="{00000000-0005-0000-0000-00004B410000}"/>
    <cellStyle name="Normal 3 5 6 10" xfId="16779" xr:uid="{00000000-0005-0000-0000-00004C410000}"/>
    <cellStyle name="Normal 3 5 6 11" xfId="16780" xr:uid="{00000000-0005-0000-0000-00004D410000}"/>
    <cellStyle name="Normal 3 5 6 12" xfId="16781" xr:uid="{00000000-0005-0000-0000-00004E410000}"/>
    <cellStyle name="Normal 3 5 6 13" xfId="16782" xr:uid="{00000000-0005-0000-0000-00004F410000}"/>
    <cellStyle name="Normal 3 5 6 14" xfId="16783" xr:uid="{00000000-0005-0000-0000-000050410000}"/>
    <cellStyle name="Normal 3 5 6 15" xfId="16784" xr:uid="{00000000-0005-0000-0000-000051410000}"/>
    <cellStyle name="Normal 3 5 6 2" xfId="16785" xr:uid="{00000000-0005-0000-0000-000052410000}"/>
    <cellStyle name="Normal 3 5 6 2 10" xfId="16786" xr:uid="{00000000-0005-0000-0000-000053410000}"/>
    <cellStyle name="Normal 3 5 6 2 11" xfId="16787" xr:uid="{00000000-0005-0000-0000-000054410000}"/>
    <cellStyle name="Normal 3 5 6 2 12" xfId="16788" xr:uid="{00000000-0005-0000-0000-000055410000}"/>
    <cellStyle name="Normal 3 5 6 2 13" xfId="16789" xr:uid="{00000000-0005-0000-0000-000056410000}"/>
    <cellStyle name="Normal 3 5 6 2 14" xfId="16790" xr:uid="{00000000-0005-0000-0000-000057410000}"/>
    <cellStyle name="Normal 3 5 6 2 2" xfId="16791" xr:uid="{00000000-0005-0000-0000-000058410000}"/>
    <cellStyle name="Normal 3 5 6 2 3" xfId="16792" xr:uid="{00000000-0005-0000-0000-000059410000}"/>
    <cellStyle name="Normal 3 5 6 2 4" xfId="16793" xr:uid="{00000000-0005-0000-0000-00005A410000}"/>
    <cellStyle name="Normal 3 5 6 2 5" xfId="16794" xr:uid="{00000000-0005-0000-0000-00005B410000}"/>
    <cellStyle name="Normal 3 5 6 2 6" xfId="16795" xr:uid="{00000000-0005-0000-0000-00005C410000}"/>
    <cellStyle name="Normal 3 5 6 2 7" xfId="16796" xr:uid="{00000000-0005-0000-0000-00005D410000}"/>
    <cellStyle name="Normal 3 5 6 2 8" xfId="16797" xr:uid="{00000000-0005-0000-0000-00005E410000}"/>
    <cellStyle name="Normal 3 5 6 2 9" xfId="16798" xr:uid="{00000000-0005-0000-0000-00005F410000}"/>
    <cellStyle name="Normal 3 5 6 3" xfId="16799" xr:uid="{00000000-0005-0000-0000-000060410000}"/>
    <cellStyle name="Normal 3 5 6 4" xfId="16800" xr:uid="{00000000-0005-0000-0000-000061410000}"/>
    <cellStyle name="Normal 3 5 6 5" xfId="16801" xr:uid="{00000000-0005-0000-0000-000062410000}"/>
    <cellStyle name="Normal 3 5 6 6" xfId="16802" xr:uid="{00000000-0005-0000-0000-000063410000}"/>
    <cellStyle name="Normal 3 5 6 7" xfId="16803" xr:uid="{00000000-0005-0000-0000-000064410000}"/>
    <cellStyle name="Normal 3 5 6 8" xfId="16804" xr:uid="{00000000-0005-0000-0000-000065410000}"/>
    <cellStyle name="Normal 3 5 6 9" xfId="16805" xr:uid="{00000000-0005-0000-0000-000066410000}"/>
    <cellStyle name="Normal 3 5 7" xfId="16806" xr:uid="{00000000-0005-0000-0000-000067410000}"/>
    <cellStyle name="Normal 3 5 7 10" xfId="16807" xr:uid="{00000000-0005-0000-0000-000068410000}"/>
    <cellStyle name="Normal 3 5 7 11" xfId="16808" xr:uid="{00000000-0005-0000-0000-000069410000}"/>
    <cellStyle name="Normal 3 5 7 12" xfId="16809" xr:uid="{00000000-0005-0000-0000-00006A410000}"/>
    <cellStyle name="Normal 3 5 7 13" xfId="16810" xr:uid="{00000000-0005-0000-0000-00006B410000}"/>
    <cellStyle name="Normal 3 5 7 14" xfId="16811" xr:uid="{00000000-0005-0000-0000-00006C410000}"/>
    <cellStyle name="Normal 3 5 7 15" xfId="16812" xr:uid="{00000000-0005-0000-0000-00006D410000}"/>
    <cellStyle name="Normal 3 5 7 2" xfId="16813" xr:uid="{00000000-0005-0000-0000-00006E410000}"/>
    <cellStyle name="Normal 3 5 7 2 10" xfId="16814" xr:uid="{00000000-0005-0000-0000-00006F410000}"/>
    <cellStyle name="Normal 3 5 7 2 11" xfId="16815" xr:uid="{00000000-0005-0000-0000-000070410000}"/>
    <cellStyle name="Normal 3 5 7 2 12" xfId="16816" xr:uid="{00000000-0005-0000-0000-000071410000}"/>
    <cellStyle name="Normal 3 5 7 2 13" xfId="16817" xr:uid="{00000000-0005-0000-0000-000072410000}"/>
    <cellStyle name="Normal 3 5 7 2 14" xfId="16818" xr:uid="{00000000-0005-0000-0000-000073410000}"/>
    <cellStyle name="Normal 3 5 7 2 2" xfId="16819" xr:uid="{00000000-0005-0000-0000-000074410000}"/>
    <cellStyle name="Normal 3 5 7 2 3" xfId="16820" xr:uid="{00000000-0005-0000-0000-000075410000}"/>
    <cellStyle name="Normal 3 5 7 2 4" xfId="16821" xr:uid="{00000000-0005-0000-0000-000076410000}"/>
    <cellStyle name="Normal 3 5 7 2 5" xfId="16822" xr:uid="{00000000-0005-0000-0000-000077410000}"/>
    <cellStyle name="Normal 3 5 7 2 6" xfId="16823" xr:uid="{00000000-0005-0000-0000-000078410000}"/>
    <cellStyle name="Normal 3 5 7 2 7" xfId="16824" xr:uid="{00000000-0005-0000-0000-000079410000}"/>
    <cellStyle name="Normal 3 5 7 2 8" xfId="16825" xr:uid="{00000000-0005-0000-0000-00007A410000}"/>
    <cellStyle name="Normal 3 5 7 2 9" xfId="16826" xr:uid="{00000000-0005-0000-0000-00007B410000}"/>
    <cellStyle name="Normal 3 5 7 3" xfId="16827" xr:uid="{00000000-0005-0000-0000-00007C410000}"/>
    <cellStyle name="Normal 3 5 7 4" xfId="16828" xr:uid="{00000000-0005-0000-0000-00007D410000}"/>
    <cellStyle name="Normal 3 5 7 5" xfId="16829" xr:uid="{00000000-0005-0000-0000-00007E410000}"/>
    <cellStyle name="Normal 3 5 7 6" xfId="16830" xr:uid="{00000000-0005-0000-0000-00007F410000}"/>
    <cellStyle name="Normal 3 5 7 7" xfId="16831" xr:uid="{00000000-0005-0000-0000-000080410000}"/>
    <cellStyle name="Normal 3 5 7 8" xfId="16832" xr:uid="{00000000-0005-0000-0000-000081410000}"/>
    <cellStyle name="Normal 3 5 7 9" xfId="16833" xr:uid="{00000000-0005-0000-0000-000082410000}"/>
    <cellStyle name="Normal 3 5 8" xfId="16834" xr:uid="{00000000-0005-0000-0000-000083410000}"/>
    <cellStyle name="Normal 3 5 8 10" xfId="16835" xr:uid="{00000000-0005-0000-0000-000084410000}"/>
    <cellStyle name="Normal 3 5 8 11" xfId="16836" xr:uid="{00000000-0005-0000-0000-000085410000}"/>
    <cellStyle name="Normal 3 5 8 12" xfId="16837" xr:uid="{00000000-0005-0000-0000-000086410000}"/>
    <cellStyle name="Normal 3 5 8 13" xfId="16838" xr:uid="{00000000-0005-0000-0000-000087410000}"/>
    <cellStyle name="Normal 3 5 8 14" xfId="16839" xr:uid="{00000000-0005-0000-0000-000088410000}"/>
    <cellStyle name="Normal 3 5 8 15" xfId="16840" xr:uid="{00000000-0005-0000-0000-000089410000}"/>
    <cellStyle name="Normal 3 5 8 2" xfId="16841" xr:uid="{00000000-0005-0000-0000-00008A410000}"/>
    <cellStyle name="Normal 3 5 8 2 10" xfId="16842" xr:uid="{00000000-0005-0000-0000-00008B410000}"/>
    <cellStyle name="Normal 3 5 8 2 11" xfId="16843" xr:uid="{00000000-0005-0000-0000-00008C410000}"/>
    <cellStyle name="Normal 3 5 8 2 12" xfId="16844" xr:uid="{00000000-0005-0000-0000-00008D410000}"/>
    <cellStyle name="Normal 3 5 8 2 13" xfId="16845" xr:uid="{00000000-0005-0000-0000-00008E410000}"/>
    <cellStyle name="Normal 3 5 8 2 14" xfId="16846" xr:uid="{00000000-0005-0000-0000-00008F410000}"/>
    <cellStyle name="Normal 3 5 8 2 2" xfId="16847" xr:uid="{00000000-0005-0000-0000-000090410000}"/>
    <cellStyle name="Normal 3 5 8 2 3" xfId="16848" xr:uid="{00000000-0005-0000-0000-000091410000}"/>
    <cellStyle name="Normal 3 5 8 2 4" xfId="16849" xr:uid="{00000000-0005-0000-0000-000092410000}"/>
    <cellStyle name="Normal 3 5 8 2 5" xfId="16850" xr:uid="{00000000-0005-0000-0000-000093410000}"/>
    <cellStyle name="Normal 3 5 8 2 6" xfId="16851" xr:uid="{00000000-0005-0000-0000-000094410000}"/>
    <cellStyle name="Normal 3 5 8 2 7" xfId="16852" xr:uid="{00000000-0005-0000-0000-000095410000}"/>
    <cellStyle name="Normal 3 5 8 2 8" xfId="16853" xr:uid="{00000000-0005-0000-0000-000096410000}"/>
    <cellStyle name="Normal 3 5 8 2 9" xfId="16854" xr:uid="{00000000-0005-0000-0000-000097410000}"/>
    <cellStyle name="Normal 3 5 8 3" xfId="16855" xr:uid="{00000000-0005-0000-0000-000098410000}"/>
    <cellStyle name="Normal 3 5 8 4" xfId="16856" xr:uid="{00000000-0005-0000-0000-000099410000}"/>
    <cellStyle name="Normal 3 5 8 5" xfId="16857" xr:uid="{00000000-0005-0000-0000-00009A410000}"/>
    <cellStyle name="Normal 3 5 8 6" xfId="16858" xr:uid="{00000000-0005-0000-0000-00009B410000}"/>
    <cellStyle name="Normal 3 5 8 7" xfId="16859" xr:uid="{00000000-0005-0000-0000-00009C410000}"/>
    <cellStyle name="Normal 3 5 8 8" xfId="16860" xr:uid="{00000000-0005-0000-0000-00009D410000}"/>
    <cellStyle name="Normal 3 5 8 9" xfId="16861" xr:uid="{00000000-0005-0000-0000-00009E410000}"/>
    <cellStyle name="Normal 3 5 9" xfId="16862" xr:uid="{00000000-0005-0000-0000-00009F410000}"/>
    <cellStyle name="Normal 3 5 9 10" xfId="16863" xr:uid="{00000000-0005-0000-0000-0000A0410000}"/>
    <cellStyle name="Normal 3 5 9 11" xfId="16864" xr:uid="{00000000-0005-0000-0000-0000A1410000}"/>
    <cellStyle name="Normal 3 5 9 12" xfId="16865" xr:uid="{00000000-0005-0000-0000-0000A2410000}"/>
    <cellStyle name="Normal 3 5 9 13" xfId="16866" xr:uid="{00000000-0005-0000-0000-0000A3410000}"/>
    <cellStyle name="Normal 3 5 9 14" xfId="16867" xr:uid="{00000000-0005-0000-0000-0000A4410000}"/>
    <cellStyle name="Normal 3 5 9 2" xfId="16868" xr:uid="{00000000-0005-0000-0000-0000A5410000}"/>
    <cellStyle name="Normal 3 5 9 3" xfId="16869" xr:uid="{00000000-0005-0000-0000-0000A6410000}"/>
    <cellStyle name="Normal 3 5 9 4" xfId="16870" xr:uid="{00000000-0005-0000-0000-0000A7410000}"/>
    <cellStyle name="Normal 3 5 9 5" xfId="16871" xr:uid="{00000000-0005-0000-0000-0000A8410000}"/>
    <cellStyle name="Normal 3 5 9 6" xfId="16872" xr:uid="{00000000-0005-0000-0000-0000A9410000}"/>
    <cellStyle name="Normal 3 5 9 7" xfId="16873" xr:uid="{00000000-0005-0000-0000-0000AA410000}"/>
    <cellStyle name="Normal 3 5 9 8" xfId="16874" xr:uid="{00000000-0005-0000-0000-0000AB410000}"/>
    <cellStyle name="Normal 3 5 9 9" xfId="16875" xr:uid="{00000000-0005-0000-0000-0000AC410000}"/>
    <cellStyle name="Normal 3 50" xfId="16876" xr:uid="{00000000-0005-0000-0000-0000AD410000}"/>
    <cellStyle name="Normal 3 51" xfId="16877" xr:uid="{00000000-0005-0000-0000-0000AE410000}"/>
    <cellStyle name="Normal 3 52" xfId="16878" xr:uid="{00000000-0005-0000-0000-0000AF410000}"/>
    <cellStyle name="Normal 3 53" xfId="16879" xr:uid="{00000000-0005-0000-0000-0000B0410000}"/>
    <cellStyle name="Normal 3 54" xfId="16880" xr:uid="{00000000-0005-0000-0000-0000B1410000}"/>
    <cellStyle name="Normal 3 55" xfId="16881" xr:uid="{00000000-0005-0000-0000-0000B2410000}"/>
    <cellStyle name="Normal 3 6" xfId="16882" xr:uid="{00000000-0005-0000-0000-0000B3410000}"/>
    <cellStyle name="Normal 3 6 10" xfId="16883" xr:uid="{00000000-0005-0000-0000-0000B4410000}"/>
    <cellStyle name="Normal 3 6 11" xfId="16884" xr:uid="{00000000-0005-0000-0000-0000B5410000}"/>
    <cellStyle name="Normal 3 6 11 10" xfId="16885" xr:uid="{00000000-0005-0000-0000-0000B6410000}"/>
    <cellStyle name="Normal 3 6 11 11" xfId="16886" xr:uid="{00000000-0005-0000-0000-0000B7410000}"/>
    <cellStyle name="Normal 3 6 11 12" xfId="16887" xr:uid="{00000000-0005-0000-0000-0000B8410000}"/>
    <cellStyle name="Normal 3 6 11 13" xfId="16888" xr:uid="{00000000-0005-0000-0000-0000B9410000}"/>
    <cellStyle name="Normal 3 6 11 14" xfId="16889" xr:uid="{00000000-0005-0000-0000-0000BA410000}"/>
    <cellStyle name="Normal 3 6 11 15" xfId="16890" xr:uid="{00000000-0005-0000-0000-0000BB410000}"/>
    <cellStyle name="Normal 3 6 11 16" xfId="16891" xr:uid="{00000000-0005-0000-0000-0000BC410000}"/>
    <cellStyle name="Normal 3 6 11 17" xfId="16892" xr:uid="{00000000-0005-0000-0000-0000BD410000}"/>
    <cellStyle name="Normal 3 6 11 2" xfId="16893" xr:uid="{00000000-0005-0000-0000-0000BE410000}"/>
    <cellStyle name="Normal 3 6 11 3" xfId="16894" xr:uid="{00000000-0005-0000-0000-0000BF410000}"/>
    <cellStyle name="Normal 3 6 11 4" xfId="16895" xr:uid="{00000000-0005-0000-0000-0000C0410000}"/>
    <cellStyle name="Normal 3 6 11 5" xfId="16896" xr:uid="{00000000-0005-0000-0000-0000C1410000}"/>
    <cellStyle name="Normal 3 6 11 6" xfId="16897" xr:uid="{00000000-0005-0000-0000-0000C2410000}"/>
    <cellStyle name="Normal 3 6 11 7" xfId="16898" xr:uid="{00000000-0005-0000-0000-0000C3410000}"/>
    <cellStyle name="Normal 3 6 11 8" xfId="16899" xr:uid="{00000000-0005-0000-0000-0000C4410000}"/>
    <cellStyle name="Normal 3 6 11 9" xfId="16900" xr:uid="{00000000-0005-0000-0000-0000C5410000}"/>
    <cellStyle name="Normal 3 6 12" xfId="16901" xr:uid="{00000000-0005-0000-0000-0000C6410000}"/>
    <cellStyle name="Normal 3 6 13" xfId="16902" xr:uid="{00000000-0005-0000-0000-0000C7410000}"/>
    <cellStyle name="Normal 3 6 14" xfId="16903" xr:uid="{00000000-0005-0000-0000-0000C8410000}"/>
    <cellStyle name="Normal 3 6 14 10" xfId="16904" xr:uid="{00000000-0005-0000-0000-0000C9410000}"/>
    <cellStyle name="Normal 3 6 14 11" xfId="16905" xr:uid="{00000000-0005-0000-0000-0000CA410000}"/>
    <cellStyle name="Normal 3 6 14 12" xfId="16906" xr:uid="{00000000-0005-0000-0000-0000CB410000}"/>
    <cellStyle name="Normal 3 6 14 13" xfId="16907" xr:uid="{00000000-0005-0000-0000-0000CC410000}"/>
    <cellStyle name="Normal 3 6 14 14" xfId="16908" xr:uid="{00000000-0005-0000-0000-0000CD410000}"/>
    <cellStyle name="Normal 3 6 14 15" xfId="16909" xr:uid="{00000000-0005-0000-0000-0000CE410000}"/>
    <cellStyle name="Normal 3 6 14 2" xfId="16910" xr:uid="{00000000-0005-0000-0000-0000CF410000}"/>
    <cellStyle name="Normal 3 6 14 2 10" xfId="16911" xr:uid="{00000000-0005-0000-0000-0000D0410000}"/>
    <cellStyle name="Normal 3 6 14 2 11" xfId="16912" xr:uid="{00000000-0005-0000-0000-0000D1410000}"/>
    <cellStyle name="Normal 3 6 14 2 12" xfId="16913" xr:uid="{00000000-0005-0000-0000-0000D2410000}"/>
    <cellStyle name="Normal 3 6 14 2 13" xfId="16914" xr:uid="{00000000-0005-0000-0000-0000D3410000}"/>
    <cellStyle name="Normal 3 6 14 2 14" xfId="16915" xr:uid="{00000000-0005-0000-0000-0000D4410000}"/>
    <cellStyle name="Normal 3 6 14 2 2" xfId="16916" xr:uid="{00000000-0005-0000-0000-0000D5410000}"/>
    <cellStyle name="Normal 3 6 14 2 3" xfId="16917" xr:uid="{00000000-0005-0000-0000-0000D6410000}"/>
    <cellStyle name="Normal 3 6 14 2 4" xfId="16918" xr:uid="{00000000-0005-0000-0000-0000D7410000}"/>
    <cellStyle name="Normal 3 6 14 2 5" xfId="16919" xr:uid="{00000000-0005-0000-0000-0000D8410000}"/>
    <cellStyle name="Normal 3 6 14 2 6" xfId="16920" xr:uid="{00000000-0005-0000-0000-0000D9410000}"/>
    <cellStyle name="Normal 3 6 14 2 7" xfId="16921" xr:uid="{00000000-0005-0000-0000-0000DA410000}"/>
    <cellStyle name="Normal 3 6 14 2 8" xfId="16922" xr:uid="{00000000-0005-0000-0000-0000DB410000}"/>
    <cellStyle name="Normal 3 6 14 2 9" xfId="16923" xr:uid="{00000000-0005-0000-0000-0000DC410000}"/>
    <cellStyle name="Normal 3 6 14 3" xfId="16924" xr:uid="{00000000-0005-0000-0000-0000DD410000}"/>
    <cellStyle name="Normal 3 6 14 4" xfId="16925" xr:uid="{00000000-0005-0000-0000-0000DE410000}"/>
    <cellStyle name="Normal 3 6 14 5" xfId="16926" xr:uid="{00000000-0005-0000-0000-0000DF410000}"/>
    <cellStyle name="Normal 3 6 14 6" xfId="16927" xr:uid="{00000000-0005-0000-0000-0000E0410000}"/>
    <cellStyle name="Normal 3 6 14 7" xfId="16928" xr:uid="{00000000-0005-0000-0000-0000E1410000}"/>
    <cellStyle name="Normal 3 6 14 8" xfId="16929" xr:uid="{00000000-0005-0000-0000-0000E2410000}"/>
    <cellStyle name="Normal 3 6 14 9" xfId="16930" xr:uid="{00000000-0005-0000-0000-0000E3410000}"/>
    <cellStyle name="Normal 3 6 15" xfId="16931" xr:uid="{00000000-0005-0000-0000-0000E4410000}"/>
    <cellStyle name="Normal 3 6 15 10" xfId="16932" xr:uid="{00000000-0005-0000-0000-0000E5410000}"/>
    <cellStyle name="Normal 3 6 15 11" xfId="16933" xr:uid="{00000000-0005-0000-0000-0000E6410000}"/>
    <cellStyle name="Normal 3 6 15 12" xfId="16934" xr:uid="{00000000-0005-0000-0000-0000E7410000}"/>
    <cellStyle name="Normal 3 6 15 13" xfId="16935" xr:uid="{00000000-0005-0000-0000-0000E8410000}"/>
    <cellStyle name="Normal 3 6 15 14" xfId="16936" xr:uid="{00000000-0005-0000-0000-0000E9410000}"/>
    <cellStyle name="Normal 3 6 15 15" xfId="16937" xr:uid="{00000000-0005-0000-0000-0000EA410000}"/>
    <cellStyle name="Normal 3 6 15 2" xfId="16938" xr:uid="{00000000-0005-0000-0000-0000EB410000}"/>
    <cellStyle name="Normal 3 6 15 2 10" xfId="16939" xr:uid="{00000000-0005-0000-0000-0000EC410000}"/>
    <cellStyle name="Normal 3 6 15 2 11" xfId="16940" xr:uid="{00000000-0005-0000-0000-0000ED410000}"/>
    <cellStyle name="Normal 3 6 15 2 12" xfId="16941" xr:uid="{00000000-0005-0000-0000-0000EE410000}"/>
    <cellStyle name="Normal 3 6 15 2 13" xfId="16942" xr:uid="{00000000-0005-0000-0000-0000EF410000}"/>
    <cellStyle name="Normal 3 6 15 2 14" xfId="16943" xr:uid="{00000000-0005-0000-0000-0000F0410000}"/>
    <cellStyle name="Normal 3 6 15 2 2" xfId="16944" xr:uid="{00000000-0005-0000-0000-0000F1410000}"/>
    <cellStyle name="Normal 3 6 15 2 3" xfId="16945" xr:uid="{00000000-0005-0000-0000-0000F2410000}"/>
    <cellStyle name="Normal 3 6 15 2 4" xfId="16946" xr:uid="{00000000-0005-0000-0000-0000F3410000}"/>
    <cellStyle name="Normal 3 6 15 2 5" xfId="16947" xr:uid="{00000000-0005-0000-0000-0000F4410000}"/>
    <cellStyle name="Normal 3 6 15 2 6" xfId="16948" xr:uid="{00000000-0005-0000-0000-0000F5410000}"/>
    <cellStyle name="Normal 3 6 15 2 7" xfId="16949" xr:uid="{00000000-0005-0000-0000-0000F6410000}"/>
    <cellStyle name="Normal 3 6 15 2 8" xfId="16950" xr:uid="{00000000-0005-0000-0000-0000F7410000}"/>
    <cellStyle name="Normal 3 6 15 2 9" xfId="16951" xr:uid="{00000000-0005-0000-0000-0000F8410000}"/>
    <cellStyle name="Normal 3 6 15 3" xfId="16952" xr:uid="{00000000-0005-0000-0000-0000F9410000}"/>
    <cellStyle name="Normal 3 6 15 4" xfId="16953" xr:uid="{00000000-0005-0000-0000-0000FA410000}"/>
    <cellStyle name="Normal 3 6 15 5" xfId="16954" xr:uid="{00000000-0005-0000-0000-0000FB410000}"/>
    <cellStyle name="Normal 3 6 15 6" xfId="16955" xr:uid="{00000000-0005-0000-0000-0000FC410000}"/>
    <cellStyle name="Normal 3 6 15 7" xfId="16956" xr:uid="{00000000-0005-0000-0000-0000FD410000}"/>
    <cellStyle name="Normal 3 6 15 8" xfId="16957" xr:uid="{00000000-0005-0000-0000-0000FE410000}"/>
    <cellStyle name="Normal 3 6 15 9" xfId="16958" xr:uid="{00000000-0005-0000-0000-0000FF410000}"/>
    <cellStyle name="Normal 3 6 16" xfId="16959" xr:uid="{00000000-0005-0000-0000-000000420000}"/>
    <cellStyle name="Normal 3 6 16 10" xfId="16960" xr:uid="{00000000-0005-0000-0000-000001420000}"/>
    <cellStyle name="Normal 3 6 16 11" xfId="16961" xr:uid="{00000000-0005-0000-0000-000002420000}"/>
    <cellStyle name="Normal 3 6 16 12" xfId="16962" xr:uid="{00000000-0005-0000-0000-000003420000}"/>
    <cellStyle name="Normal 3 6 16 13" xfId="16963" xr:uid="{00000000-0005-0000-0000-000004420000}"/>
    <cellStyle name="Normal 3 6 16 14" xfId="16964" xr:uid="{00000000-0005-0000-0000-000005420000}"/>
    <cellStyle name="Normal 3 6 16 15" xfId="16965" xr:uid="{00000000-0005-0000-0000-000006420000}"/>
    <cellStyle name="Normal 3 6 16 2" xfId="16966" xr:uid="{00000000-0005-0000-0000-000007420000}"/>
    <cellStyle name="Normal 3 6 16 2 10" xfId="16967" xr:uid="{00000000-0005-0000-0000-000008420000}"/>
    <cellStyle name="Normal 3 6 16 2 11" xfId="16968" xr:uid="{00000000-0005-0000-0000-000009420000}"/>
    <cellStyle name="Normal 3 6 16 2 12" xfId="16969" xr:uid="{00000000-0005-0000-0000-00000A420000}"/>
    <cellStyle name="Normal 3 6 16 2 13" xfId="16970" xr:uid="{00000000-0005-0000-0000-00000B420000}"/>
    <cellStyle name="Normal 3 6 16 2 14" xfId="16971" xr:uid="{00000000-0005-0000-0000-00000C420000}"/>
    <cellStyle name="Normal 3 6 16 2 2" xfId="16972" xr:uid="{00000000-0005-0000-0000-00000D420000}"/>
    <cellStyle name="Normal 3 6 16 2 3" xfId="16973" xr:uid="{00000000-0005-0000-0000-00000E420000}"/>
    <cellStyle name="Normal 3 6 16 2 4" xfId="16974" xr:uid="{00000000-0005-0000-0000-00000F420000}"/>
    <cellStyle name="Normal 3 6 16 2 5" xfId="16975" xr:uid="{00000000-0005-0000-0000-000010420000}"/>
    <cellStyle name="Normal 3 6 16 2 6" xfId="16976" xr:uid="{00000000-0005-0000-0000-000011420000}"/>
    <cellStyle name="Normal 3 6 16 2 7" xfId="16977" xr:uid="{00000000-0005-0000-0000-000012420000}"/>
    <cellStyle name="Normal 3 6 16 2 8" xfId="16978" xr:uid="{00000000-0005-0000-0000-000013420000}"/>
    <cellStyle name="Normal 3 6 16 2 9" xfId="16979" xr:uid="{00000000-0005-0000-0000-000014420000}"/>
    <cellStyle name="Normal 3 6 16 3" xfId="16980" xr:uid="{00000000-0005-0000-0000-000015420000}"/>
    <cellStyle name="Normal 3 6 16 4" xfId="16981" xr:uid="{00000000-0005-0000-0000-000016420000}"/>
    <cellStyle name="Normal 3 6 16 5" xfId="16982" xr:uid="{00000000-0005-0000-0000-000017420000}"/>
    <cellStyle name="Normal 3 6 16 6" xfId="16983" xr:uid="{00000000-0005-0000-0000-000018420000}"/>
    <cellStyle name="Normal 3 6 16 7" xfId="16984" xr:uid="{00000000-0005-0000-0000-000019420000}"/>
    <cellStyle name="Normal 3 6 16 8" xfId="16985" xr:uid="{00000000-0005-0000-0000-00001A420000}"/>
    <cellStyle name="Normal 3 6 16 9" xfId="16986" xr:uid="{00000000-0005-0000-0000-00001B420000}"/>
    <cellStyle name="Normal 3 6 17" xfId="16987" xr:uid="{00000000-0005-0000-0000-00001C420000}"/>
    <cellStyle name="Normal 3 6 17 10" xfId="16988" xr:uid="{00000000-0005-0000-0000-00001D420000}"/>
    <cellStyle name="Normal 3 6 17 11" xfId="16989" xr:uid="{00000000-0005-0000-0000-00001E420000}"/>
    <cellStyle name="Normal 3 6 17 12" xfId="16990" xr:uid="{00000000-0005-0000-0000-00001F420000}"/>
    <cellStyle name="Normal 3 6 17 13" xfId="16991" xr:uid="{00000000-0005-0000-0000-000020420000}"/>
    <cellStyle name="Normal 3 6 17 14" xfId="16992" xr:uid="{00000000-0005-0000-0000-000021420000}"/>
    <cellStyle name="Normal 3 6 17 2" xfId="16993" xr:uid="{00000000-0005-0000-0000-000022420000}"/>
    <cellStyle name="Normal 3 6 17 3" xfId="16994" xr:uid="{00000000-0005-0000-0000-000023420000}"/>
    <cellStyle name="Normal 3 6 17 4" xfId="16995" xr:uid="{00000000-0005-0000-0000-000024420000}"/>
    <cellStyle name="Normal 3 6 17 5" xfId="16996" xr:uid="{00000000-0005-0000-0000-000025420000}"/>
    <cellStyle name="Normal 3 6 17 6" xfId="16997" xr:uid="{00000000-0005-0000-0000-000026420000}"/>
    <cellStyle name="Normal 3 6 17 7" xfId="16998" xr:uid="{00000000-0005-0000-0000-000027420000}"/>
    <cellStyle name="Normal 3 6 17 8" xfId="16999" xr:uid="{00000000-0005-0000-0000-000028420000}"/>
    <cellStyle name="Normal 3 6 17 9" xfId="17000" xr:uid="{00000000-0005-0000-0000-000029420000}"/>
    <cellStyle name="Normal 3 6 18" xfId="17001" xr:uid="{00000000-0005-0000-0000-00002A420000}"/>
    <cellStyle name="Normal 3 6 18 10" xfId="17002" xr:uid="{00000000-0005-0000-0000-00002B420000}"/>
    <cellStyle name="Normal 3 6 18 11" xfId="17003" xr:uid="{00000000-0005-0000-0000-00002C420000}"/>
    <cellStyle name="Normal 3 6 18 12" xfId="17004" xr:uid="{00000000-0005-0000-0000-00002D420000}"/>
    <cellStyle name="Normal 3 6 18 13" xfId="17005" xr:uid="{00000000-0005-0000-0000-00002E420000}"/>
    <cellStyle name="Normal 3 6 18 14" xfId="17006" xr:uid="{00000000-0005-0000-0000-00002F420000}"/>
    <cellStyle name="Normal 3 6 18 2" xfId="17007" xr:uid="{00000000-0005-0000-0000-000030420000}"/>
    <cellStyle name="Normal 3 6 18 3" xfId="17008" xr:uid="{00000000-0005-0000-0000-000031420000}"/>
    <cellStyle name="Normal 3 6 18 4" xfId="17009" xr:uid="{00000000-0005-0000-0000-000032420000}"/>
    <cellStyle name="Normal 3 6 18 5" xfId="17010" xr:uid="{00000000-0005-0000-0000-000033420000}"/>
    <cellStyle name="Normal 3 6 18 6" xfId="17011" xr:uid="{00000000-0005-0000-0000-000034420000}"/>
    <cellStyle name="Normal 3 6 18 7" xfId="17012" xr:uid="{00000000-0005-0000-0000-000035420000}"/>
    <cellStyle name="Normal 3 6 18 8" xfId="17013" xr:uid="{00000000-0005-0000-0000-000036420000}"/>
    <cellStyle name="Normal 3 6 18 9" xfId="17014" xr:uid="{00000000-0005-0000-0000-000037420000}"/>
    <cellStyle name="Normal 3 6 19" xfId="17015" xr:uid="{00000000-0005-0000-0000-000038420000}"/>
    <cellStyle name="Normal 3 6 19 10" xfId="17016" xr:uid="{00000000-0005-0000-0000-000039420000}"/>
    <cellStyle name="Normal 3 6 19 11" xfId="17017" xr:uid="{00000000-0005-0000-0000-00003A420000}"/>
    <cellStyle name="Normal 3 6 19 12" xfId="17018" xr:uid="{00000000-0005-0000-0000-00003B420000}"/>
    <cellStyle name="Normal 3 6 19 13" xfId="17019" xr:uid="{00000000-0005-0000-0000-00003C420000}"/>
    <cellStyle name="Normal 3 6 19 14" xfId="17020" xr:uid="{00000000-0005-0000-0000-00003D420000}"/>
    <cellStyle name="Normal 3 6 19 2" xfId="17021" xr:uid="{00000000-0005-0000-0000-00003E420000}"/>
    <cellStyle name="Normal 3 6 19 3" xfId="17022" xr:uid="{00000000-0005-0000-0000-00003F420000}"/>
    <cellStyle name="Normal 3 6 19 4" xfId="17023" xr:uid="{00000000-0005-0000-0000-000040420000}"/>
    <cellStyle name="Normal 3 6 19 5" xfId="17024" xr:uid="{00000000-0005-0000-0000-000041420000}"/>
    <cellStyle name="Normal 3 6 19 6" xfId="17025" xr:uid="{00000000-0005-0000-0000-000042420000}"/>
    <cellStyle name="Normal 3 6 19 7" xfId="17026" xr:uid="{00000000-0005-0000-0000-000043420000}"/>
    <cellStyle name="Normal 3 6 19 8" xfId="17027" xr:uid="{00000000-0005-0000-0000-000044420000}"/>
    <cellStyle name="Normal 3 6 19 9" xfId="17028" xr:uid="{00000000-0005-0000-0000-000045420000}"/>
    <cellStyle name="Normal 3 6 2" xfId="17029" xr:uid="{00000000-0005-0000-0000-000046420000}"/>
    <cellStyle name="Normal 3 6 20" xfId="17030" xr:uid="{00000000-0005-0000-0000-000047420000}"/>
    <cellStyle name="Normal 3 6 20 10" xfId="17031" xr:uid="{00000000-0005-0000-0000-000048420000}"/>
    <cellStyle name="Normal 3 6 20 11" xfId="17032" xr:uid="{00000000-0005-0000-0000-000049420000}"/>
    <cellStyle name="Normal 3 6 20 12" xfId="17033" xr:uid="{00000000-0005-0000-0000-00004A420000}"/>
    <cellStyle name="Normal 3 6 20 13" xfId="17034" xr:uid="{00000000-0005-0000-0000-00004B420000}"/>
    <cellStyle name="Normal 3 6 20 14" xfId="17035" xr:uid="{00000000-0005-0000-0000-00004C420000}"/>
    <cellStyle name="Normal 3 6 20 2" xfId="17036" xr:uid="{00000000-0005-0000-0000-00004D420000}"/>
    <cellStyle name="Normal 3 6 20 3" xfId="17037" xr:uid="{00000000-0005-0000-0000-00004E420000}"/>
    <cellStyle name="Normal 3 6 20 4" xfId="17038" xr:uid="{00000000-0005-0000-0000-00004F420000}"/>
    <cellStyle name="Normal 3 6 20 5" xfId="17039" xr:uid="{00000000-0005-0000-0000-000050420000}"/>
    <cellStyle name="Normal 3 6 20 6" xfId="17040" xr:uid="{00000000-0005-0000-0000-000051420000}"/>
    <cellStyle name="Normal 3 6 20 7" xfId="17041" xr:uid="{00000000-0005-0000-0000-000052420000}"/>
    <cellStyle name="Normal 3 6 20 8" xfId="17042" xr:uid="{00000000-0005-0000-0000-000053420000}"/>
    <cellStyle name="Normal 3 6 20 9" xfId="17043" xr:uid="{00000000-0005-0000-0000-000054420000}"/>
    <cellStyle name="Normal 3 6 21" xfId="17044" xr:uid="{00000000-0005-0000-0000-000055420000}"/>
    <cellStyle name="Normal 3 6 21 10" xfId="17045" xr:uid="{00000000-0005-0000-0000-000056420000}"/>
    <cellStyle name="Normal 3 6 21 11" xfId="17046" xr:uid="{00000000-0005-0000-0000-000057420000}"/>
    <cellStyle name="Normal 3 6 21 12" xfId="17047" xr:uid="{00000000-0005-0000-0000-000058420000}"/>
    <cellStyle name="Normal 3 6 21 13" xfId="17048" xr:uid="{00000000-0005-0000-0000-000059420000}"/>
    <cellStyle name="Normal 3 6 21 14" xfId="17049" xr:uid="{00000000-0005-0000-0000-00005A420000}"/>
    <cellStyle name="Normal 3 6 21 2" xfId="17050" xr:uid="{00000000-0005-0000-0000-00005B420000}"/>
    <cellStyle name="Normal 3 6 21 3" xfId="17051" xr:uid="{00000000-0005-0000-0000-00005C420000}"/>
    <cellStyle name="Normal 3 6 21 4" xfId="17052" xr:uid="{00000000-0005-0000-0000-00005D420000}"/>
    <cellStyle name="Normal 3 6 21 5" xfId="17053" xr:uid="{00000000-0005-0000-0000-00005E420000}"/>
    <cellStyle name="Normal 3 6 21 6" xfId="17054" xr:uid="{00000000-0005-0000-0000-00005F420000}"/>
    <cellStyle name="Normal 3 6 21 7" xfId="17055" xr:uid="{00000000-0005-0000-0000-000060420000}"/>
    <cellStyle name="Normal 3 6 21 8" xfId="17056" xr:uid="{00000000-0005-0000-0000-000061420000}"/>
    <cellStyle name="Normal 3 6 21 9" xfId="17057" xr:uid="{00000000-0005-0000-0000-000062420000}"/>
    <cellStyle name="Normal 3 6 22" xfId="17058" xr:uid="{00000000-0005-0000-0000-000063420000}"/>
    <cellStyle name="Normal 3 6 22 10" xfId="17059" xr:uid="{00000000-0005-0000-0000-000064420000}"/>
    <cellStyle name="Normal 3 6 22 11" xfId="17060" xr:uid="{00000000-0005-0000-0000-000065420000}"/>
    <cellStyle name="Normal 3 6 22 12" xfId="17061" xr:uid="{00000000-0005-0000-0000-000066420000}"/>
    <cellStyle name="Normal 3 6 22 13" xfId="17062" xr:uid="{00000000-0005-0000-0000-000067420000}"/>
    <cellStyle name="Normal 3 6 22 14" xfId="17063" xr:uid="{00000000-0005-0000-0000-000068420000}"/>
    <cellStyle name="Normal 3 6 22 2" xfId="17064" xr:uid="{00000000-0005-0000-0000-000069420000}"/>
    <cellStyle name="Normal 3 6 22 3" xfId="17065" xr:uid="{00000000-0005-0000-0000-00006A420000}"/>
    <cellStyle name="Normal 3 6 22 4" xfId="17066" xr:uid="{00000000-0005-0000-0000-00006B420000}"/>
    <cellStyle name="Normal 3 6 22 5" xfId="17067" xr:uid="{00000000-0005-0000-0000-00006C420000}"/>
    <cellStyle name="Normal 3 6 22 6" xfId="17068" xr:uid="{00000000-0005-0000-0000-00006D420000}"/>
    <cellStyle name="Normal 3 6 22 7" xfId="17069" xr:uid="{00000000-0005-0000-0000-00006E420000}"/>
    <cellStyle name="Normal 3 6 22 8" xfId="17070" xr:uid="{00000000-0005-0000-0000-00006F420000}"/>
    <cellStyle name="Normal 3 6 22 9" xfId="17071" xr:uid="{00000000-0005-0000-0000-000070420000}"/>
    <cellStyle name="Normal 3 6 23" xfId="17072" xr:uid="{00000000-0005-0000-0000-000071420000}"/>
    <cellStyle name="Normal 3 6 24" xfId="17073" xr:uid="{00000000-0005-0000-0000-000072420000}"/>
    <cellStyle name="Normal 3 6 25" xfId="17074" xr:uid="{00000000-0005-0000-0000-000073420000}"/>
    <cellStyle name="Normal 3 6 25 10" xfId="17075" xr:uid="{00000000-0005-0000-0000-000074420000}"/>
    <cellStyle name="Normal 3 6 25 11" xfId="17076" xr:uid="{00000000-0005-0000-0000-000075420000}"/>
    <cellStyle name="Normal 3 6 25 12" xfId="17077" xr:uid="{00000000-0005-0000-0000-000076420000}"/>
    <cellStyle name="Normal 3 6 25 13" xfId="17078" xr:uid="{00000000-0005-0000-0000-000077420000}"/>
    <cellStyle name="Normal 3 6 25 14" xfId="17079" xr:uid="{00000000-0005-0000-0000-000078420000}"/>
    <cellStyle name="Normal 3 6 25 2" xfId="17080" xr:uid="{00000000-0005-0000-0000-000079420000}"/>
    <cellStyle name="Normal 3 6 25 3" xfId="17081" xr:uid="{00000000-0005-0000-0000-00007A420000}"/>
    <cellStyle name="Normal 3 6 25 4" xfId="17082" xr:uid="{00000000-0005-0000-0000-00007B420000}"/>
    <cellStyle name="Normal 3 6 25 5" xfId="17083" xr:uid="{00000000-0005-0000-0000-00007C420000}"/>
    <cellStyle name="Normal 3 6 25 6" xfId="17084" xr:uid="{00000000-0005-0000-0000-00007D420000}"/>
    <cellStyle name="Normal 3 6 25 7" xfId="17085" xr:uid="{00000000-0005-0000-0000-00007E420000}"/>
    <cellStyle name="Normal 3 6 25 8" xfId="17086" xr:uid="{00000000-0005-0000-0000-00007F420000}"/>
    <cellStyle name="Normal 3 6 25 9" xfId="17087" xr:uid="{00000000-0005-0000-0000-000080420000}"/>
    <cellStyle name="Normal 3 6 26" xfId="17088" xr:uid="{00000000-0005-0000-0000-000081420000}"/>
    <cellStyle name="Normal 3 6 26 10" xfId="17089" xr:uid="{00000000-0005-0000-0000-000082420000}"/>
    <cellStyle name="Normal 3 6 26 11" xfId="17090" xr:uid="{00000000-0005-0000-0000-000083420000}"/>
    <cellStyle name="Normal 3 6 26 12" xfId="17091" xr:uid="{00000000-0005-0000-0000-000084420000}"/>
    <cellStyle name="Normal 3 6 26 13" xfId="17092" xr:uid="{00000000-0005-0000-0000-000085420000}"/>
    <cellStyle name="Normal 3 6 26 14" xfId="17093" xr:uid="{00000000-0005-0000-0000-000086420000}"/>
    <cellStyle name="Normal 3 6 26 2" xfId="17094" xr:uid="{00000000-0005-0000-0000-000087420000}"/>
    <cellStyle name="Normal 3 6 26 3" xfId="17095" xr:uid="{00000000-0005-0000-0000-000088420000}"/>
    <cellStyle name="Normal 3 6 26 4" xfId="17096" xr:uid="{00000000-0005-0000-0000-000089420000}"/>
    <cellStyle name="Normal 3 6 26 5" xfId="17097" xr:uid="{00000000-0005-0000-0000-00008A420000}"/>
    <cellStyle name="Normal 3 6 26 6" xfId="17098" xr:uid="{00000000-0005-0000-0000-00008B420000}"/>
    <cellStyle name="Normal 3 6 26 7" xfId="17099" xr:uid="{00000000-0005-0000-0000-00008C420000}"/>
    <cellStyle name="Normal 3 6 26 8" xfId="17100" xr:uid="{00000000-0005-0000-0000-00008D420000}"/>
    <cellStyle name="Normal 3 6 26 9" xfId="17101" xr:uid="{00000000-0005-0000-0000-00008E420000}"/>
    <cellStyle name="Normal 3 6 3" xfId="17102" xr:uid="{00000000-0005-0000-0000-00008F420000}"/>
    <cellStyle name="Normal 3 6 4" xfId="17103" xr:uid="{00000000-0005-0000-0000-000090420000}"/>
    <cellStyle name="Normal 3 6 5" xfId="17104" xr:uid="{00000000-0005-0000-0000-000091420000}"/>
    <cellStyle name="Normal 3 6 6" xfId="17105" xr:uid="{00000000-0005-0000-0000-000092420000}"/>
    <cellStyle name="Normal 3 6 7" xfId="17106" xr:uid="{00000000-0005-0000-0000-000093420000}"/>
    <cellStyle name="Normal 3 6 8" xfId="17107" xr:uid="{00000000-0005-0000-0000-000094420000}"/>
    <cellStyle name="Normal 3 6 9" xfId="17108" xr:uid="{00000000-0005-0000-0000-000095420000}"/>
    <cellStyle name="Normal 3 7" xfId="17109" xr:uid="{00000000-0005-0000-0000-000096420000}"/>
    <cellStyle name="Normal 3 7 10" xfId="17110" xr:uid="{00000000-0005-0000-0000-000097420000}"/>
    <cellStyle name="Normal 3 7 11" xfId="17111" xr:uid="{00000000-0005-0000-0000-000098420000}"/>
    <cellStyle name="Normal 3 7 11 10" xfId="17112" xr:uid="{00000000-0005-0000-0000-000099420000}"/>
    <cellStyle name="Normal 3 7 11 11" xfId="17113" xr:uid="{00000000-0005-0000-0000-00009A420000}"/>
    <cellStyle name="Normal 3 7 11 12" xfId="17114" xr:uid="{00000000-0005-0000-0000-00009B420000}"/>
    <cellStyle name="Normal 3 7 11 13" xfId="17115" xr:uid="{00000000-0005-0000-0000-00009C420000}"/>
    <cellStyle name="Normal 3 7 11 14" xfId="17116" xr:uid="{00000000-0005-0000-0000-00009D420000}"/>
    <cellStyle name="Normal 3 7 11 15" xfId="17117" xr:uid="{00000000-0005-0000-0000-00009E420000}"/>
    <cellStyle name="Normal 3 7 11 16" xfId="17118" xr:uid="{00000000-0005-0000-0000-00009F420000}"/>
    <cellStyle name="Normal 3 7 11 17" xfId="17119" xr:uid="{00000000-0005-0000-0000-0000A0420000}"/>
    <cellStyle name="Normal 3 7 11 2" xfId="17120" xr:uid="{00000000-0005-0000-0000-0000A1420000}"/>
    <cellStyle name="Normal 3 7 11 3" xfId="17121" xr:uid="{00000000-0005-0000-0000-0000A2420000}"/>
    <cellStyle name="Normal 3 7 11 4" xfId="17122" xr:uid="{00000000-0005-0000-0000-0000A3420000}"/>
    <cellStyle name="Normal 3 7 11 5" xfId="17123" xr:uid="{00000000-0005-0000-0000-0000A4420000}"/>
    <cellStyle name="Normal 3 7 11 6" xfId="17124" xr:uid="{00000000-0005-0000-0000-0000A5420000}"/>
    <cellStyle name="Normal 3 7 11 7" xfId="17125" xr:uid="{00000000-0005-0000-0000-0000A6420000}"/>
    <cellStyle name="Normal 3 7 11 8" xfId="17126" xr:uid="{00000000-0005-0000-0000-0000A7420000}"/>
    <cellStyle name="Normal 3 7 11 9" xfId="17127" xr:uid="{00000000-0005-0000-0000-0000A8420000}"/>
    <cellStyle name="Normal 3 7 12" xfId="17128" xr:uid="{00000000-0005-0000-0000-0000A9420000}"/>
    <cellStyle name="Normal 3 7 13" xfId="17129" xr:uid="{00000000-0005-0000-0000-0000AA420000}"/>
    <cellStyle name="Normal 3 7 14" xfId="17130" xr:uid="{00000000-0005-0000-0000-0000AB420000}"/>
    <cellStyle name="Normal 3 7 14 10" xfId="17131" xr:uid="{00000000-0005-0000-0000-0000AC420000}"/>
    <cellStyle name="Normal 3 7 14 11" xfId="17132" xr:uid="{00000000-0005-0000-0000-0000AD420000}"/>
    <cellStyle name="Normal 3 7 14 12" xfId="17133" xr:uid="{00000000-0005-0000-0000-0000AE420000}"/>
    <cellStyle name="Normal 3 7 14 13" xfId="17134" xr:uid="{00000000-0005-0000-0000-0000AF420000}"/>
    <cellStyle name="Normal 3 7 14 14" xfId="17135" xr:uid="{00000000-0005-0000-0000-0000B0420000}"/>
    <cellStyle name="Normal 3 7 14 15" xfId="17136" xr:uid="{00000000-0005-0000-0000-0000B1420000}"/>
    <cellStyle name="Normal 3 7 14 2" xfId="17137" xr:uid="{00000000-0005-0000-0000-0000B2420000}"/>
    <cellStyle name="Normal 3 7 14 2 10" xfId="17138" xr:uid="{00000000-0005-0000-0000-0000B3420000}"/>
    <cellStyle name="Normal 3 7 14 2 11" xfId="17139" xr:uid="{00000000-0005-0000-0000-0000B4420000}"/>
    <cellStyle name="Normal 3 7 14 2 12" xfId="17140" xr:uid="{00000000-0005-0000-0000-0000B5420000}"/>
    <cellStyle name="Normal 3 7 14 2 13" xfId="17141" xr:uid="{00000000-0005-0000-0000-0000B6420000}"/>
    <cellStyle name="Normal 3 7 14 2 14" xfId="17142" xr:uid="{00000000-0005-0000-0000-0000B7420000}"/>
    <cellStyle name="Normal 3 7 14 2 2" xfId="17143" xr:uid="{00000000-0005-0000-0000-0000B8420000}"/>
    <cellStyle name="Normal 3 7 14 2 3" xfId="17144" xr:uid="{00000000-0005-0000-0000-0000B9420000}"/>
    <cellStyle name="Normal 3 7 14 2 4" xfId="17145" xr:uid="{00000000-0005-0000-0000-0000BA420000}"/>
    <cellStyle name="Normal 3 7 14 2 5" xfId="17146" xr:uid="{00000000-0005-0000-0000-0000BB420000}"/>
    <cellStyle name="Normal 3 7 14 2 6" xfId="17147" xr:uid="{00000000-0005-0000-0000-0000BC420000}"/>
    <cellStyle name="Normal 3 7 14 2 7" xfId="17148" xr:uid="{00000000-0005-0000-0000-0000BD420000}"/>
    <cellStyle name="Normal 3 7 14 2 8" xfId="17149" xr:uid="{00000000-0005-0000-0000-0000BE420000}"/>
    <cellStyle name="Normal 3 7 14 2 9" xfId="17150" xr:uid="{00000000-0005-0000-0000-0000BF420000}"/>
    <cellStyle name="Normal 3 7 14 3" xfId="17151" xr:uid="{00000000-0005-0000-0000-0000C0420000}"/>
    <cellStyle name="Normal 3 7 14 4" xfId="17152" xr:uid="{00000000-0005-0000-0000-0000C1420000}"/>
    <cellStyle name="Normal 3 7 14 5" xfId="17153" xr:uid="{00000000-0005-0000-0000-0000C2420000}"/>
    <cellStyle name="Normal 3 7 14 6" xfId="17154" xr:uid="{00000000-0005-0000-0000-0000C3420000}"/>
    <cellStyle name="Normal 3 7 14 7" xfId="17155" xr:uid="{00000000-0005-0000-0000-0000C4420000}"/>
    <cellStyle name="Normal 3 7 14 8" xfId="17156" xr:uid="{00000000-0005-0000-0000-0000C5420000}"/>
    <cellStyle name="Normal 3 7 14 9" xfId="17157" xr:uid="{00000000-0005-0000-0000-0000C6420000}"/>
    <cellStyle name="Normal 3 7 15" xfId="17158" xr:uid="{00000000-0005-0000-0000-0000C7420000}"/>
    <cellStyle name="Normal 3 7 15 10" xfId="17159" xr:uid="{00000000-0005-0000-0000-0000C8420000}"/>
    <cellStyle name="Normal 3 7 15 11" xfId="17160" xr:uid="{00000000-0005-0000-0000-0000C9420000}"/>
    <cellStyle name="Normal 3 7 15 12" xfId="17161" xr:uid="{00000000-0005-0000-0000-0000CA420000}"/>
    <cellStyle name="Normal 3 7 15 13" xfId="17162" xr:uid="{00000000-0005-0000-0000-0000CB420000}"/>
    <cellStyle name="Normal 3 7 15 14" xfId="17163" xr:uid="{00000000-0005-0000-0000-0000CC420000}"/>
    <cellStyle name="Normal 3 7 15 15" xfId="17164" xr:uid="{00000000-0005-0000-0000-0000CD420000}"/>
    <cellStyle name="Normal 3 7 15 2" xfId="17165" xr:uid="{00000000-0005-0000-0000-0000CE420000}"/>
    <cellStyle name="Normal 3 7 15 2 10" xfId="17166" xr:uid="{00000000-0005-0000-0000-0000CF420000}"/>
    <cellStyle name="Normal 3 7 15 2 11" xfId="17167" xr:uid="{00000000-0005-0000-0000-0000D0420000}"/>
    <cellStyle name="Normal 3 7 15 2 12" xfId="17168" xr:uid="{00000000-0005-0000-0000-0000D1420000}"/>
    <cellStyle name="Normal 3 7 15 2 13" xfId="17169" xr:uid="{00000000-0005-0000-0000-0000D2420000}"/>
    <cellStyle name="Normal 3 7 15 2 14" xfId="17170" xr:uid="{00000000-0005-0000-0000-0000D3420000}"/>
    <cellStyle name="Normal 3 7 15 2 2" xfId="17171" xr:uid="{00000000-0005-0000-0000-0000D4420000}"/>
    <cellStyle name="Normal 3 7 15 2 3" xfId="17172" xr:uid="{00000000-0005-0000-0000-0000D5420000}"/>
    <cellStyle name="Normal 3 7 15 2 4" xfId="17173" xr:uid="{00000000-0005-0000-0000-0000D6420000}"/>
    <cellStyle name="Normal 3 7 15 2 5" xfId="17174" xr:uid="{00000000-0005-0000-0000-0000D7420000}"/>
    <cellStyle name="Normal 3 7 15 2 6" xfId="17175" xr:uid="{00000000-0005-0000-0000-0000D8420000}"/>
    <cellStyle name="Normal 3 7 15 2 7" xfId="17176" xr:uid="{00000000-0005-0000-0000-0000D9420000}"/>
    <cellStyle name="Normal 3 7 15 2 8" xfId="17177" xr:uid="{00000000-0005-0000-0000-0000DA420000}"/>
    <cellStyle name="Normal 3 7 15 2 9" xfId="17178" xr:uid="{00000000-0005-0000-0000-0000DB420000}"/>
    <cellStyle name="Normal 3 7 15 3" xfId="17179" xr:uid="{00000000-0005-0000-0000-0000DC420000}"/>
    <cellStyle name="Normal 3 7 15 4" xfId="17180" xr:uid="{00000000-0005-0000-0000-0000DD420000}"/>
    <cellStyle name="Normal 3 7 15 5" xfId="17181" xr:uid="{00000000-0005-0000-0000-0000DE420000}"/>
    <cellStyle name="Normal 3 7 15 6" xfId="17182" xr:uid="{00000000-0005-0000-0000-0000DF420000}"/>
    <cellStyle name="Normal 3 7 15 7" xfId="17183" xr:uid="{00000000-0005-0000-0000-0000E0420000}"/>
    <cellStyle name="Normal 3 7 15 8" xfId="17184" xr:uid="{00000000-0005-0000-0000-0000E1420000}"/>
    <cellStyle name="Normal 3 7 15 9" xfId="17185" xr:uid="{00000000-0005-0000-0000-0000E2420000}"/>
    <cellStyle name="Normal 3 7 16" xfId="17186" xr:uid="{00000000-0005-0000-0000-0000E3420000}"/>
    <cellStyle name="Normal 3 7 16 10" xfId="17187" xr:uid="{00000000-0005-0000-0000-0000E4420000}"/>
    <cellStyle name="Normal 3 7 16 11" xfId="17188" xr:uid="{00000000-0005-0000-0000-0000E5420000}"/>
    <cellStyle name="Normal 3 7 16 12" xfId="17189" xr:uid="{00000000-0005-0000-0000-0000E6420000}"/>
    <cellStyle name="Normal 3 7 16 13" xfId="17190" xr:uid="{00000000-0005-0000-0000-0000E7420000}"/>
    <cellStyle name="Normal 3 7 16 14" xfId="17191" xr:uid="{00000000-0005-0000-0000-0000E8420000}"/>
    <cellStyle name="Normal 3 7 16 15" xfId="17192" xr:uid="{00000000-0005-0000-0000-0000E9420000}"/>
    <cellStyle name="Normal 3 7 16 2" xfId="17193" xr:uid="{00000000-0005-0000-0000-0000EA420000}"/>
    <cellStyle name="Normal 3 7 16 2 10" xfId="17194" xr:uid="{00000000-0005-0000-0000-0000EB420000}"/>
    <cellStyle name="Normal 3 7 16 2 11" xfId="17195" xr:uid="{00000000-0005-0000-0000-0000EC420000}"/>
    <cellStyle name="Normal 3 7 16 2 12" xfId="17196" xr:uid="{00000000-0005-0000-0000-0000ED420000}"/>
    <cellStyle name="Normal 3 7 16 2 13" xfId="17197" xr:uid="{00000000-0005-0000-0000-0000EE420000}"/>
    <cellStyle name="Normal 3 7 16 2 14" xfId="17198" xr:uid="{00000000-0005-0000-0000-0000EF420000}"/>
    <cellStyle name="Normal 3 7 16 2 2" xfId="17199" xr:uid="{00000000-0005-0000-0000-0000F0420000}"/>
    <cellStyle name="Normal 3 7 16 2 3" xfId="17200" xr:uid="{00000000-0005-0000-0000-0000F1420000}"/>
    <cellStyle name="Normal 3 7 16 2 4" xfId="17201" xr:uid="{00000000-0005-0000-0000-0000F2420000}"/>
    <cellStyle name="Normal 3 7 16 2 5" xfId="17202" xr:uid="{00000000-0005-0000-0000-0000F3420000}"/>
    <cellStyle name="Normal 3 7 16 2 6" xfId="17203" xr:uid="{00000000-0005-0000-0000-0000F4420000}"/>
    <cellStyle name="Normal 3 7 16 2 7" xfId="17204" xr:uid="{00000000-0005-0000-0000-0000F5420000}"/>
    <cellStyle name="Normal 3 7 16 2 8" xfId="17205" xr:uid="{00000000-0005-0000-0000-0000F6420000}"/>
    <cellStyle name="Normal 3 7 16 2 9" xfId="17206" xr:uid="{00000000-0005-0000-0000-0000F7420000}"/>
    <cellStyle name="Normal 3 7 16 3" xfId="17207" xr:uid="{00000000-0005-0000-0000-0000F8420000}"/>
    <cellStyle name="Normal 3 7 16 4" xfId="17208" xr:uid="{00000000-0005-0000-0000-0000F9420000}"/>
    <cellStyle name="Normal 3 7 16 5" xfId="17209" xr:uid="{00000000-0005-0000-0000-0000FA420000}"/>
    <cellStyle name="Normal 3 7 16 6" xfId="17210" xr:uid="{00000000-0005-0000-0000-0000FB420000}"/>
    <cellStyle name="Normal 3 7 16 7" xfId="17211" xr:uid="{00000000-0005-0000-0000-0000FC420000}"/>
    <cellStyle name="Normal 3 7 16 8" xfId="17212" xr:uid="{00000000-0005-0000-0000-0000FD420000}"/>
    <cellStyle name="Normal 3 7 16 9" xfId="17213" xr:uid="{00000000-0005-0000-0000-0000FE420000}"/>
    <cellStyle name="Normal 3 7 17" xfId="17214" xr:uid="{00000000-0005-0000-0000-0000FF420000}"/>
    <cellStyle name="Normal 3 7 17 10" xfId="17215" xr:uid="{00000000-0005-0000-0000-000000430000}"/>
    <cellStyle name="Normal 3 7 17 11" xfId="17216" xr:uid="{00000000-0005-0000-0000-000001430000}"/>
    <cellStyle name="Normal 3 7 17 12" xfId="17217" xr:uid="{00000000-0005-0000-0000-000002430000}"/>
    <cellStyle name="Normal 3 7 17 13" xfId="17218" xr:uid="{00000000-0005-0000-0000-000003430000}"/>
    <cellStyle name="Normal 3 7 17 14" xfId="17219" xr:uid="{00000000-0005-0000-0000-000004430000}"/>
    <cellStyle name="Normal 3 7 17 2" xfId="17220" xr:uid="{00000000-0005-0000-0000-000005430000}"/>
    <cellStyle name="Normal 3 7 17 3" xfId="17221" xr:uid="{00000000-0005-0000-0000-000006430000}"/>
    <cellStyle name="Normal 3 7 17 4" xfId="17222" xr:uid="{00000000-0005-0000-0000-000007430000}"/>
    <cellStyle name="Normal 3 7 17 5" xfId="17223" xr:uid="{00000000-0005-0000-0000-000008430000}"/>
    <cellStyle name="Normal 3 7 17 6" xfId="17224" xr:uid="{00000000-0005-0000-0000-000009430000}"/>
    <cellStyle name="Normal 3 7 17 7" xfId="17225" xr:uid="{00000000-0005-0000-0000-00000A430000}"/>
    <cellStyle name="Normal 3 7 17 8" xfId="17226" xr:uid="{00000000-0005-0000-0000-00000B430000}"/>
    <cellStyle name="Normal 3 7 17 9" xfId="17227" xr:uid="{00000000-0005-0000-0000-00000C430000}"/>
    <cellStyle name="Normal 3 7 18" xfId="17228" xr:uid="{00000000-0005-0000-0000-00000D430000}"/>
    <cellStyle name="Normal 3 7 18 10" xfId="17229" xr:uid="{00000000-0005-0000-0000-00000E430000}"/>
    <cellStyle name="Normal 3 7 18 11" xfId="17230" xr:uid="{00000000-0005-0000-0000-00000F430000}"/>
    <cellStyle name="Normal 3 7 18 12" xfId="17231" xr:uid="{00000000-0005-0000-0000-000010430000}"/>
    <cellStyle name="Normal 3 7 18 13" xfId="17232" xr:uid="{00000000-0005-0000-0000-000011430000}"/>
    <cellStyle name="Normal 3 7 18 14" xfId="17233" xr:uid="{00000000-0005-0000-0000-000012430000}"/>
    <cellStyle name="Normal 3 7 18 2" xfId="17234" xr:uid="{00000000-0005-0000-0000-000013430000}"/>
    <cellStyle name="Normal 3 7 18 3" xfId="17235" xr:uid="{00000000-0005-0000-0000-000014430000}"/>
    <cellStyle name="Normal 3 7 18 4" xfId="17236" xr:uid="{00000000-0005-0000-0000-000015430000}"/>
    <cellStyle name="Normal 3 7 18 5" xfId="17237" xr:uid="{00000000-0005-0000-0000-000016430000}"/>
    <cellStyle name="Normal 3 7 18 6" xfId="17238" xr:uid="{00000000-0005-0000-0000-000017430000}"/>
    <cellStyle name="Normal 3 7 18 7" xfId="17239" xr:uid="{00000000-0005-0000-0000-000018430000}"/>
    <cellStyle name="Normal 3 7 18 8" xfId="17240" xr:uid="{00000000-0005-0000-0000-000019430000}"/>
    <cellStyle name="Normal 3 7 18 9" xfId="17241" xr:uid="{00000000-0005-0000-0000-00001A430000}"/>
    <cellStyle name="Normal 3 7 19" xfId="17242" xr:uid="{00000000-0005-0000-0000-00001B430000}"/>
    <cellStyle name="Normal 3 7 19 10" xfId="17243" xr:uid="{00000000-0005-0000-0000-00001C430000}"/>
    <cellStyle name="Normal 3 7 19 11" xfId="17244" xr:uid="{00000000-0005-0000-0000-00001D430000}"/>
    <cellStyle name="Normal 3 7 19 12" xfId="17245" xr:uid="{00000000-0005-0000-0000-00001E430000}"/>
    <cellStyle name="Normal 3 7 19 13" xfId="17246" xr:uid="{00000000-0005-0000-0000-00001F430000}"/>
    <cellStyle name="Normal 3 7 19 14" xfId="17247" xr:uid="{00000000-0005-0000-0000-000020430000}"/>
    <cellStyle name="Normal 3 7 19 2" xfId="17248" xr:uid="{00000000-0005-0000-0000-000021430000}"/>
    <cellStyle name="Normal 3 7 19 3" xfId="17249" xr:uid="{00000000-0005-0000-0000-000022430000}"/>
    <cellStyle name="Normal 3 7 19 4" xfId="17250" xr:uid="{00000000-0005-0000-0000-000023430000}"/>
    <cellStyle name="Normal 3 7 19 5" xfId="17251" xr:uid="{00000000-0005-0000-0000-000024430000}"/>
    <cellStyle name="Normal 3 7 19 6" xfId="17252" xr:uid="{00000000-0005-0000-0000-000025430000}"/>
    <cellStyle name="Normal 3 7 19 7" xfId="17253" xr:uid="{00000000-0005-0000-0000-000026430000}"/>
    <cellStyle name="Normal 3 7 19 8" xfId="17254" xr:uid="{00000000-0005-0000-0000-000027430000}"/>
    <cellStyle name="Normal 3 7 19 9" xfId="17255" xr:uid="{00000000-0005-0000-0000-000028430000}"/>
    <cellStyle name="Normal 3 7 2" xfId="17256" xr:uid="{00000000-0005-0000-0000-000029430000}"/>
    <cellStyle name="Normal 3 7 20" xfId="17257" xr:uid="{00000000-0005-0000-0000-00002A430000}"/>
    <cellStyle name="Normal 3 7 20 10" xfId="17258" xr:uid="{00000000-0005-0000-0000-00002B430000}"/>
    <cellStyle name="Normal 3 7 20 11" xfId="17259" xr:uid="{00000000-0005-0000-0000-00002C430000}"/>
    <cellStyle name="Normal 3 7 20 12" xfId="17260" xr:uid="{00000000-0005-0000-0000-00002D430000}"/>
    <cellStyle name="Normal 3 7 20 13" xfId="17261" xr:uid="{00000000-0005-0000-0000-00002E430000}"/>
    <cellStyle name="Normal 3 7 20 14" xfId="17262" xr:uid="{00000000-0005-0000-0000-00002F430000}"/>
    <cellStyle name="Normal 3 7 20 2" xfId="17263" xr:uid="{00000000-0005-0000-0000-000030430000}"/>
    <cellStyle name="Normal 3 7 20 3" xfId="17264" xr:uid="{00000000-0005-0000-0000-000031430000}"/>
    <cellStyle name="Normal 3 7 20 4" xfId="17265" xr:uid="{00000000-0005-0000-0000-000032430000}"/>
    <cellStyle name="Normal 3 7 20 5" xfId="17266" xr:uid="{00000000-0005-0000-0000-000033430000}"/>
    <cellStyle name="Normal 3 7 20 6" xfId="17267" xr:uid="{00000000-0005-0000-0000-000034430000}"/>
    <cellStyle name="Normal 3 7 20 7" xfId="17268" xr:uid="{00000000-0005-0000-0000-000035430000}"/>
    <cellStyle name="Normal 3 7 20 8" xfId="17269" xr:uid="{00000000-0005-0000-0000-000036430000}"/>
    <cellStyle name="Normal 3 7 20 9" xfId="17270" xr:uid="{00000000-0005-0000-0000-000037430000}"/>
    <cellStyle name="Normal 3 7 21" xfId="17271" xr:uid="{00000000-0005-0000-0000-000038430000}"/>
    <cellStyle name="Normal 3 7 21 10" xfId="17272" xr:uid="{00000000-0005-0000-0000-000039430000}"/>
    <cellStyle name="Normal 3 7 21 11" xfId="17273" xr:uid="{00000000-0005-0000-0000-00003A430000}"/>
    <cellStyle name="Normal 3 7 21 12" xfId="17274" xr:uid="{00000000-0005-0000-0000-00003B430000}"/>
    <cellStyle name="Normal 3 7 21 13" xfId="17275" xr:uid="{00000000-0005-0000-0000-00003C430000}"/>
    <cellStyle name="Normal 3 7 21 14" xfId="17276" xr:uid="{00000000-0005-0000-0000-00003D430000}"/>
    <cellStyle name="Normal 3 7 21 2" xfId="17277" xr:uid="{00000000-0005-0000-0000-00003E430000}"/>
    <cellStyle name="Normal 3 7 21 3" xfId="17278" xr:uid="{00000000-0005-0000-0000-00003F430000}"/>
    <cellStyle name="Normal 3 7 21 4" xfId="17279" xr:uid="{00000000-0005-0000-0000-000040430000}"/>
    <cellStyle name="Normal 3 7 21 5" xfId="17280" xr:uid="{00000000-0005-0000-0000-000041430000}"/>
    <cellStyle name="Normal 3 7 21 6" xfId="17281" xr:uid="{00000000-0005-0000-0000-000042430000}"/>
    <cellStyle name="Normal 3 7 21 7" xfId="17282" xr:uid="{00000000-0005-0000-0000-000043430000}"/>
    <cellStyle name="Normal 3 7 21 8" xfId="17283" xr:uid="{00000000-0005-0000-0000-000044430000}"/>
    <cellStyle name="Normal 3 7 21 9" xfId="17284" xr:uid="{00000000-0005-0000-0000-000045430000}"/>
    <cellStyle name="Normal 3 7 22" xfId="17285" xr:uid="{00000000-0005-0000-0000-000046430000}"/>
    <cellStyle name="Normal 3 7 22 10" xfId="17286" xr:uid="{00000000-0005-0000-0000-000047430000}"/>
    <cellStyle name="Normal 3 7 22 11" xfId="17287" xr:uid="{00000000-0005-0000-0000-000048430000}"/>
    <cellStyle name="Normal 3 7 22 12" xfId="17288" xr:uid="{00000000-0005-0000-0000-000049430000}"/>
    <cellStyle name="Normal 3 7 22 13" xfId="17289" xr:uid="{00000000-0005-0000-0000-00004A430000}"/>
    <cellStyle name="Normal 3 7 22 14" xfId="17290" xr:uid="{00000000-0005-0000-0000-00004B430000}"/>
    <cellStyle name="Normal 3 7 22 2" xfId="17291" xr:uid="{00000000-0005-0000-0000-00004C430000}"/>
    <cellStyle name="Normal 3 7 22 3" xfId="17292" xr:uid="{00000000-0005-0000-0000-00004D430000}"/>
    <cellStyle name="Normal 3 7 22 4" xfId="17293" xr:uid="{00000000-0005-0000-0000-00004E430000}"/>
    <cellStyle name="Normal 3 7 22 5" xfId="17294" xr:uid="{00000000-0005-0000-0000-00004F430000}"/>
    <cellStyle name="Normal 3 7 22 6" xfId="17295" xr:uid="{00000000-0005-0000-0000-000050430000}"/>
    <cellStyle name="Normal 3 7 22 7" xfId="17296" xr:uid="{00000000-0005-0000-0000-000051430000}"/>
    <cellStyle name="Normal 3 7 22 8" xfId="17297" xr:uid="{00000000-0005-0000-0000-000052430000}"/>
    <cellStyle name="Normal 3 7 22 9" xfId="17298" xr:uid="{00000000-0005-0000-0000-000053430000}"/>
    <cellStyle name="Normal 3 7 23" xfId="17299" xr:uid="{00000000-0005-0000-0000-000054430000}"/>
    <cellStyle name="Normal 3 7 24" xfId="17300" xr:uid="{00000000-0005-0000-0000-000055430000}"/>
    <cellStyle name="Normal 3 7 25" xfId="17301" xr:uid="{00000000-0005-0000-0000-000056430000}"/>
    <cellStyle name="Normal 3 7 25 10" xfId="17302" xr:uid="{00000000-0005-0000-0000-000057430000}"/>
    <cellStyle name="Normal 3 7 25 11" xfId="17303" xr:uid="{00000000-0005-0000-0000-000058430000}"/>
    <cellStyle name="Normal 3 7 25 12" xfId="17304" xr:uid="{00000000-0005-0000-0000-000059430000}"/>
    <cellStyle name="Normal 3 7 25 13" xfId="17305" xr:uid="{00000000-0005-0000-0000-00005A430000}"/>
    <cellStyle name="Normal 3 7 25 14" xfId="17306" xr:uid="{00000000-0005-0000-0000-00005B430000}"/>
    <cellStyle name="Normal 3 7 25 2" xfId="17307" xr:uid="{00000000-0005-0000-0000-00005C430000}"/>
    <cellStyle name="Normal 3 7 25 3" xfId="17308" xr:uid="{00000000-0005-0000-0000-00005D430000}"/>
    <cellStyle name="Normal 3 7 25 4" xfId="17309" xr:uid="{00000000-0005-0000-0000-00005E430000}"/>
    <cellStyle name="Normal 3 7 25 5" xfId="17310" xr:uid="{00000000-0005-0000-0000-00005F430000}"/>
    <cellStyle name="Normal 3 7 25 6" xfId="17311" xr:uid="{00000000-0005-0000-0000-000060430000}"/>
    <cellStyle name="Normal 3 7 25 7" xfId="17312" xr:uid="{00000000-0005-0000-0000-000061430000}"/>
    <cellStyle name="Normal 3 7 25 8" xfId="17313" xr:uid="{00000000-0005-0000-0000-000062430000}"/>
    <cellStyle name="Normal 3 7 25 9" xfId="17314" xr:uid="{00000000-0005-0000-0000-000063430000}"/>
    <cellStyle name="Normal 3 7 26" xfId="17315" xr:uid="{00000000-0005-0000-0000-000064430000}"/>
    <cellStyle name="Normal 3 7 26 10" xfId="17316" xr:uid="{00000000-0005-0000-0000-000065430000}"/>
    <cellStyle name="Normal 3 7 26 11" xfId="17317" xr:uid="{00000000-0005-0000-0000-000066430000}"/>
    <cellStyle name="Normal 3 7 26 12" xfId="17318" xr:uid="{00000000-0005-0000-0000-000067430000}"/>
    <cellStyle name="Normal 3 7 26 13" xfId="17319" xr:uid="{00000000-0005-0000-0000-000068430000}"/>
    <cellStyle name="Normal 3 7 26 14" xfId="17320" xr:uid="{00000000-0005-0000-0000-000069430000}"/>
    <cellStyle name="Normal 3 7 26 2" xfId="17321" xr:uid="{00000000-0005-0000-0000-00006A430000}"/>
    <cellStyle name="Normal 3 7 26 3" xfId="17322" xr:uid="{00000000-0005-0000-0000-00006B430000}"/>
    <cellStyle name="Normal 3 7 26 4" xfId="17323" xr:uid="{00000000-0005-0000-0000-00006C430000}"/>
    <cellStyle name="Normal 3 7 26 5" xfId="17324" xr:uid="{00000000-0005-0000-0000-00006D430000}"/>
    <cellStyle name="Normal 3 7 26 6" xfId="17325" xr:uid="{00000000-0005-0000-0000-00006E430000}"/>
    <cellStyle name="Normal 3 7 26 7" xfId="17326" xr:uid="{00000000-0005-0000-0000-00006F430000}"/>
    <cellStyle name="Normal 3 7 26 8" xfId="17327" xr:uid="{00000000-0005-0000-0000-000070430000}"/>
    <cellStyle name="Normal 3 7 26 9" xfId="17328" xr:uid="{00000000-0005-0000-0000-000071430000}"/>
    <cellStyle name="Normal 3 7 3" xfId="17329" xr:uid="{00000000-0005-0000-0000-000072430000}"/>
    <cellStyle name="Normal 3 7 4" xfId="17330" xr:uid="{00000000-0005-0000-0000-000073430000}"/>
    <cellStyle name="Normal 3 7 5" xfId="17331" xr:uid="{00000000-0005-0000-0000-000074430000}"/>
    <cellStyle name="Normal 3 7 6" xfId="17332" xr:uid="{00000000-0005-0000-0000-000075430000}"/>
    <cellStyle name="Normal 3 7 7" xfId="17333" xr:uid="{00000000-0005-0000-0000-000076430000}"/>
    <cellStyle name="Normal 3 7 8" xfId="17334" xr:uid="{00000000-0005-0000-0000-000077430000}"/>
    <cellStyle name="Normal 3 7 9" xfId="17335" xr:uid="{00000000-0005-0000-0000-000078430000}"/>
    <cellStyle name="Normal 3 8" xfId="17336" xr:uid="{00000000-0005-0000-0000-000079430000}"/>
    <cellStyle name="Normal 3 8 10" xfId="17337" xr:uid="{00000000-0005-0000-0000-00007A430000}"/>
    <cellStyle name="Normal 3 8 11" xfId="17338" xr:uid="{00000000-0005-0000-0000-00007B430000}"/>
    <cellStyle name="Normal 3 8 11 10" xfId="17339" xr:uid="{00000000-0005-0000-0000-00007C430000}"/>
    <cellStyle name="Normal 3 8 11 11" xfId="17340" xr:uid="{00000000-0005-0000-0000-00007D430000}"/>
    <cellStyle name="Normal 3 8 11 12" xfId="17341" xr:uid="{00000000-0005-0000-0000-00007E430000}"/>
    <cellStyle name="Normal 3 8 11 13" xfId="17342" xr:uid="{00000000-0005-0000-0000-00007F430000}"/>
    <cellStyle name="Normal 3 8 11 14" xfId="17343" xr:uid="{00000000-0005-0000-0000-000080430000}"/>
    <cellStyle name="Normal 3 8 11 15" xfId="17344" xr:uid="{00000000-0005-0000-0000-000081430000}"/>
    <cellStyle name="Normal 3 8 11 16" xfId="17345" xr:uid="{00000000-0005-0000-0000-000082430000}"/>
    <cellStyle name="Normal 3 8 11 17" xfId="17346" xr:uid="{00000000-0005-0000-0000-000083430000}"/>
    <cellStyle name="Normal 3 8 11 2" xfId="17347" xr:uid="{00000000-0005-0000-0000-000084430000}"/>
    <cellStyle name="Normal 3 8 11 3" xfId="17348" xr:uid="{00000000-0005-0000-0000-000085430000}"/>
    <cellStyle name="Normal 3 8 11 4" xfId="17349" xr:uid="{00000000-0005-0000-0000-000086430000}"/>
    <cellStyle name="Normal 3 8 11 5" xfId="17350" xr:uid="{00000000-0005-0000-0000-000087430000}"/>
    <cellStyle name="Normal 3 8 11 6" xfId="17351" xr:uid="{00000000-0005-0000-0000-000088430000}"/>
    <cellStyle name="Normal 3 8 11 7" xfId="17352" xr:uid="{00000000-0005-0000-0000-000089430000}"/>
    <cellStyle name="Normal 3 8 11 8" xfId="17353" xr:uid="{00000000-0005-0000-0000-00008A430000}"/>
    <cellStyle name="Normal 3 8 11 9" xfId="17354" xr:uid="{00000000-0005-0000-0000-00008B430000}"/>
    <cellStyle name="Normal 3 8 12" xfId="17355" xr:uid="{00000000-0005-0000-0000-00008C430000}"/>
    <cellStyle name="Normal 3 8 13" xfId="17356" xr:uid="{00000000-0005-0000-0000-00008D430000}"/>
    <cellStyle name="Normal 3 8 14" xfId="17357" xr:uid="{00000000-0005-0000-0000-00008E430000}"/>
    <cellStyle name="Normal 3 8 14 10" xfId="17358" xr:uid="{00000000-0005-0000-0000-00008F430000}"/>
    <cellStyle name="Normal 3 8 14 11" xfId="17359" xr:uid="{00000000-0005-0000-0000-000090430000}"/>
    <cellStyle name="Normal 3 8 14 12" xfId="17360" xr:uid="{00000000-0005-0000-0000-000091430000}"/>
    <cellStyle name="Normal 3 8 14 13" xfId="17361" xr:uid="{00000000-0005-0000-0000-000092430000}"/>
    <cellStyle name="Normal 3 8 14 14" xfId="17362" xr:uid="{00000000-0005-0000-0000-000093430000}"/>
    <cellStyle name="Normal 3 8 14 15" xfId="17363" xr:uid="{00000000-0005-0000-0000-000094430000}"/>
    <cellStyle name="Normal 3 8 14 2" xfId="17364" xr:uid="{00000000-0005-0000-0000-000095430000}"/>
    <cellStyle name="Normal 3 8 14 2 10" xfId="17365" xr:uid="{00000000-0005-0000-0000-000096430000}"/>
    <cellStyle name="Normal 3 8 14 2 11" xfId="17366" xr:uid="{00000000-0005-0000-0000-000097430000}"/>
    <cellStyle name="Normal 3 8 14 2 12" xfId="17367" xr:uid="{00000000-0005-0000-0000-000098430000}"/>
    <cellStyle name="Normal 3 8 14 2 13" xfId="17368" xr:uid="{00000000-0005-0000-0000-000099430000}"/>
    <cellStyle name="Normal 3 8 14 2 14" xfId="17369" xr:uid="{00000000-0005-0000-0000-00009A430000}"/>
    <cellStyle name="Normal 3 8 14 2 2" xfId="17370" xr:uid="{00000000-0005-0000-0000-00009B430000}"/>
    <cellStyle name="Normal 3 8 14 2 3" xfId="17371" xr:uid="{00000000-0005-0000-0000-00009C430000}"/>
    <cellStyle name="Normal 3 8 14 2 4" xfId="17372" xr:uid="{00000000-0005-0000-0000-00009D430000}"/>
    <cellStyle name="Normal 3 8 14 2 5" xfId="17373" xr:uid="{00000000-0005-0000-0000-00009E430000}"/>
    <cellStyle name="Normal 3 8 14 2 6" xfId="17374" xr:uid="{00000000-0005-0000-0000-00009F430000}"/>
    <cellStyle name="Normal 3 8 14 2 7" xfId="17375" xr:uid="{00000000-0005-0000-0000-0000A0430000}"/>
    <cellStyle name="Normal 3 8 14 2 8" xfId="17376" xr:uid="{00000000-0005-0000-0000-0000A1430000}"/>
    <cellStyle name="Normal 3 8 14 2 9" xfId="17377" xr:uid="{00000000-0005-0000-0000-0000A2430000}"/>
    <cellStyle name="Normal 3 8 14 3" xfId="17378" xr:uid="{00000000-0005-0000-0000-0000A3430000}"/>
    <cellStyle name="Normal 3 8 14 4" xfId="17379" xr:uid="{00000000-0005-0000-0000-0000A4430000}"/>
    <cellStyle name="Normal 3 8 14 5" xfId="17380" xr:uid="{00000000-0005-0000-0000-0000A5430000}"/>
    <cellStyle name="Normal 3 8 14 6" xfId="17381" xr:uid="{00000000-0005-0000-0000-0000A6430000}"/>
    <cellStyle name="Normal 3 8 14 7" xfId="17382" xr:uid="{00000000-0005-0000-0000-0000A7430000}"/>
    <cellStyle name="Normal 3 8 14 8" xfId="17383" xr:uid="{00000000-0005-0000-0000-0000A8430000}"/>
    <cellStyle name="Normal 3 8 14 9" xfId="17384" xr:uid="{00000000-0005-0000-0000-0000A9430000}"/>
    <cellStyle name="Normal 3 8 15" xfId="17385" xr:uid="{00000000-0005-0000-0000-0000AA430000}"/>
    <cellStyle name="Normal 3 8 15 10" xfId="17386" xr:uid="{00000000-0005-0000-0000-0000AB430000}"/>
    <cellStyle name="Normal 3 8 15 11" xfId="17387" xr:uid="{00000000-0005-0000-0000-0000AC430000}"/>
    <cellStyle name="Normal 3 8 15 12" xfId="17388" xr:uid="{00000000-0005-0000-0000-0000AD430000}"/>
    <cellStyle name="Normal 3 8 15 13" xfId="17389" xr:uid="{00000000-0005-0000-0000-0000AE430000}"/>
    <cellStyle name="Normal 3 8 15 14" xfId="17390" xr:uid="{00000000-0005-0000-0000-0000AF430000}"/>
    <cellStyle name="Normal 3 8 15 15" xfId="17391" xr:uid="{00000000-0005-0000-0000-0000B0430000}"/>
    <cellStyle name="Normal 3 8 15 2" xfId="17392" xr:uid="{00000000-0005-0000-0000-0000B1430000}"/>
    <cellStyle name="Normal 3 8 15 2 10" xfId="17393" xr:uid="{00000000-0005-0000-0000-0000B2430000}"/>
    <cellStyle name="Normal 3 8 15 2 11" xfId="17394" xr:uid="{00000000-0005-0000-0000-0000B3430000}"/>
    <cellStyle name="Normal 3 8 15 2 12" xfId="17395" xr:uid="{00000000-0005-0000-0000-0000B4430000}"/>
    <cellStyle name="Normal 3 8 15 2 13" xfId="17396" xr:uid="{00000000-0005-0000-0000-0000B5430000}"/>
    <cellStyle name="Normal 3 8 15 2 14" xfId="17397" xr:uid="{00000000-0005-0000-0000-0000B6430000}"/>
    <cellStyle name="Normal 3 8 15 2 2" xfId="17398" xr:uid="{00000000-0005-0000-0000-0000B7430000}"/>
    <cellStyle name="Normal 3 8 15 2 3" xfId="17399" xr:uid="{00000000-0005-0000-0000-0000B8430000}"/>
    <cellStyle name="Normal 3 8 15 2 4" xfId="17400" xr:uid="{00000000-0005-0000-0000-0000B9430000}"/>
    <cellStyle name="Normal 3 8 15 2 5" xfId="17401" xr:uid="{00000000-0005-0000-0000-0000BA430000}"/>
    <cellStyle name="Normal 3 8 15 2 6" xfId="17402" xr:uid="{00000000-0005-0000-0000-0000BB430000}"/>
    <cellStyle name="Normal 3 8 15 2 7" xfId="17403" xr:uid="{00000000-0005-0000-0000-0000BC430000}"/>
    <cellStyle name="Normal 3 8 15 2 8" xfId="17404" xr:uid="{00000000-0005-0000-0000-0000BD430000}"/>
    <cellStyle name="Normal 3 8 15 2 9" xfId="17405" xr:uid="{00000000-0005-0000-0000-0000BE430000}"/>
    <cellStyle name="Normal 3 8 15 3" xfId="17406" xr:uid="{00000000-0005-0000-0000-0000BF430000}"/>
    <cellStyle name="Normal 3 8 15 4" xfId="17407" xr:uid="{00000000-0005-0000-0000-0000C0430000}"/>
    <cellStyle name="Normal 3 8 15 5" xfId="17408" xr:uid="{00000000-0005-0000-0000-0000C1430000}"/>
    <cellStyle name="Normal 3 8 15 6" xfId="17409" xr:uid="{00000000-0005-0000-0000-0000C2430000}"/>
    <cellStyle name="Normal 3 8 15 7" xfId="17410" xr:uid="{00000000-0005-0000-0000-0000C3430000}"/>
    <cellStyle name="Normal 3 8 15 8" xfId="17411" xr:uid="{00000000-0005-0000-0000-0000C4430000}"/>
    <cellStyle name="Normal 3 8 15 9" xfId="17412" xr:uid="{00000000-0005-0000-0000-0000C5430000}"/>
    <cellStyle name="Normal 3 8 16" xfId="17413" xr:uid="{00000000-0005-0000-0000-0000C6430000}"/>
    <cellStyle name="Normal 3 8 16 10" xfId="17414" xr:uid="{00000000-0005-0000-0000-0000C7430000}"/>
    <cellStyle name="Normal 3 8 16 11" xfId="17415" xr:uid="{00000000-0005-0000-0000-0000C8430000}"/>
    <cellStyle name="Normal 3 8 16 12" xfId="17416" xr:uid="{00000000-0005-0000-0000-0000C9430000}"/>
    <cellStyle name="Normal 3 8 16 13" xfId="17417" xr:uid="{00000000-0005-0000-0000-0000CA430000}"/>
    <cellStyle name="Normal 3 8 16 14" xfId="17418" xr:uid="{00000000-0005-0000-0000-0000CB430000}"/>
    <cellStyle name="Normal 3 8 16 15" xfId="17419" xr:uid="{00000000-0005-0000-0000-0000CC430000}"/>
    <cellStyle name="Normal 3 8 16 2" xfId="17420" xr:uid="{00000000-0005-0000-0000-0000CD430000}"/>
    <cellStyle name="Normal 3 8 16 2 10" xfId="17421" xr:uid="{00000000-0005-0000-0000-0000CE430000}"/>
    <cellStyle name="Normal 3 8 16 2 11" xfId="17422" xr:uid="{00000000-0005-0000-0000-0000CF430000}"/>
    <cellStyle name="Normal 3 8 16 2 12" xfId="17423" xr:uid="{00000000-0005-0000-0000-0000D0430000}"/>
    <cellStyle name="Normal 3 8 16 2 13" xfId="17424" xr:uid="{00000000-0005-0000-0000-0000D1430000}"/>
    <cellStyle name="Normal 3 8 16 2 14" xfId="17425" xr:uid="{00000000-0005-0000-0000-0000D2430000}"/>
    <cellStyle name="Normal 3 8 16 2 2" xfId="17426" xr:uid="{00000000-0005-0000-0000-0000D3430000}"/>
    <cellStyle name="Normal 3 8 16 2 3" xfId="17427" xr:uid="{00000000-0005-0000-0000-0000D4430000}"/>
    <cellStyle name="Normal 3 8 16 2 4" xfId="17428" xr:uid="{00000000-0005-0000-0000-0000D5430000}"/>
    <cellStyle name="Normal 3 8 16 2 5" xfId="17429" xr:uid="{00000000-0005-0000-0000-0000D6430000}"/>
    <cellStyle name="Normal 3 8 16 2 6" xfId="17430" xr:uid="{00000000-0005-0000-0000-0000D7430000}"/>
    <cellStyle name="Normal 3 8 16 2 7" xfId="17431" xr:uid="{00000000-0005-0000-0000-0000D8430000}"/>
    <cellStyle name="Normal 3 8 16 2 8" xfId="17432" xr:uid="{00000000-0005-0000-0000-0000D9430000}"/>
    <cellStyle name="Normal 3 8 16 2 9" xfId="17433" xr:uid="{00000000-0005-0000-0000-0000DA430000}"/>
    <cellStyle name="Normal 3 8 16 3" xfId="17434" xr:uid="{00000000-0005-0000-0000-0000DB430000}"/>
    <cellStyle name="Normal 3 8 16 4" xfId="17435" xr:uid="{00000000-0005-0000-0000-0000DC430000}"/>
    <cellStyle name="Normal 3 8 16 5" xfId="17436" xr:uid="{00000000-0005-0000-0000-0000DD430000}"/>
    <cellStyle name="Normal 3 8 16 6" xfId="17437" xr:uid="{00000000-0005-0000-0000-0000DE430000}"/>
    <cellStyle name="Normal 3 8 16 7" xfId="17438" xr:uid="{00000000-0005-0000-0000-0000DF430000}"/>
    <cellStyle name="Normal 3 8 16 8" xfId="17439" xr:uid="{00000000-0005-0000-0000-0000E0430000}"/>
    <cellStyle name="Normal 3 8 16 9" xfId="17440" xr:uid="{00000000-0005-0000-0000-0000E1430000}"/>
    <cellStyle name="Normal 3 8 17" xfId="17441" xr:uid="{00000000-0005-0000-0000-0000E2430000}"/>
    <cellStyle name="Normal 3 8 17 10" xfId="17442" xr:uid="{00000000-0005-0000-0000-0000E3430000}"/>
    <cellStyle name="Normal 3 8 17 11" xfId="17443" xr:uid="{00000000-0005-0000-0000-0000E4430000}"/>
    <cellStyle name="Normal 3 8 17 12" xfId="17444" xr:uid="{00000000-0005-0000-0000-0000E5430000}"/>
    <cellStyle name="Normal 3 8 17 13" xfId="17445" xr:uid="{00000000-0005-0000-0000-0000E6430000}"/>
    <cellStyle name="Normal 3 8 17 14" xfId="17446" xr:uid="{00000000-0005-0000-0000-0000E7430000}"/>
    <cellStyle name="Normal 3 8 17 2" xfId="17447" xr:uid="{00000000-0005-0000-0000-0000E8430000}"/>
    <cellStyle name="Normal 3 8 17 3" xfId="17448" xr:uid="{00000000-0005-0000-0000-0000E9430000}"/>
    <cellStyle name="Normal 3 8 17 4" xfId="17449" xr:uid="{00000000-0005-0000-0000-0000EA430000}"/>
    <cellStyle name="Normal 3 8 17 5" xfId="17450" xr:uid="{00000000-0005-0000-0000-0000EB430000}"/>
    <cellStyle name="Normal 3 8 17 6" xfId="17451" xr:uid="{00000000-0005-0000-0000-0000EC430000}"/>
    <cellStyle name="Normal 3 8 17 7" xfId="17452" xr:uid="{00000000-0005-0000-0000-0000ED430000}"/>
    <cellStyle name="Normal 3 8 17 8" xfId="17453" xr:uid="{00000000-0005-0000-0000-0000EE430000}"/>
    <cellStyle name="Normal 3 8 17 9" xfId="17454" xr:uid="{00000000-0005-0000-0000-0000EF430000}"/>
    <cellStyle name="Normal 3 8 18" xfId="17455" xr:uid="{00000000-0005-0000-0000-0000F0430000}"/>
    <cellStyle name="Normal 3 8 18 10" xfId="17456" xr:uid="{00000000-0005-0000-0000-0000F1430000}"/>
    <cellStyle name="Normal 3 8 18 11" xfId="17457" xr:uid="{00000000-0005-0000-0000-0000F2430000}"/>
    <cellStyle name="Normal 3 8 18 12" xfId="17458" xr:uid="{00000000-0005-0000-0000-0000F3430000}"/>
    <cellStyle name="Normal 3 8 18 13" xfId="17459" xr:uid="{00000000-0005-0000-0000-0000F4430000}"/>
    <cellStyle name="Normal 3 8 18 14" xfId="17460" xr:uid="{00000000-0005-0000-0000-0000F5430000}"/>
    <cellStyle name="Normal 3 8 18 2" xfId="17461" xr:uid="{00000000-0005-0000-0000-0000F6430000}"/>
    <cellStyle name="Normal 3 8 18 3" xfId="17462" xr:uid="{00000000-0005-0000-0000-0000F7430000}"/>
    <cellStyle name="Normal 3 8 18 4" xfId="17463" xr:uid="{00000000-0005-0000-0000-0000F8430000}"/>
    <cellStyle name="Normal 3 8 18 5" xfId="17464" xr:uid="{00000000-0005-0000-0000-0000F9430000}"/>
    <cellStyle name="Normal 3 8 18 6" xfId="17465" xr:uid="{00000000-0005-0000-0000-0000FA430000}"/>
    <cellStyle name="Normal 3 8 18 7" xfId="17466" xr:uid="{00000000-0005-0000-0000-0000FB430000}"/>
    <cellStyle name="Normal 3 8 18 8" xfId="17467" xr:uid="{00000000-0005-0000-0000-0000FC430000}"/>
    <cellStyle name="Normal 3 8 18 9" xfId="17468" xr:uid="{00000000-0005-0000-0000-0000FD430000}"/>
    <cellStyle name="Normal 3 8 19" xfId="17469" xr:uid="{00000000-0005-0000-0000-0000FE430000}"/>
    <cellStyle name="Normal 3 8 19 10" xfId="17470" xr:uid="{00000000-0005-0000-0000-0000FF430000}"/>
    <cellStyle name="Normal 3 8 19 11" xfId="17471" xr:uid="{00000000-0005-0000-0000-000000440000}"/>
    <cellStyle name="Normal 3 8 19 12" xfId="17472" xr:uid="{00000000-0005-0000-0000-000001440000}"/>
    <cellStyle name="Normal 3 8 19 13" xfId="17473" xr:uid="{00000000-0005-0000-0000-000002440000}"/>
    <cellStyle name="Normal 3 8 19 14" xfId="17474" xr:uid="{00000000-0005-0000-0000-000003440000}"/>
    <cellStyle name="Normal 3 8 19 2" xfId="17475" xr:uid="{00000000-0005-0000-0000-000004440000}"/>
    <cellStyle name="Normal 3 8 19 3" xfId="17476" xr:uid="{00000000-0005-0000-0000-000005440000}"/>
    <cellStyle name="Normal 3 8 19 4" xfId="17477" xr:uid="{00000000-0005-0000-0000-000006440000}"/>
    <cellStyle name="Normal 3 8 19 5" xfId="17478" xr:uid="{00000000-0005-0000-0000-000007440000}"/>
    <cellStyle name="Normal 3 8 19 6" xfId="17479" xr:uid="{00000000-0005-0000-0000-000008440000}"/>
    <cellStyle name="Normal 3 8 19 7" xfId="17480" xr:uid="{00000000-0005-0000-0000-000009440000}"/>
    <cellStyle name="Normal 3 8 19 8" xfId="17481" xr:uid="{00000000-0005-0000-0000-00000A440000}"/>
    <cellStyle name="Normal 3 8 19 9" xfId="17482" xr:uid="{00000000-0005-0000-0000-00000B440000}"/>
    <cellStyle name="Normal 3 8 2" xfId="17483" xr:uid="{00000000-0005-0000-0000-00000C440000}"/>
    <cellStyle name="Normal 3 8 20" xfId="17484" xr:uid="{00000000-0005-0000-0000-00000D440000}"/>
    <cellStyle name="Normal 3 8 20 10" xfId="17485" xr:uid="{00000000-0005-0000-0000-00000E440000}"/>
    <cellStyle name="Normal 3 8 20 11" xfId="17486" xr:uid="{00000000-0005-0000-0000-00000F440000}"/>
    <cellStyle name="Normal 3 8 20 12" xfId="17487" xr:uid="{00000000-0005-0000-0000-000010440000}"/>
    <cellStyle name="Normal 3 8 20 13" xfId="17488" xr:uid="{00000000-0005-0000-0000-000011440000}"/>
    <cellStyle name="Normal 3 8 20 14" xfId="17489" xr:uid="{00000000-0005-0000-0000-000012440000}"/>
    <cellStyle name="Normal 3 8 20 2" xfId="17490" xr:uid="{00000000-0005-0000-0000-000013440000}"/>
    <cellStyle name="Normal 3 8 20 3" xfId="17491" xr:uid="{00000000-0005-0000-0000-000014440000}"/>
    <cellStyle name="Normal 3 8 20 4" xfId="17492" xr:uid="{00000000-0005-0000-0000-000015440000}"/>
    <cellStyle name="Normal 3 8 20 5" xfId="17493" xr:uid="{00000000-0005-0000-0000-000016440000}"/>
    <cellStyle name="Normal 3 8 20 6" xfId="17494" xr:uid="{00000000-0005-0000-0000-000017440000}"/>
    <cellStyle name="Normal 3 8 20 7" xfId="17495" xr:uid="{00000000-0005-0000-0000-000018440000}"/>
    <cellStyle name="Normal 3 8 20 8" xfId="17496" xr:uid="{00000000-0005-0000-0000-000019440000}"/>
    <cellStyle name="Normal 3 8 20 9" xfId="17497" xr:uid="{00000000-0005-0000-0000-00001A440000}"/>
    <cellStyle name="Normal 3 8 21" xfId="17498" xr:uid="{00000000-0005-0000-0000-00001B440000}"/>
    <cellStyle name="Normal 3 8 21 10" xfId="17499" xr:uid="{00000000-0005-0000-0000-00001C440000}"/>
    <cellStyle name="Normal 3 8 21 11" xfId="17500" xr:uid="{00000000-0005-0000-0000-00001D440000}"/>
    <cellStyle name="Normal 3 8 21 12" xfId="17501" xr:uid="{00000000-0005-0000-0000-00001E440000}"/>
    <cellStyle name="Normal 3 8 21 13" xfId="17502" xr:uid="{00000000-0005-0000-0000-00001F440000}"/>
    <cellStyle name="Normal 3 8 21 14" xfId="17503" xr:uid="{00000000-0005-0000-0000-000020440000}"/>
    <cellStyle name="Normal 3 8 21 2" xfId="17504" xr:uid="{00000000-0005-0000-0000-000021440000}"/>
    <cellStyle name="Normal 3 8 21 3" xfId="17505" xr:uid="{00000000-0005-0000-0000-000022440000}"/>
    <cellStyle name="Normal 3 8 21 4" xfId="17506" xr:uid="{00000000-0005-0000-0000-000023440000}"/>
    <cellStyle name="Normal 3 8 21 5" xfId="17507" xr:uid="{00000000-0005-0000-0000-000024440000}"/>
    <cellStyle name="Normal 3 8 21 6" xfId="17508" xr:uid="{00000000-0005-0000-0000-000025440000}"/>
    <cellStyle name="Normal 3 8 21 7" xfId="17509" xr:uid="{00000000-0005-0000-0000-000026440000}"/>
    <cellStyle name="Normal 3 8 21 8" xfId="17510" xr:uid="{00000000-0005-0000-0000-000027440000}"/>
    <cellStyle name="Normal 3 8 21 9" xfId="17511" xr:uid="{00000000-0005-0000-0000-000028440000}"/>
    <cellStyle name="Normal 3 8 22" xfId="17512" xr:uid="{00000000-0005-0000-0000-000029440000}"/>
    <cellStyle name="Normal 3 8 22 10" xfId="17513" xr:uid="{00000000-0005-0000-0000-00002A440000}"/>
    <cellStyle name="Normal 3 8 22 11" xfId="17514" xr:uid="{00000000-0005-0000-0000-00002B440000}"/>
    <cellStyle name="Normal 3 8 22 12" xfId="17515" xr:uid="{00000000-0005-0000-0000-00002C440000}"/>
    <cellStyle name="Normal 3 8 22 13" xfId="17516" xr:uid="{00000000-0005-0000-0000-00002D440000}"/>
    <cellStyle name="Normal 3 8 22 14" xfId="17517" xr:uid="{00000000-0005-0000-0000-00002E440000}"/>
    <cellStyle name="Normal 3 8 22 2" xfId="17518" xr:uid="{00000000-0005-0000-0000-00002F440000}"/>
    <cellStyle name="Normal 3 8 22 3" xfId="17519" xr:uid="{00000000-0005-0000-0000-000030440000}"/>
    <cellStyle name="Normal 3 8 22 4" xfId="17520" xr:uid="{00000000-0005-0000-0000-000031440000}"/>
    <cellStyle name="Normal 3 8 22 5" xfId="17521" xr:uid="{00000000-0005-0000-0000-000032440000}"/>
    <cellStyle name="Normal 3 8 22 6" xfId="17522" xr:uid="{00000000-0005-0000-0000-000033440000}"/>
    <cellStyle name="Normal 3 8 22 7" xfId="17523" xr:uid="{00000000-0005-0000-0000-000034440000}"/>
    <cellStyle name="Normal 3 8 22 8" xfId="17524" xr:uid="{00000000-0005-0000-0000-000035440000}"/>
    <cellStyle name="Normal 3 8 22 9" xfId="17525" xr:uid="{00000000-0005-0000-0000-000036440000}"/>
    <cellStyle name="Normal 3 8 23" xfId="17526" xr:uid="{00000000-0005-0000-0000-000037440000}"/>
    <cellStyle name="Normal 3 8 24" xfId="17527" xr:uid="{00000000-0005-0000-0000-000038440000}"/>
    <cellStyle name="Normal 3 8 25" xfId="17528" xr:uid="{00000000-0005-0000-0000-000039440000}"/>
    <cellStyle name="Normal 3 8 25 10" xfId="17529" xr:uid="{00000000-0005-0000-0000-00003A440000}"/>
    <cellStyle name="Normal 3 8 25 11" xfId="17530" xr:uid="{00000000-0005-0000-0000-00003B440000}"/>
    <cellStyle name="Normal 3 8 25 12" xfId="17531" xr:uid="{00000000-0005-0000-0000-00003C440000}"/>
    <cellStyle name="Normal 3 8 25 13" xfId="17532" xr:uid="{00000000-0005-0000-0000-00003D440000}"/>
    <cellStyle name="Normal 3 8 25 14" xfId="17533" xr:uid="{00000000-0005-0000-0000-00003E440000}"/>
    <cellStyle name="Normal 3 8 25 2" xfId="17534" xr:uid="{00000000-0005-0000-0000-00003F440000}"/>
    <cellStyle name="Normal 3 8 25 3" xfId="17535" xr:uid="{00000000-0005-0000-0000-000040440000}"/>
    <cellStyle name="Normal 3 8 25 4" xfId="17536" xr:uid="{00000000-0005-0000-0000-000041440000}"/>
    <cellStyle name="Normal 3 8 25 5" xfId="17537" xr:uid="{00000000-0005-0000-0000-000042440000}"/>
    <cellStyle name="Normal 3 8 25 6" xfId="17538" xr:uid="{00000000-0005-0000-0000-000043440000}"/>
    <cellStyle name="Normal 3 8 25 7" xfId="17539" xr:uid="{00000000-0005-0000-0000-000044440000}"/>
    <cellStyle name="Normal 3 8 25 8" xfId="17540" xr:uid="{00000000-0005-0000-0000-000045440000}"/>
    <cellStyle name="Normal 3 8 25 9" xfId="17541" xr:uid="{00000000-0005-0000-0000-000046440000}"/>
    <cellStyle name="Normal 3 8 26" xfId="17542" xr:uid="{00000000-0005-0000-0000-000047440000}"/>
    <cellStyle name="Normal 3 8 26 10" xfId="17543" xr:uid="{00000000-0005-0000-0000-000048440000}"/>
    <cellStyle name="Normal 3 8 26 11" xfId="17544" xr:uid="{00000000-0005-0000-0000-000049440000}"/>
    <cellStyle name="Normal 3 8 26 12" xfId="17545" xr:uid="{00000000-0005-0000-0000-00004A440000}"/>
    <cellStyle name="Normal 3 8 26 13" xfId="17546" xr:uid="{00000000-0005-0000-0000-00004B440000}"/>
    <cellStyle name="Normal 3 8 26 14" xfId="17547" xr:uid="{00000000-0005-0000-0000-00004C440000}"/>
    <cellStyle name="Normal 3 8 26 2" xfId="17548" xr:uid="{00000000-0005-0000-0000-00004D440000}"/>
    <cellStyle name="Normal 3 8 26 3" xfId="17549" xr:uid="{00000000-0005-0000-0000-00004E440000}"/>
    <cellStyle name="Normal 3 8 26 4" xfId="17550" xr:uid="{00000000-0005-0000-0000-00004F440000}"/>
    <cellStyle name="Normal 3 8 26 5" xfId="17551" xr:uid="{00000000-0005-0000-0000-000050440000}"/>
    <cellStyle name="Normal 3 8 26 6" xfId="17552" xr:uid="{00000000-0005-0000-0000-000051440000}"/>
    <cellStyle name="Normal 3 8 26 7" xfId="17553" xr:uid="{00000000-0005-0000-0000-000052440000}"/>
    <cellStyle name="Normal 3 8 26 8" xfId="17554" xr:uid="{00000000-0005-0000-0000-000053440000}"/>
    <cellStyle name="Normal 3 8 26 9" xfId="17555" xr:uid="{00000000-0005-0000-0000-000054440000}"/>
    <cellStyle name="Normal 3 8 3" xfId="17556" xr:uid="{00000000-0005-0000-0000-000055440000}"/>
    <cellStyle name="Normal 3 8 4" xfId="17557" xr:uid="{00000000-0005-0000-0000-000056440000}"/>
    <cellStyle name="Normal 3 8 5" xfId="17558" xr:uid="{00000000-0005-0000-0000-000057440000}"/>
    <cellStyle name="Normal 3 8 6" xfId="17559" xr:uid="{00000000-0005-0000-0000-000058440000}"/>
    <cellStyle name="Normal 3 8 7" xfId="17560" xr:uid="{00000000-0005-0000-0000-000059440000}"/>
    <cellStyle name="Normal 3 8 8" xfId="17561" xr:uid="{00000000-0005-0000-0000-00005A440000}"/>
    <cellStyle name="Normal 3 8 9" xfId="17562" xr:uid="{00000000-0005-0000-0000-00005B440000}"/>
    <cellStyle name="Normal 3 9" xfId="17563" xr:uid="{00000000-0005-0000-0000-00005C440000}"/>
    <cellStyle name="Normal 3 9 10" xfId="17564" xr:uid="{00000000-0005-0000-0000-00005D440000}"/>
    <cellStyle name="Normal 3 9 11" xfId="17565" xr:uid="{00000000-0005-0000-0000-00005E440000}"/>
    <cellStyle name="Normal 3 9 11 10" xfId="17566" xr:uid="{00000000-0005-0000-0000-00005F440000}"/>
    <cellStyle name="Normal 3 9 11 11" xfId="17567" xr:uid="{00000000-0005-0000-0000-000060440000}"/>
    <cellStyle name="Normal 3 9 11 12" xfId="17568" xr:uid="{00000000-0005-0000-0000-000061440000}"/>
    <cellStyle name="Normal 3 9 11 13" xfId="17569" xr:uid="{00000000-0005-0000-0000-000062440000}"/>
    <cellStyle name="Normal 3 9 11 14" xfId="17570" xr:uid="{00000000-0005-0000-0000-000063440000}"/>
    <cellStyle name="Normal 3 9 11 15" xfId="17571" xr:uid="{00000000-0005-0000-0000-000064440000}"/>
    <cellStyle name="Normal 3 9 11 16" xfId="17572" xr:uid="{00000000-0005-0000-0000-000065440000}"/>
    <cellStyle name="Normal 3 9 11 17" xfId="17573" xr:uid="{00000000-0005-0000-0000-000066440000}"/>
    <cellStyle name="Normal 3 9 11 2" xfId="17574" xr:uid="{00000000-0005-0000-0000-000067440000}"/>
    <cellStyle name="Normal 3 9 11 3" xfId="17575" xr:uid="{00000000-0005-0000-0000-000068440000}"/>
    <cellStyle name="Normal 3 9 11 4" xfId="17576" xr:uid="{00000000-0005-0000-0000-000069440000}"/>
    <cellStyle name="Normal 3 9 11 5" xfId="17577" xr:uid="{00000000-0005-0000-0000-00006A440000}"/>
    <cellStyle name="Normal 3 9 11 6" xfId="17578" xr:uid="{00000000-0005-0000-0000-00006B440000}"/>
    <cellStyle name="Normal 3 9 11 7" xfId="17579" xr:uid="{00000000-0005-0000-0000-00006C440000}"/>
    <cellStyle name="Normal 3 9 11 8" xfId="17580" xr:uid="{00000000-0005-0000-0000-00006D440000}"/>
    <cellStyle name="Normal 3 9 11 9" xfId="17581" xr:uid="{00000000-0005-0000-0000-00006E440000}"/>
    <cellStyle name="Normal 3 9 12" xfId="17582" xr:uid="{00000000-0005-0000-0000-00006F440000}"/>
    <cellStyle name="Normal 3 9 13" xfId="17583" xr:uid="{00000000-0005-0000-0000-000070440000}"/>
    <cellStyle name="Normal 3 9 14" xfId="17584" xr:uid="{00000000-0005-0000-0000-000071440000}"/>
    <cellStyle name="Normal 3 9 14 10" xfId="17585" xr:uid="{00000000-0005-0000-0000-000072440000}"/>
    <cellStyle name="Normal 3 9 14 11" xfId="17586" xr:uid="{00000000-0005-0000-0000-000073440000}"/>
    <cellStyle name="Normal 3 9 14 12" xfId="17587" xr:uid="{00000000-0005-0000-0000-000074440000}"/>
    <cellStyle name="Normal 3 9 14 13" xfId="17588" xr:uid="{00000000-0005-0000-0000-000075440000}"/>
    <cellStyle name="Normal 3 9 14 14" xfId="17589" xr:uid="{00000000-0005-0000-0000-000076440000}"/>
    <cellStyle name="Normal 3 9 14 15" xfId="17590" xr:uid="{00000000-0005-0000-0000-000077440000}"/>
    <cellStyle name="Normal 3 9 14 2" xfId="17591" xr:uid="{00000000-0005-0000-0000-000078440000}"/>
    <cellStyle name="Normal 3 9 14 2 10" xfId="17592" xr:uid="{00000000-0005-0000-0000-000079440000}"/>
    <cellStyle name="Normal 3 9 14 2 11" xfId="17593" xr:uid="{00000000-0005-0000-0000-00007A440000}"/>
    <cellStyle name="Normal 3 9 14 2 12" xfId="17594" xr:uid="{00000000-0005-0000-0000-00007B440000}"/>
    <cellStyle name="Normal 3 9 14 2 13" xfId="17595" xr:uid="{00000000-0005-0000-0000-00007C440000}"/>
    <cellStyle name="Normal 3 9 14 2 14" xfId="17596" xr:uid="{00000000-0005-0000-0000-00007D440000}"/>
    <cellStyle name="Normal 3 9 14 2 2" xfId="17597" xr:uid="{00000000-0005-0000-0000-00007E440000}"/>
    <cellStyle name="Normal 3 9 14 2 3" xfId="17598" xr:uid="{00000000-0005-0000-0000-00007F440000}"/>
    <cellStyle name="Normal 3 9 14 2 4" xfId="17599" xr:uid="{00000000-0005-0000-0000-000080440000}"/>
    <cellStyle name="Normal 3 9 14 2 5" xfId="17600" xr:uid="{00000000-0005-0000-0000-000081440000}"/>
    <cellStyle name="Normal 3 9 14 2 6" xfId="17601" xr:uid="{00000000-0005-0000-0000-000082440000}"/>
    <cellStyle name="Normal 3 9 14 2 7" xfId="17602" xr:uid="{00000000-0005-0000-0000-000083440000}"/>
    <cellStyle name="Normal 3 9 14 2 8" xfId="17603" xr:uid="{00000000-0005-0000-0000-000084440000}"/>
    <cellStyle name="Normal 3 9 14 2 9" xfId="17604" xr:uid="{00000000-0005-0000-0000-000085440000}"/>
    <cellStyle name="Normal 3 9 14 3" xfId="17605" xr:uid="{00000000-0005-0000-0000-000086440000}"/>
    <cellStyle name="Normal 3 9 14 4" xfId="17606" xr:uid="{00000000-0005-0000-0000-000087440000}"/>
    <cellStyle name="Normal 3 9 14 5" xfId="17607" xr:uid="{00000000-0005-0000-0000-000088440000}"/>
    <cellStyle name="Normal 3 9 14 6" xfId="17608" xr:uid="{00000000-0005-0000-0000-000089440000}"/>
    <cellStyle name="Normal 3 9 14 7" xfId="17609" xr:uid="{00000000-0005-0000-0000-00008A440000}"/>
    <cellStyle name="Normal 3 9 14 8" xfId="17610" xr:uid="{00000000-0005-0000-0000-00008B440000}"/>
    <cellStyle name="Normal 3 9 14 9" xfId="17611" xr:uid="{00000000-0005-0000-0000-00008C440000}"/>
    <cellStyle name="Normal 3 9 15" xfId="17612" xr:uid="{00000000-0005-0000-0000-00008D440000}"/>
    <cellStyle name="Normal 3 9 15 10" xfId="17613" xr:uid="{00000000-0005-0000-0000-00008E440000}"/>
    <cellStyle name="Normal 3 9 15 11" xfId="17614" xr:uid="{00000000-0005-0000-0000-00008F440000}"/>
    <cellStyle name="Normal 3 9 15 12" xfId="17615" xr:uid="{00000000-0005-0000-0000-000090440000}"/>
    <cellStyle name="Normal 3 9 15 13" xfId="17616" xr:uid="{00000000-0005-0000-0000-000091440000}"/>
    <cellStyle name="Normal 3 9 15 14" xfId="17617" xr:uid="{00000000-0005-0000-0000-000092440000}"/>
    <cellStyle name="Normal 3 9 15 15" xfId="17618" xr:uid="{00000000-0005-0000-0000-000093440000}"/>
    <cellStyle name="Normal 3 9 15 2" xfId="17619" xr:uid="{00000000-0005-0000-0000-000094440000}"/>
    <cellStyle name="Normal 3 9 15 2 10" xfId="17620" xr:uid="{00000000-0005-0000-0000-000095440000}"/>
    <cellStyle name="Normal 3 9 15 2 11" xfId="17621" xr:uid="{00000000-0005-0000-0000-000096440000}"/>
    <cellStyle name="Normal 3 9 15 2 12" xfId="17622" xr:uid="{00000000-0005-0000-0000-000097440000}"/>
    <cellStyle name="Normal 3 9 15 2 13" xfId="17623" xr:uid="{00000000-0005-0000-0000-000098440000}"/>
    <cellStyle name="Normal 3 9 15 2 14" xfId="17624" xr:uid="{00000000-0005-0000-0000-000099440000}"/>
    <cellStyle name="Normal 3 9 15 2 2" xfId="17625" xr:uid="{00000000-0005-0000-0000-00009A440000}"/>
    <cellStyle name="Normal 3 9 15 2 3" xfId="17626" xr:uid="{00000000-0005-0000-0000-00009B440000}"/>
    <cellStyle name="Normal 3 9 15 2 4" xfId="17627" xr:uid="{00000000-0005-0000-0000-00009C440000}"/>
    <cellStyle name="Normal 3 9 15 2 5" xfId="17628" xr:uid="{00000000-0005-0000-0000-00009D440000}"/>
    <cellStyle name="Normal 3 9 15 2 6" xfId="17629" xr:uid="{00000000-0005-0000-0000-00009E440000}"/>
    <cellStyle name="Normal 3 9 15 2 7" xfId="17630" xr:uid="{00000000-0005-0000-0000-00009F440000}"/>
    <cellStyle name="Normal 3 9 15 2 8" xfId="17631" xr:uid="{00000000-0005-0000-0000-0000A0440000}"/>
    <cellStyle name="Normal 3 9 15 2 9" xfId="17632" xr:uid="{00000000-0005-0000-0000-0000A1440000}"/>
    <cellStyle name="Normal 3 9 15 3" xfId="17633" xr:uid="{00000000-0005-0000-0000-0000A2440000}"/>
    <cellStyle name="Normal 3 9 15 4" xfId="17634" xr:uid="{00000000-0005-0000-0000-0000A3440000}"/>
    <cellStyle name="Normal 3 9 15 5" xfId="17635" xr:uid="{00000000-0005-0000-0000-0000A4440000}"/>
    <cellStyle name="Normal 3 9 15 6" xfId="17636" xr:uid="{00000000-0005-0000-0000-0000A5440000}"/>
    <cellStyle name="Normal 3 9 15 7" xfId="17637" xr:uid="{00000000-0005-0000-0000-0000A6440000}"/>
    <cellStyle name="Normal 3 9 15 8" xfId="17638" xr:uid="{00000000-0005-0000-0000-0000A7440000}"/>
    <cellStyle name="Normal 3 9 15 9" xfId="17639" xr:uid="{00000000-0005-0000-0000-0000A8440000}"/>
    <cellStyle name="Normal 3 9 16" xfId="17640" xr:uid="{00000000-0005-0000-0000-0000A9440000}"/>
    <cellStyle name="Normal 3 9 16 10" xfId="17641" xr:uid="{00000000-0005-0000-0000-0000AA440000}"/>
    <cellStyle name="Normal 3 9 16 11" xfId="17642" xr:uid="{00000000-0005-0000-0000-0000AB440000}"/>
    <cellStyle name="Normal 3 9 16 12" xfId="17643" xr:uid="{00000000-0005-0000-0000-0000AC440000}"/>
    <cellStyle name="Normal 3 9 16 13" xfId="17644" xr:uid="{00000000-0005-0000-0000-0000AD440000}"/>
    <cellStyle name="Normal 3 9 16 14" xfId="17645" xr:uid="{00000000-0005-0000-0000-0000AE440000}"/>
    <cellStyle name="Normal 3 9 16 15" xfId="17646" xr:uid="{00000000-0005-0000-0000-0000AF440000}"/>
    <cellStyle name="Normal 3 9 16 2" xfId="17647" xr:uid="{00000000-0005-0000-0000-0000B0440000}"/>
    <cellStyle name="Normal 3 9 16 2 10" xfId="17648" xr:uid="{00000000-0005-0000-0000-0000B1440000}"/>
    <cellStyle name="Normal 3 9 16 2 11" xfId="17649" xr:uid="{00000000-0005-0000-0000-0000B2440000}"/>
    <cellStyle name="Normal 3 9 16 2 12" xfId="17650" xr:uid="{00000000-0005-0000-0000-0000B3440000}"/>
    <cellStyle name="Normal 3 9 16 2 13" xfId="17651" xr:uid="{00000000-0005-0000-0000-0000B4440000}"/>
    <cellStyle name="Normal 3 9 16 2 14" xfId="17652" xr:uid="{00000000-0005-0000-0000-0000B5440000}"/>
    <cellStyle name="Normal 3 9 16 2 2" xfId="17653" xr:uid="{00000000-0005-0000-0000-0000B6440000}"/>
    <cellStyle name="Normal 3 9 16 2 3" xfId="17654" xr:uid="{00000000-0005-0000-0000-0000B7440000}"/>
    <cellStyle name="Normal 3 9 16 2 4" xfId="17655" xr:uid="{00000000-0005-0000-0000-0000B8440000}"/>
    <cellStyle name="Normal 3 9 16 2 5" xfId="17656" xr:uid="{00000000-0005-0000-0000-0000B9440000}"/>
    <cellStyle name="Normal 3 9 16 2 6" xfId="17657" xr:uid="{00000000-0005-0000-0000-0000BA440000}"/>
    <cellStyle name="Normal 3 9 16 2 7" xfId="17658" xr:uid="{00000000-0005-0000-0000-0000BB440000}"/>
    <cellStyle name="Normal 3 9 16 2 8" xfId="17659" xr:uid="{00000000-0005-0000-0000-0000BC440000}"/>
    <cellStyle name="Normal 3 9 16 2 9" xfId="17660" xr:uid="{00000000-0005-0000-0000-0000BD440000}"/>
    <cellStyle name="Normal 3 9 16 3" xfId="17661" xr:uid="{00000000-0005-0000-0000-0000BE440000}"/>
    <cellStyle name="Normal 3 9 16 4" xfId="17662" xr:uid="{00000000-0005-0000-0000-0000BF440000}"/>
    <cellStyle name="Normal 3 9 16 5" xfId="17663" xr:uid="{00000000-0005-0000-0000-0000C0440000}"/>
    <cellStyle name="Normal 3 9 16 6" xfId="17664" xr:uid="{00000000-0005-0000-0000-0000C1440000}"/>
    <cellStyle name="Normal 3 9 16 7" xfId="17665" xr:uid="{00000000-0005-0000-0000-0000C2440000}"/>
    <cellStyle name="Normal 3 9 16 8" xfId="17666" xr:uid="{00000000-0005-0000-0000-0000C3440000}"/>
    <cellStyle name="Normal 3 9 16 9" xfId="17667" xr:uid="{00000000-0005-0000-0000-0000C4440000}"/>
    <cellStyle name="Normal 3 9 17" xfId="17668" xr:uid="{00000000-0005-0000-0000-0000C5440000}"/>
    <cellStyle name="Normal 3 9 17 10" xfId="17669" xr:uid="{00000000-0005-0000-0000-0000C6440000}"/>
    <cellStyle name="Normal 3 9 17 11" xfId="17670" xr:uid="{00000000-0005-0000-0000-0000C7440000}"/>
    <cellStyle name="Normal 3 9 17 12" xfId="17671" xr:uid="{00000000-0005-0000-0000-0000C8440000}"/>
    <cellStyle name="Normal 3 9 17 13" xfId="17672" xr:uid="{00000000-0005-0000-0000-0000C9440000}"/>
    <cellStyle name="Normal 3 9 17 14" xfId="17673" xr:uid="{00000000-0005-0000-0000-0000CA440000}"/>
    <cellStyle name="Normal 3 9 17 2" xfId="17674" xr:uid="{00000000-0005-0000-0000-0000CB440000}"/>
    <cellStyle name="Normal 3 9 17 3" xfId="17675" xr:uid="{00000000-0005-0000-0000-0000CC440000}"/>
    <cellStyle name="Normal 3 9 17 4" xfId="17676" xr:uid="{00000000-0005-0000-0000-0000CD440000}"/>
    <cellStyle name="Normal 3 9 17 5" xfId="17677" xr:uid="{00000000-0005-0000-0000-0000CE440000}"/>
    <cellStyle name="Normal 3 9 17 6" xfId="17678" xr:uid="{00000000-0005-0000-0000-0000CF440000}"/>
    <cellStyle name="Normal 3 9 17 7" xfId="17679" xr:uid="{00000000-0005-0000-0000-0000D0440000}"/>
    <cellStyle name="Normal 3 9 17 8" xfId="17680" xr:uid="{00000000-0005-0000-0000-0000D1440000}"/>
    <cellStyle name="Normal 3 9 17 9" xfId="17681" xr:uid="{00000000-0005-0000-0000-0000D2440000}"/>
    <cellStyle name="Normal 3 9 18" xfId="17682" xr:uid="{00000000-0005-0000-0000-0000D3440000}"/>
    <cellStyle name="Normal 3 9 18 10" xfId="17683" xr:uid="{00000000-0005-0000-0000-0000D4440000}"/>
    <cellStyle name="Normal 3 9 18 11" xfId="17684" xr:uid="{00000000-0005-0000-0000-0000D5440000}"/>
    <cellStyle name="Normal 3 9 18 12" xfId="17685" xr:uid="{00000000-0005-0000-0000-0000D6440000}"/>
    <cellStyle name="Normal 3 9 18 13" xfId="17686" xr:uid="{00000000-0005-0000-0000-0000D7440000}"/>
    <cellStyle name="Normal 3 9 18 14" xfId="17687" xr:uid="{00000000-0005-0000-0000-0000D8440000}"/>
    <cellStyle name="Normal 3 9 18 2" xfId="17688" xr:uid="{00000000-0005-0000-0000-0000D9440000}"/>
    <cellStyle name="Normal 3 9 18 3" xfId="17689" xr:uid="{00000000-0005-0000-0000-0000DA440000}"/>
    <cellStyle name="Normal 3 9 18 4" xfId="17690" xr:uid="{00000000-0005-0000-0000-0000DB440000}"/>
    <cellStyle name="Normal 3 9 18 5" xfId="17691" xr:uid="{00000000-0005-0000-0000-0000DC440000}"/>
    <cellStyle name="Normal 3 9 18 6" xfId="17692" xr:uid="{00000000-0005-0000-0000-0000DD440000}"/>
    <cellStyle name="Normal 3 9 18 7" xfId="17693" xr:uid="{00000000-0005-0000-0000-0000DE440000}"/>
    <cellStyle name="Normal 3 9 18 8" xfId="17694" xr:uid="{00000000-0005-0000-0000-0000DF440000}"/>
    <cellStyle name="Normal 3 9 18 9" xfId="17695" xr:uid="{00000000-0005-0000-0000-0000E0440000}"/>
    <cellStyle name="Normal 3 9 19" xfId="17696" xr:uid="{00000000-0005-0000-0000-0000E1440000}"/>
    <cellStyle name="Normal 3 9 19 10" xfId="17697" xr:uid="{00000000-0005-0000-0000-0000E2440000}"/>
    <cellStyle name="Normal 3 9 19 11" xfId="17698" xr:uid="{00000000-0005-0000-0000-0000E3440000}"/>
    <cellStyle name="Normal 3 9 19 12" xfId="17699" xr:uid="{00000000-0005-0000-0000-0000E4440000}"/>
    <cellStyle name="Normal 3 9 19 13" xfId="17700" xr:uid="{00000000-0005-0000-0000-0000E5440000}"/>
    <cellStyle name="Normal 3 9 19 14" xfId="17701" xr:uid="{00000000-0005-0000-0000-0000E6440000}"/>
    <cellStyle name="Normal 3 9 19 2" xfId="17702" xr:uid="{00000000-0005-0000-0000-0000E7440000}"/>
    <cellStyle name="Normal 3 9 19 3" xfId="17703" xr:uid="{00000000-0005-0000-0000-0000E8440000}"/>
    <cellStyle name="Normal 3 9 19 4" xfId="17704" xr:uid="{00000000-0005-0000-0000-0000E9440000}"/>
    <cellStyle name="Normal 3 9 19 5" xfId="17705" xr:uid="{00000000-0005-0000-0000-0000EA440000}"/>
    <cellStyle name="Normal 3 9 19 6" xfId="17706" xr:uid="{00000000-0005-0000-0000-0000EB440000}"/>
    <cellStyle name="Normal 3 9 19 7" xfId="17707" xr:uid="{00000000-0005-0000-0000-0000EC440000}"/>
    <cellStyle name="Normal 3 9 19 8" xfId="17708" xr:uid="{00000000-0005-0000-0000-0000ED440000}"/>
    <cellStyle name="Normal 3 9 19 9" xfId="17709" xr:uid="{00000000-0005-0000-0000-0000EE440000}"/>
    <cellStyle name="Normal 3 9 2" xfId="17710" xr:uid="{00000000-0005-0000-0000-0000EF440000}"/>
    <cellStyle name="Normal 3 9 20" xfId="17711" xr:uid="{00000000-0005-0000-0000-0000F0440000}"/>
    <cellStyle name="Normal 3 9 20 10" xfId="17712" xr:uid="{00000000-0005-0000-0000-0000F1440000}"/>
    <cellStyle name="Normal 3 9 20 11" xfId="17713" xr:uid="{00000000-0005-0000-0000-0000F2440000}"/>
    <cellStyle name="Normal 3 9 20 12" xfId="17714" xr:uid="{00000000-0005-0000-0000-0000F3440000}"/>
    <cellStyle name="Normal 3 9 20 13" xfId="17715" xr:uid="{00000000-0005-0000-0000-0000F4440000}"/>
    <cellStyle name="Normal 3 9 20 14" xfId="17716" xr:uid="{00000000-0005-0000-0000-0000F5440000}"/>
    <cellStyle name="Normal 3 9 20 2" xfId="17717" xr:uid="{00000000-0005-0000-0000-0000F6440000}"/>
    <cellStyle name="Normal 3 9 20 3" xfId="17718" xr:uid="{00000000-0005-0000-0000-0000F7440000}"/>
    <cellStyle name="Normal 3 9 20 4" xfId="17719" xr:uid="{00000000-0005-0000-0000-0000F8440000}"/>
    <cellStyle name="Normal 3 9 20 5" xfId="17720" xr:uid="{00000000-0005-0000-0000-0000F9440000}"/>
    <cellStyle name="Normal 3 9 20 6" xfId="17721" xr:uid="{00000000-0005-0000-0000-0000FA440000}"/>
    <cellStyle name="Normal 3 9 20 7" xfId="17722" xr:uid="{00000000-0005-0000-0000-0000FB440000}"/>
    <cellStyle name="Normal 3 9 20 8" xfId="17723" xr:uid="{00000000-0005-0000-0000-0000FC440000}"/>
    <cellStyle name="Normal 3 9 20 9" xfId="17724" xr:uid="{00000000-0005-0000-0000-0000FD440000}"/>
    <cellStyle name="Normal 3 9 21" xfId="17725" xr:uid="{00000000-0005-0000-0000-0000FE440000}"/>
    <cellStyle name="Normal 3 9 21 10" xfId="17726" xr:uid="{00000000-0005-0000-0000-0000FF440000}"/>
    <cellStyle name="Normal 3 9 21 11" xfId="17727" xr:uid="{00000000-0005-0000-0000-000000450000}"/>
    <cellStyle name="Normal 3 9 21 12" xfId="17728" xr:uid="{00000000-0005-0000-0000-000001450000}"/>
    <cellStyle name="Normal 3 9 21 13" xfId="17729" xr:uid="{00000000-0005-0000-0000-000002450000}"/>
    <cellStyle name="Normal 3 9 21 14" xfId="17730" xr:uid="{00000000-0005-0000-0000-000003450000}"/>
    <cellStyle name="Normal 3 9 21 2" xfId="17731" xr:uid="{00000000-0005-0000-0000-000004450000}"/>
    <cellStyle name="Normal 3 9 21 3" xfId="17732" xr:uid="{00000000-0005-0000-0000-000005450000}"/>
    <cellStyle name="Normal 3 9 21 4" xfId="17733" xr:uid="{00000000-0005-0000-0000-000006450000}"/>
    <cellStyle name="Normal 3 9 21 5" xfId="17734" xr:uid="{00000000-0005-0000-0000-000007450000}"/>
    <cellStyle name="Normal 3 9 21 6" xfId="17735" xr:uid="{00000000-0005-0000-0000-000008450000}"/>
    <cellStyle name="Normal 3 9 21 7" xfId="17736" xr:uid="{00000000-0005-0000-0000-000009450000}"/>
    <cellStyle name="Normal 3 9 21 8" xfId="17737" xr:uid="{00000000-0005-0000-0000-00000A450000}"/>
    <cellStyle name="Normal 3 9 21 9" xfId="17738" xr:uid="{00000000-0005-0000-0000-00000B450000}"/>
    <cellStyle name="Normal 3 9 22" xfId="17739" xr:uid="{00000000-0005-0000-0000-00000C450000}"/>
    <cellStyle name="Normal 3 9 22 10" xfId="17740" xr:uid="{00000000-0005-0000-0000-00000D450000}"/>
    <cellStyle name="Normal 3 9 22 11" xfId="17741" xr:uid="{00000000-0005-0000-0000-00000E450000}"/>
    <cellStyle name="Normal 3 9 22 12" xfId="17742" xr:uid="{00000000-0005-0000-0000-00000F450000}"/>
    <cellStyle name="Normal 3 9 22 13" xfId="17743" xr:uid="{00000000-0005-0000-0000-000010450000}"/>
    <cellStyle name="Normal 3 9 22 14" xfId="17744" xr:uid="{00000000-0005-0000-0000-000011450000}"/>
    <cellStyle name="Normal 3 9 22 2" xfId="17745" xr:uid="{00000000-0005-0000-0000-000012450000}"/>
    <cellStyle name="Normal 3 9 22 3" xfId="17746" xr:uid="{00000000-0005-0000-0000-000013450000}"/>
    <cellStyle name="Normal 3 9 22 4" xfId="17747" xr:uid="{00000000-0005-0000-0000-000014450000}"/>
    <cellStyle name="Normal 3 9 22 5" xfId="17748" xr:uid="{00000000-0005-0000-0000-000015450000}"/>
    <cellStyle name="Normal 3 9 22 6" xfId="17749" xr:uid="{00000000-0005-0000-0000-000016450000}"/>
    <cellStyle name="Normal 3 9 22 7" xfId="17750" xr:uid="{00000000-0005-0000-0000-000017450000}"/>
    <cellStyle name="Normal 3 9 22 8" xfId="17751" xr:uid="{00000000-0005-0000-0000-000018450000}"/>
    <cellStyle name="Normal 3 9 22 9" xfId="17752" xr:uid="{00000000-0005-0000-0000-000019450000}"/>
    <cellStyle name="Normal 3 9 23" xfId="17753" xr:uid="{00000000-0005-0000-0000-00001A450000}"/>
    <cellStyle name="Normal 3 9 24" xfId="17754" xr:uid="{00000000-0005-0000-0000-00001B450000}"/>
    <cellStyle name="Normal 3 9 25" xfId="17755" xr:uid="{00000000-0005-0000-0000-00001C450000}"/>
    <cellStyle name="Normal 3 9 25 10" xfId="17756" xr:uid="{00000000-0005-0000-0000-00001D450000}"/>
    <cellStyle name="Normal 3 9 25 11" xfId="17757" xr:uid="{00000000-0005-0000-0000-00001E450000}"/>
    <cellStyle name="Normal 3 9 25 12" xfId="17758" xr:uid="{00000000-0005-0000-0000-00001F450000}"/>
    <cellStyle name="Normal 3 9 25 13" xfId="17759" xr:uid="{00000000-0005-0000-0000-000020450000}"/>
    <cellStyle name="Normal 3 9 25 14" xfId="17760" xr:uid="{00000000-0005-0000-0000-000021450000}"/>
    <cellStyle name="Normal 3 9 25 2" xfId="17761" xr:uid="{00000000-0005-0000-0000-000022450000}"/>
    <cellStyle name="Normal 3 9 25 3" xfId="17762" xr:uid="{00000000-0005-0000-0000-000023450000}"/>
    <cellStyle name="Normal 3 9 25 4" xfId="17763" xr:uid="{00000000-0005-0000-0000-000024450000}"/>
    <cellStyle name="Normal 3 9 25 5" xfId="17764" xr:uid="{00000000-0005-0000-0000-000025450000}"/>
    <cellStyle name="Normal 3 9 25 6" xfId="17765" xr:uid="{00000000-0005-0000-0000-000026450000}"/>
    <cellStyle name="Normal 3 9 25 7" xfId="17766" xr:uid="{00000000-0005-0000-0000-000027450000}"/>
    <cellStyle name="Normal 3 9 25 8" xfId="17767" xr:uid="{00000000-0005-0000-0000-000028450000}"/>
    <cellStyle name="Normal 3 9 25 9" xfId="17768" xr:uid="{00000000-0005-0000-0000-000029450000}"/>
    <cellStyle name="Normal 3 9 26" xfId="17769" xr:uid="{00000000-0005-0000-0000-00002A450000}"/>
    <cellStyle name="Normal 3 9 26 10" xfId="17770" xr:uid="{00000000-0005-0000-0000-00002B450000}"/>
    <cellStyle name="Normal 3 9 26 11" xfId="17771" xr:uid="{00000000-0005-0000-0000-00002C450000}"/>
    <cellStyle name="Normal 3 9 26 12" xfId="17772" xr:uid="{00000000-0005-0000-0000-00002D450000}"/>
    <cellStyle name="Normal 3 9 26 13" xfId="17773" xr:uid="{00000000-0005-0000-0000-00002E450000}"/>
    <cellStyle name="Normal 3 9 26 14" xfId="17774" xr:uid="{00000000-0005-0000-0000-00002F450000}"/>
    <cellStyle name="Normal 3 9 26 2" xfId="17775" xr:uid="{00000000-0005-0000-0000-000030450000}"/>
    <cellStyle name="Normal 3 9 26 3" xfId="17776" xr:uid="{00000000-0005-0000-0000-000031450000}"/>
    <cellStyle name="Normal 3 9 26 4" xfId="17777" xr:uid="{00000000-0005-0000-0000-000032450000}"/>
    <cellStyle name="Normal 3 9 26 5" xfId="17778" xr:uid="{00000000-0005-0000-0000-000033450000}"/>
    <cellStyle name="Normal 3 9 26 6" xfId="17779" xr:uid="{00000000-0005-0000-0000-000034450000}"/>
    <cellStyle name="Normal 3 9 26 7" xfId="17780" xr:uid="{00000000-0005-0000-0000-000035450000}"/>
    <cellStyle name="Normal 3 9 26 8" xfId="17781" xr:uid="{00000000-0005-0000-0000-000036450000}"/>
    <cellStyle name="Normal 3 9 26 9" xfId="17782" xr:uid="{00000000-0005-0000-0000-000037450000}"/>
    <cellStyle name="Normal 3 9 3" xfId="17783" xr:uid="{00000000-0005-0000-0000-000038450000}"/>
    <cellStyle name="Normal 3 9 4" xfId="17784" xr:uid="{00000000-0005-0000-0000-000039450000}"/>
    <cellStyle name="Normal 3 9 5" xfId="17785" xr:uid="{00000000-0005-0000-0000-00003A450000}"/>
    <cellStyle name="Normal 3 9 6" xfId="17786" xr:uid="{00000000-0005-0000-0000-00003B450000}"/>
    <cellStyle name="Normal 3 9 7" xfId="17787" xr:uid="{00000000-0005-0000-0000-00003C450000}"/>
    <cellStyle name="Normal 3 9 8" xfId="17788" xr:uid="{00000000-0005-0000-0000-00003D450000}"/>
    <cellStyle name="Normal 3 9 9" xfId="17789" xr:uid="{00000000-0005-0000-0000-00003E450000}"/>
    <cellStyle name="Normal 3_01_ResLighting" xfId="17790" xr:uid="{00000000-0005-0000-0000-00003F450000}"/>
    <cellStyle name="Normal 30" xfId="17791" xr:uid="{00000000-0005-0000-0000-000040450000}"/>
    <cellStyle name="Normal 30 2" xfId="17792" xr:uid="{00000000-0005-0000-0000-000041450000}"/>
    <cellStyle name="Normal 30 2 10" xfId="17793" xr:uid="{00000000-0005-0000-0000-000042450000}"/>
    <cellStyle name="Normal 30 2 10 10" xfId="17794" xr:uid="{00000000-0005-0000-0000-000043450000}"/>
    <cellStyle name="Normal 30 2 10 11" xfId="17795" xr:uid="{00000000-0005-0000-0000-000044450000}"/>
    <cellStyle name="Normal 30 2 10 12" xfId="17796" xr:uid="{00000000-0005-0000-0000-000045450000}"/>
    <cellStyle name="Normal 30 2 10 13" xfId="17797" xr:uid="{00000000-0005-0000-0000-000046450000}"/>
    <cellStyle name="Normal 30 2 10 14" xfId="17798" xr:uid="{00000000-0005-0000-0000-000047450000}"/>
    <cellStyle name="Normal 30 2 10 2" xfId="17799" xr:uid="{00000000-0005-0000-0000-000048450000}"/>
    <cellStyle name="Normal 30 2 10 3" xfId="17800" xr:uid="{00000000-0005-0000-0000-000049450000}"/>
    <cellStyle name="Normal 30 2 10 4" xfId="17801" xr:uid="{00000000-0005-0000-0000-00004A450000}"/>
    <cellStyle name="Normal 30 2 10 5" xfId="17802" xr:uid="{00000000-0005-0000-0000-00004B450000}"/>
    <cellStyle name="Normal 30 2 10 6" xfId="17803" xr:uid="{00000000-0005-0000-0000-00004C450000}"/>
    <cellStyle name="Normal 30 2 10 7" xfId="17804" xr:uid="{00000000-0005-0000-0000-00004D450000}"/>
    <cellStyle name="Normal 30 2 10 8" xfId="17805" xr:uid="{00000000-0005-0000-0000-00004E450000}"/>
    <cellStyle name="Normal 30 2 10 9" xfId="17806" xr:uid="{00000000-0005-0000-0000-00004F450000}"/>
    <cellStyle name="Normal 30 2 11" xfId="17807" xr:uid="{00000000-0005-0000-0000-000050450000}"/>
    <cellStyle name="Normal 30 2 11 10" xfId="17808" xr:uid="{00000000-0005-0000-0000-000051450000}"/>
    <cellStyle name="Normal 30 2 11 11" xfId="17809" xr:uid="{00000000-0005-0000-0000-000052450000}"/>
    <cellStyle name="Normal 30 2 11 12" xfId="17810" xr:uid="{00000000-0005-0000-0000-000053450000}"/>
    <cellStyle name="Normal 30 2 11 13" xfId="17811" xr:uid="{00000000-0005-0000-0000-000054450000}"/>
    <cellStyle name="Normal 30 2 11 14" xfId="17812" xr:uid="{00000000-0005-0000-0000-000055450000}"/>
    <cellStyle name="Normal 30 2 11 2" xfId="17813" xr:uid="{00000000-0005-0000-0000-000056450000}"/>
    <cellStyle name="Normal 30 2 11 3" xfId="17814" xr:uid="{00000000-0005-0000-0000-000057450000}"/>
    <cellStyle name="Normal 30 2 11 4" xfId="17815" xr:uid="{00000000-0005-0000-0000-000058450000}"/>
    <cellStyle name="Normal 30 2 11 5" xfId="17816" xr:uid="{00000000-0005-0000-0000-000059450000}"/>
    <cellStyle name="Normal 30 2 11 6" xfId="17817" xr:uid="{00000000-0005-0000-0000-00005A450000}"/>
    <cellStyle name="Normal 30 2 11 7" xfId="17818" xr:uid="{00000000-0005-0000-0000-00005B450000}"/>
    <cellStyle name="Normal 30 2 11 8" xfId="17819" xr:uid="{00000000-0005-0000-0000-00005C450000}"/>
    <cellStyle name="Normal 30 2 11 9" xfId="17820" xr:uid="{00000000-0005-0000-0000-00005D450000}"/>
    <cellStyle name="Normal 30 2 12" xfId="17821" xr:uid="{00000000-0005-0000-0000-00005E450000}"/>
    <cellStyle name="Normal 30 2 12 10" xfId="17822" xr:uid="{00000000-0005-0000-0000-00005F450000}"/>
    <cellStyle name="Normal 30 2 12 11" xfId="17823" xr:uid="{00000000-0005-0000-0000-000060450000}"/>
    <cellStyle name="Normal 30 2 12 12" xfId="17824" xr:uid="{00000000-0005-0000-0000-000061450000}"/>
    <cellStyle name="Normal 30 2 12 13" xfId="17825" xr:uid="{00000000-0005-0000-0000-000062450000}"/>
    <cellStyle name="Normal 30 2 12 14" xfId="17826" xr:uid="{00000000-0005-0000-0000-000063450000}"/>
    <cellStyle name="Normal 30 2 12 2" xfId="17827" xr:uid="{00000000-0005-0000-0000-000064450000}"/>
    <cellStyle name="Normal 30 2 12 3" xfId="17828" xr:uid="{00000000-0005-0000-0000-000065450000}"/>
    <cellStyle name="Normal 30 2 12 4" xfId="17829" xr:uid="{00000000-0005-0000-0000-000066450000}"/>
    <cellStyle name="Normal 30 2 12 5" xfId="17830" xr:uid="{00000000-0005-0000-0000-000067450000}"/>
    <cellStyle name="Normal 30 2 12 6" xfId="17831" xr:uid="{00000000-0005-0000-0000-000068450000}"/>
    <cellStyle name="Normal 30 2 12 7" xfId="17832" xr:uid="{00000000-0005-0000-0000-000069450000}"/>
    <cellStyle name="Normal 30 2 12 8" xfId="17833" xr:uid="{00000000-0005-0000-0000-00006A450000}"/>
    <cellStyle name="Normal 30 2 12 9" xfId="17834" xr:uid="{00000000-0005-0000-0000-00006B450000}"/>
    <cellStyle name="Normal 30 2 13" xfId="17835" xr:uid="{00000000-0005-0000-0000-00006C450000}"/>
    <cellStyle name="Normal 30 2 13 10" xfId="17836" xr:uid="{00000000-0005-0000-0000-00006D450000}"/>
    <cellStyle name="Normal 30 2 13 11" xfId="17837" xr:uid="{00000000-0005-0000-0000-00006E450000}"/>
    <cellStyle name="Normal 30 2 13 12" xfId="17838" xr:uid="{00000000-0005-0000-0000-00006F450000}"/>
    <cellStyle name="Normal 30 2 13 13" xfId="17839" xr:uid="{00000000-0005-0000-0000-000070450000}"/>
    <cellStyle name="Normal 30 2 13 14" xfId="17840" xr:uid="{00000000-0005-0000-0000-000071450000}"/>
    <cellStyle name="Normal 30 2 13 2" xfId="17841" xr:uid="{00000000-0005-0000-0000-000072450000}"/>
    <cellStyle name="Normal 30 2 13 3" xfId="17842" xr:uid="{00000000-0005-0000-0000-000073450000}"/>
    <cellStyle name="Normal 30 2 13 4" xfId="17843" xr:uid="{00000000-0005-0000-0000-000074450000}"/>
    <cellStyle name="Normal 30 2 13 5" xfId="17844" xr:uid="{00000000-0005-0000-0000-000075450000}"/>
    <cellStyle name="Normal 30 2 13 6" xfId="17845" xr:uid="{00000000-0005-0000-0000-000076450000}"/>
    <cellStyle name="Normal 30 2 13 7" xfId="17846" xr:uid="{00000000-0005-0000-0000-000077450000}"/>
    <cellStyle name="Normal 30 2 13 8" xfId="17847" xr:uid="{00000000-0005-0000-0000-000078450000}"/>
    <cellStyle name="Normal 30 2 13 9" xfId="17848" xr:uid="{00000000-0005-0000-0000-000079450000}"/>
    <cellStyle name="Normal 30 2 14" xfId="17849" xr:uid="{00000000-0005-0000-0000-00007A450000}"/>
    <cellStyle name="Normal 30 2 14 10" xfId="17850" xr:uid="{00000000-0005-0000-0000-00007B450000}"/>
    <cellStyle name="Normal 30 2 14 11" xfId="17851" xr:uid="{00000000-0005-0000-0000-00007C450000}"/>
    <cellStyle name="Normal 30 2 14 12" xfId="17852" xr:uid="{00000000-0005-0000-0000-00007D450000}"/>
    <cellStyle name="Normal 30 2 14 13" xfId="17853" xr:uid="{00000000-0005-0000-0000-00007E450000}"/>
    <cellStyle name="Normal 30 2 14 14" xfId="17854" xr:uid="{00000000-0005-0000-0000-00007F450000}"/>
    <cellStyle name="Normal 30 2 14 2" xfId="17855" xr:uid="{00000000-0005-0000-0000-000080450000}"/>
    <cellStyle name="Normal 30 2 14 3" xfId="17856" xr:uid="{00000000-0005-0000-0000-000081450000}"/>
    <cellStyle name="Normal 30 2 14 4" xfId="17857" xr:uid="{00000000-0005-0000-0000-000082450000}"/>
    <cellStyle name="Normal 30 2 14 5" xfId="17858" xr:uid="{00000000-0005-0000-0000-000083450000}"/>
    <cellStyle name="Normal 30 2 14 6" xfId="17859" xr:uid="{00000000-0005-0000-0000-000084450000}"/>
    <cellStyle name="Normal 30 2 14 7" xfId="17860" xr:uid="{00000000-0005-0000-0000-000085450000}"/>
    <cellStyle name="Normal 30 2 14 8" xfId="17861" xr:uid="{00000000-0005-0000-0000-000086450000}"/>
    <cellStyle name="Normal 30 2 14 9" xfId="17862" xr:uid="{00000000-0005-0000-0000-000087450000}"/>
    <cellStyle name="Normal 30 2 15" xfId="17863" xr:uid="{00000000-0005-0000-0000-000088450000}"/>
    <cellStyle name="Normal 30 2 15 10" xfId="17864" xr:uid="{00000000-0005-0000-0000-000089450000}"/>
    <cellStyle name="Normal 30 2 15 11" xfId="17865" xr:uid="{00000000-0005-0000-0000-00008A450000}"/>
    <cellStyle name="Normal 30 2 15 12" xfId="17866" xr:uid="{00000000-0005-0000-0000-00008B450000}"/>
    <cellStyle name="Normal 30 2 15 13" xfId="17867" xr:uid="{00000000-0005-0000-0000-00008C450000}"/>
    <cellStyle name="Normal 30 2 15 14" xfId="17868" xr:uid="{00000000-0005-0000-0000-00008D450000}"/>
    <cellStyle name="Normal 30 2 15 2" xfId="17869" xr:uid="{00000000-0005-0000-0000-00008E450000}"/>
    <cellStyle name="Normal 30 2 15 3" xfId="17870" xr:uid="{00000000-0005-0000-0000-00008F450000}"/>
    <cellStyle name="Normal 30 2 15 4" xfId="17871" xr:uid="{00000000-0005-0000-0000-000090450000}"/>
    <cellStyle name="Normal 30 2 15 5" xfId="17872" xr:uid="{00000000-0005-0000-0000-000091450000}"/>
    <cellStyle name="Normal 30 2 15 6" xfId="17873" xr:uid="{00000000-0005-0000-0000-000092450000}"/>
    <cellStyle name="Normal 30 2 15 7" xfId="17874" xr:uid="{00000000-0005-0000-0000-000093450000}"/>
    <cellStyle name="Normal 30 2 15 8" xfId="17875" xr:uid="{00000000-0005-0000-0000-000094450000}"/>
    <cellStyle name="Normal 30 2 15 9" xfId="17876" xr:uid="{00000000-0005-0000-0000-000095450000}"/>
    <cellStyle name="Normal 30 2 16" xfId="17877" xr:uid="{00000000-0005-0000-0000-000096450000}"/>
    <cellStyle name="Normal 30 2 17" xfId="17878" xr:uid="{00000000-0005-0000-0000-000097450000}"/>
    <cellStyle name="Normal 30 2 18" xfId="17879" xr:uid="{00000000-0005-0000-0000-000098450000}"/>
    <cellStyle name="Normal 30 2 19" xfId="17880" xr:uid="{00000000-0005-0000-0000-000099450000}"/>
    <cellStyle name="Normal 30 2 2" xfId="17881" xr:uid="{00000000-0005-0000-0000-00009A450000}"/>
    <cellStyle name="Normal 30 2 2 10" xfId="17882" xr:uid="{00000000-0005-0000-0000-00009B450000}"/>
    <cellStyle name="Normal 30 2 2 11" xfId="17883" xr:uid="{00000000-0005-0000-0000-00009C450000}"/>
    <cellStyle name="Normal 30 2 2 12" xfId="17884" xr:uid="{00000000-0005-0000-0000-00009D450000}"/>
    <cellStyle name="Normal 30 2 2 13" xfId="17885" xr:uid="{00000000-0005-0000-0000-00009E450000}"/>
    <cellStyle name="Normal 30 2 2 14" xfId="17886" xr:uid="{00000000-0005-0000-0000-00009F450000}"/>
    <cellStyle name="Normal 30 2 2 15" xfId="17887" xr:uid="{00000000-0005-0000-0000-0000A0450000}"/>
    <cellStyle name="Normal 30 2 2 2" xfId="17888" xr:uid="{00000000-0005-0000-0000-0000A1450000}"/>
    <cellStyle name="Normal 30 2 2 2 10" xfId="17889" xr:uid="{00000000-0005-0000-0000-0000A2450000}"/>
    <cellStyle name="Normal 30 2 2 2 11" xfId="17890" xr:uid="{00000000-0005-0000-0000-0000A3450000}"/>
    <cellStyle name="Normal 30 2 2 2 12" xfId="17891" xr:uid="{00000000-0005-0000-0000-0000A4450000}"/>
    <cellStyle name="Normal 30 2 2 2 13" xfId="17892" xr:uid="{00000000-0005-0000-0000-0000A5450000}"/>
    <cellStyle name="Normal 30 2 2 2 14" xfId="17893" xr:uid="{00000000-0005-0000-0000-0000A6450000}"/>
    <cellStyle name="Normal 30 2 2 2 2" xfId="17894" xr:uid="{00000000-0005-0000-0000-0000A7450000}"/>
    <cellStyle name="Normal 30 2 2 2 3" xfId="17895" xr:uid="{00000000-0005-0000-0000-0000A8450000}"/>
    <cellStyle name="Normal 30 2 2 2 4" xfId="17896" xr:uid="{00000000-0005-0000-0000-0000A9450000}"/>
    <cellStyle name="Normal 30 2 2 2 5" xfId="17897" xr:uid="{00000000-0005-0000-0000-0000AA450000}"/>
    <cellStyle name="Normal 30 2 2 2 6" xfId="17898" xr:uid="{00000000-0005-0000-0000-0000AB450000}"/>
    <cellStyle name="Normal 30 2 2 2 7" xfId="17899" xr:uid="{00000000-0005-0000-0000-0000AC450000}"/>
    <cellStyle name="Normal 30 2 2 2 8" xfId="17900" xr:uid="{00000000-0005-0000-0000-0000AD450000}"/>
    <cellStyle name="Normal 30 2 2 2 9" xfId="17901" xr:uid="{00000000-0005-0000-0000-0000AE450000}"/>
    <cellStyle name="Normal 30 2 2 3" xfId="17902" xr:uid="{00000000-0005-0000-0000-0000AF450000}"/>
    <cellStyle name="Normal 30 2 2 4" xfId="17903" xr:uid="{00000000-0005-0000-0000-0000B0450000}"/>
    <cellStyle name="Normal 30 2 2 5" xfId="17904" xr:uid="{00000000-0005-0000-0000-0000B1450000}"/>
    <cellStyle name="Normal 30 2 2 6" xfId="17905" xr:uid="{00000000-0005-0000-0000-0000B2450000}"/>
    <cellStyle name="Normal 30 2 2 7" xfId="17906" xr:uid="{00000000-0005-0000-0000-0000B3450000}"/>
    <cellStyle name="Normal 30 2 2 8" xfId="17907" xr:uid="{00000000-0005-0000-0000-0000B4450000}"/>
    <cellStyle name="Normal 30 2 2 9" xfId="17908" xr:uid="{00000000-0005-0000-0000-0000B5450000}"/>
    <cellStyle name="Normal 30 2 20" xfId="17909" xr:uid="{00000000-0005-0000-0000-0000B6450000}"/>
    <cellStyle name="Normal 30 2 21" xfId="17910" xr:uid="{00000000-0005-0000-0000-0000B7450000}"/>
    <cellStyle name="Normal 30 2 22" xfId="17911" xr:uid="{00000000-0005-0000-0000-0000B8450000}"/>
    <cellStyle name="Normal 30 2 23" xfId="17912" xr:uid="{00000000-0005-0000-0000-0000B9450000}"/>
    <cellStyle name="Normal 30 2 24" xfId="17913" xr:uid="{00000000-0005-0000-0000-0000BA450000}"/>
    <cellStyle name="Normal 30 2 25" xfId="17914" xr:uid="{00000000-0005-0000-0000-0000BB450000}"/>
    <cellStyle name="Normal 30 2 26" xfId="17915" xr:uid="{00000000-0005-0000-0000-0000BC450000}"/>
    <cellStyle name="Normal 30 2 27" xfId="17916" xr:uid="{00000000-0005-0000-0000-0000BD450000}"/>
    <cellStyle name="Normal 30 2 28" xfId="17917" xr:uid="{00000000-0005-0000-0000-0000BE450000}"/>
    <cellStyle name="Normal 30 2 3" xfId="17918" xr:uid="{00000000-0005-0000-0000-0000BF450000}"/>
    <cellStyle name="Normal 30 2 3 10" xfId="17919" xr:uid="{00000000-0005-0000-0000-0000C0450000}"/>
    <cellStyle name="Normal 30 2 3 11" xfId="17920" xr:uid="{00000000-0005-0000-0000-0000C1450000}"/>
    <cellStyle name="Normal 30 2 3 12" xfId="17921" xr:uid="{00000000-0005-0000-0000-0000C2450000}"/>
    <cellStyle name="Normal 30 2 3 13" xfId="17922" xr:uid="{00000000-0005-0000-0000-0000C3450000}"/>
    <cellStyle name="Normal 30 2 3 14" xfId="17923" xr:uid="{00000000-0005-0000-0000-0000C4450000}"/>
    <cellStyle name="Normal 30 2 3 15" xfId="17924" xr:uid="{00000000-0005-0000-0000-0000C5450000}"/>
    <cellStyle name="Normal 30 2 3 2" xfId="17925" xr:uid="{00000000-0005-0000-0000-0000C6450000}"/>
    <cellStyle name="Normal 30 2 3 2 10" xfId="17926" xr:uid="{00000000-0005-0000-0000-0000C7450000}"/>
    <cellStyle name="Normal 30 2 3 2 11" xfId="17927" xr:uid="{00000000-0005-0000-0000-0000C8450000}"/>
    <cellStyle name="Normal 30 2 3 2 12" xfId="17928" xr:uid="{00000000-0005-0000-0000-0000C9450000}"/>
    <cellStyle name="Normal 30 2 3 2 13" xfId="17929" xr:uid="{00000000-0005-0000-0000-0000CA450000}"/>
    <cellStyle name="Normal 30 2 3 2 14" xfId="17930" xr:uid="{00000000-0005-0000-0000-0000CB450000}"/>
    <cellStyle name="Normal 30 2 3 2 2" xfId="17931" xr:uid="{00000000-0005-0000-0000-0000CC450000}"/>
    <cellStyle name="Normal 30 2 3 2 3" xfId="17932" xr:uid="{00000000-0005-0000-0000-0000CD450000}"/>
    <cellStyle name="Normal 30 2 3 2 4" xfId="17933" xr:uid="{00000000-0005-0000-0000-0000CE450000}"/>
    <cellStyle name="Normal 30 2 3 2 5" xfId="17934" xr:uid="{00000000-0005-0000-0000-0000CF450000}"/>
    <cellStyle name="Normal 30 2 3 2 6" xfId="17935" xr:uid="{00000000-0005-0000-0000-0000D0450000}"/>
    <cellStyle name="Normal 30 2 3 2 7" xfId="17936" xr:uid="{00000000-0005-0000-0000-0000D1450000}"/>
    <cellStyle name="Normal 30 2 3 2 8" xfId="17937" xr:uid="{00000000-0005-0000-0000-0000D2450000}"/>
    <cellStyle name="Normal 30 2 3 2 9" xfId="17938" xr:uid="{00000000-0005-0000-0000-0000D3450000}"/>
    <cellStyle name="Normal 30 2 3 3" xfId="17939" xr:uid="{00000000-0005-0000-0000-0000D4450000}"/>
    <cellStyle name="Normal 30 2 3 4" xfId="17940" xr:uid="{00000000-0005-0000-0000-0000D5450000}"/>
    <cellStyle name="Normal 30 2 3 5" xfId="17941" xr:uid="{00000000-0005-0000-0000-0000D6450000}"/>
    <cellStyle name="Normal 30 2 3 6" xfId="17942" xr:uid="{00000000-0005-0000-0000-0000D7450000}"/>
    <cellStyle name="Normal 30 2 3 7" xfId="17943" xr:uid="{00000000-0005-0000-0000-0000D8450000}"/>
    <cellStyle name="Normal 30 2 3 8" xfId="17944" xr:uid="{00000000-0005-0000-0000-0000D9450000}"/>
    <cellStyle name="Normal 30 2 3 9" xfId="17945" xr:uid="{00000000-0005-0000-0000-0000DA450000}"/>
    <cellStyle name="Normal 30 2 4" xfId="17946" xr:uid="{00000000-0005-0000-0000-0000DB450000}"/>
    <cellStyle name="Normal 30 2 4 10" xfId="17947" xr:uid="{00000000-0005-0000-0000-0000DC450000}"/>
    <cellStyle name="Normal 30 2 4 11" xfId="17948" xr:uid="{00000000-0005-0000-0000-0000DD450000}"/>
    <cellStyle name="Normal 30 2 4 12" xfId="17949" xr:uid="{00000000-0005-0000-0000-0000DE450000}"/>
    <cellStyle name="Normal 30 2 4 13" xfId="17950" xr:uid="{00000000-0005-0000-0000-0000DF450000}"/>
    <cellStyle name="Normal 30 2 4 14" xfId="17951" xr:uid="{00000000-0005-0000-0000-0000E0450000}"/>
    <cellStyle name="Normal 30 2 4 15" xfId="17952" xr:uid="{00000000-0005-0000-0000-0000E1450000}"/>
    <cellStyle name="Normal 30 2 4 2" xfId="17953" xr:uid="{00000000-0005-0000-0000-0000E2450000}"/>
    <cellStyle name="Normal 30 2 4 2 10" xfId="17954" xr:uid="{00000000-0005-0000-0000-0000E3450000}"/>
    <cellStyle name="Normal 30 2 4 2 11" xfId="17955" xr:uid="{00000000-0005-0000-0000-0000E4450000}"/>
    <cellStyle name="Normal 30 2 4 2 12" xfId="17956" xr:uid="{00000000-0005-0000-0000-0000E5450000}"/>
    <cellStyle name="Normal 30 2 4 2 13" xfId="17957" xr:uid="{00000000-0005-0000-0000-0000E6450000}"/>
    <cellStyle name="Normal 30 2 4 2 14" xfId="17958" xr:uid="{00000000-0005-0000-0000-0000E7450000}"/>
    <cellStyle name="Normal 30 2 4 2 2" xfId="17959" xr:uid="{00000000-0005-0000-0000-0000E8450000}"/>
    <cellStyle name="Normal 30 2 4 2 3" xfId="17960" xr:uid="{00000000-0005-0000-0000-0000E9450000}"/>
    <cellStyle name="Normal 30 2 4 2 4" xfId="17961" xr:uid="{00000000-0005-0000-0000-0000EA450000}"/>
    <cellStyle name="Normal 30 2 4 2 5" xfId="17962" xr:uid="{00000000-0005-0000-0000-0000EB450000}"/>
    <cellStyle name="Normal 30 2 4 2 6" xfId="17963" xr:uid="{00000000-0005-0000-0000-0000EC450000}"/>
    <cellStyle name="Normal 30 2 4 2 7" xfId="17964" xr:uid="{00000000-0005-0000-0000-0000ED450000}"/>
    <cellStyle name="Normal 30 2 4 2 8" xfId="17965" xr:uid="{00000000-0005-0000-0000-0000EE450000}"/>
    <cellStyle name="Normal 30 2 4 2 9" xfId="17966" xr:uid="{00000000-0005-0000-0000-0000EF450000}"/>
    <cellStyle name="Normal 30 2 4 3" xfId="17967" xr:uid="{00000000-0005-0000-0000-0000F0450000}"/>
    <cellStyle name="Normal 30 2 4 4" xfId="17968" xr:uid="{00000000-0005-0000-0000-0000F1450000}"/>
    <cellStyle name="Normal 30 2 4 5" xfId="17969" xr:uid="{00000000-0005-0000-0000-0000F2450000}"/>
    <cellStyle name="Normal 30 2 4 6" xfId="17970" xr:uid="{00000000-0005-0000-0000-0000F3450000}"/>
    <cellStyle name="Normal 30 2 4 7" xfId="17971" xr:uid="{00000000-0005-0000-0000-0000F4450000}"/>
    <cellStyle name="Normal 30 2 4 8" xfId="17972" xr:uid="{00000000-0005-0000-0000-0000F5450000}"/>
    <cellStyle name="Normal 30 2 4 9" xfId="17973" xr:uid="{00000000-0005-0000-0000-0000F6450000}"/>
    <cellStyle name="Normal 30 2 5" xfId="17974" xr:uid="{00000000-0005-0000-0000-0000F7450000}"/>
    <cellStyle name="Normal 30 2 5 10" xfId="17975" xr:uid="{00000000-0005-0000-0000-0000F8450000}"/>
    <cellStyle name="Normal 30 2 5 11" xfId="17976" xr:uid="{00000000-0005-0000-0000-0000F9450000}"/>
    <cellStyle name="Normal 30 2 5 12" xfId="17977" xr:uid="{00000000-0005-0000-0000-0000FA450000}"/>
    <cellStyle name="Normal 30 2 5 13" xfId="17978" xr:uid="{00000000-0005-0000-0000-0000FB450000}"/>
    <cellStyle name="Normal 30 2 5 14" xfId="17979" xr:uid="{00000000-0005-0000-0000-0000FC450000}"/>
    <cellStyle name="Normal 30 2 5 2" xfId="17980" xr:uid="{00000000-0005-0000-0000-0000FD450000}"/>
    <cellStyle name="Normal 30 2 5 3" xfId="17981" xr:uid="{00000000-0005-0000-0000-0000FE450000}"/>
    <cellStyle name="Normal 30 2 5 4" xfId="17982" xr:uid="{00000000-0005-0000-0000-0000FF450000}"/>
    <cellStyle name="Normal 30 2 5 5" xfId="17983" xr:uid="{00000000-0005-0000-0000-000000460000}"/>
    <cellStyle name="Normal 30 2 5 6" xfId="17984" xr:uid="{00000000-0005-0000-0000-000001460000}"/>
    <cellStyle name="Normal 30 2 5 7" xfId="17985" xr:uid="{00000000-0005-0000-0000-000002460000}"/>
    <cellStyle name="Normal 30 2 5 8" xfId="17986" xr:uid="{00000000-0005-0000-0000-000003460000}"/>
    <cellStyle name="Normal 30 2 5 9" xfId="17987" xr:uid="{00000000-0005-0000-0000-000004460000}"/>
    <cellStyle name="Normal 30 2 6" xfId="17988" xr:uid="{00000000-0005-0000-0000-000005460000}"/>
    <cellStyle name="Normal 30 2 6 10" xfId="17989" xr:uid="{00000000-0005-0000-0000-000006460000}"/>
    <cellStyle name="Normal 30 2 6 11" xfId="17990" xr:uid="{00000000-0005-0000-0000-000007460000}"/>
    <cellStyle name="Normal 30 2 6 12" xfId="17991" xr:uid="{00000000-0005-0000-0000-000008460000}"/>
    <cellStyle name="Normal 30 2 6 13" xfId="17992" xr:uid="{00000000-0005-0000-0000-000009460000}"/>
    <cellStyle name="Normal 30 2 6 14" xfId="17993" xr:uid="{00000000-0005-0000-0000-00000A460000}"/>
    <cellStyle name="Normal 30 2 6 2" xfId="17994" xr:uid="{00000000-0005-0000-0000-00000B460000}"/>
    <cellStyle name="Normal 30 2 6 3" xfId="17995" xr:uid="{00000000-0005-0000-0000-00000C460000}"/>
    <cellStyle name="Normal 30 2 6 4" xfId="17996" xr:uid="{00000000-0005-0000-0000-00000D460000}"/>
    <cellStyle name="Normal 30 2 6 5" xfId="17997" xr:uid="{00000000-0005-0000-0000-00000E460000}"/>
    <cellStyle name="Normal 30 2 6 6" xfId="17998" xr:uid="{00000000-0005-0000-0000-00000F460000}"/>
    <cellStyle name="Normal 30 2 6 7" xfId="17999" xr:uid="{00000000-0005-0000-0000-000010460000}"/>
    <cellStyle name="Normal 30 2 6 8" xfId="18000" xr:uid="{00000000-0005-0000-0000-000011460000}"/>
    <cellStyle name="Normal 30 2 6 9" xfId="18001" xr:uid="{00000000-0005-0000-0000-000012460000}"/>
    <cellStyle name="Normal 30 2 7" xfId="18002" xr:uid="{00000000-0005-0000-0000-000013460000}"/>
    <cellStyle name="Normal 30 2 7 10" xfId="18003" xr:uid="{00000000-0005-0000-0000-000014460000}"/>
    <cellStyle name="Normal 30 2 7 11" xfId="18004" xr:uid="{00000000-0005-0000-0000-000015460000}"/>
    <cellStyle name="Normal 30 2 7 12" xfId="18005" xr:uid="{00000000-0005-0000-0000-000016460000}"/>
    <cellStyle name="Normal 30 2 7 13" xfId="18006" xr:uid="{00000000-0005-0000-0000-000017460000}"/>
    <cellStyle name="Normal 30 2 7 14" xfId="18007" xr:uid="{00000000-0005-0000-0000-000018460000}"/>
    <cellStyle name="Normal 30 2 7 2" xfId="18008" xr:uid="{00000000-0005-0000-0000-000019460000}"/>
    <cellStyle name="Normal 30 2 7 3" xfId="18009" xr:uid="{00000000-0005-0000-0000-00001A460000}"/>
    <cellStyle name="Normal 30 2 7 4" xfId="18010" xr:uid="{00000000-0005-0000-0000-00001B460000}"/>
    <cellStyle name="Normal 30 2 7 5" xfId="18011" xr:uid="{00000000-0005-0000-0000-00001C460000}"/>
    <cellStyle name="Normal 30 2 7 6" xfId="18012" xr:uid="{00000000-0005-0000-0000-00001D460000}"/>
    <cellStyle name="Normal 30 2 7 7" xfId="18013" xr:uid="{00000000-0005-0000-0000-00001E460000}"/>
    <cellStyle name="Normal 30 2 7 8" xfId="18014" xr:uid="{00000000-0005-0000-0000-00001F460000}"/>
    <cellStyle name="Normal 30 2 7 9" xfId="18015" xr:uid="{00000000-0005-0000-0000-000020460000}"/>
    <cellStyle name="Normal 30 2 8" xfId="18016" xr:uid="{00000000-0005-0000-0000-000021460000}"/>
    <cellStyle name="Normal 30 2 8 10" xfId="18017" xr:uid="{00000000-0005-0000-0000-000022460000}"/>
    <cellStyle name="Normal 30 2 8 11" xfId="18018" xr:uid="{00000000-0005-0000-0000-000023460000}"/>
    <cellStyle name="Normal 30 2 8 12" xfId="18019" xr:uid="{00000000-0005-0000-0000-000024460000}"/>
    <cellStyle name="Normal 30 2 8 13" xfId="18020" xr:uid="{00000000-0005-0000-0000-000025460000}"/>
    <cellStyle name="Normal 30 2 8 14" xfId="18021" xr:uid="{00000000-0005-0000-0000-000026460000}"/>
    <cellStyle name="Normal 30 2 8 2" xfId="18022" xr:uid="{00000000-0005-0000-0000-000027460000}"/>
    <cellStyle name="Normal 30 2 8 3" xfId="18023" xr:uid="{00000000-0005-0000-0000-000028460000}"/>
    <cellStyle name="Normal 30 2 8 4" xfId="18024" xr:uid="{00000000-0005-0000-0000-000029460000}"/>
    <cellStyle name="Normal 30 2 8 5" xfId="18025" xr:uid="{00000000-0005-0000-0000-00002A460000}"/>
    <cellStyle name="Normal 30 2 8 6" xfId="18026" xr:uid="{00000000-0005-0000-0000-00002B460000}"/>
    <cellStyle name="Normal 30 2 8 7" xfId="18027" xr:uid="{00000000-0005-0000-0000-00002C460000}"/>
    <cellStyle name="Normal 30 2 8 8" xfId="18028" xr:uid="{00000000-0005-0000-0000-00002D460000}"/>
    <cellStyle name="Normal 30 2 8 9" xfId="18029" xr:uid="{00000000-0005-0000-0000-00002E460000}"/>
    <cellStyle name="Normal 30 2 9" xfId="18030" xr:uid="{00000000-0005-0000-0000-00002F460000}"/>
    <cellStyle name="Normal 30 2 9 10" xfId="18031" xr:uid="{00000000-0005-0000-0000-000030460000}"/>
    <cellStyle name="Normal 30 2 9 11" xfId="18032" xr:uid="{00000000-0005-0000-0000-000031460000}"/>
    <cellStyle name="Normal 30 2 9 12" xfId="18033" xr:uid="{00000000-0005-0000-0000-000032460000}"/>
    <cellStyle name="Normal 30 2 9 13" xfId="18034" xr:uid="{00000000-0005-0000-0000-000033460000}"/>
    <cellStyle name="Normal 30 2 9 14" xfId="18035" xr:uid="{00000000-0005-0000-0000-000034460000}"/>
    <cellStyle name="Normal 30 2 9 2" xfId="18036" xr:uid="{00000000-0005-0000-0000-000035460000}"/>
    <cellStyle name="Normal 30 2 9 3" xfId="18037" xr:uid="{00000000-0005-0000-0000-000036460000}"/>
    <cellStyle name="Normal 30 2 9 4" xfId="18038" xr:uid="{00000000-0005-0000-0000-000037460000}"/>
    <cellStyle name="Normal 30 2 9 5" xfId="18039" xr:uid="{00000000-0005-0000-0000-000038460000}"/>
    <cellStyle name="Normal 30 2 9 6" xfId="18040" xr:uid="{00000000-0005-0000-0000-000039460000}"/>
    <cellStyle name="Normal 30 2 9 7" xfId="18041" xr:uid="{00000000-0005-0000-0000-00003A460000}"/>
    <cellStyle name="Normal 30 2 9 8" xfId="18042" xr:uid="{00000000-0005-0000-0000-00003B460000}"/>
    <cellStyle name="Normal 30 2 9 9" xfId="18043" xr:uid="{00000000-0005-0000-0000-00003C460000}"/>
    <cellStyle name="Normal 30 3" xfId="18044" xr:uid="{00000000-0005-0000-0000-00003D460000}"/>
    <cellStyle name="Normal 30 3 10" xfId="18045" xr:uid="{00000000-0005-0000-0000-00003E460000}"/>
    <cellStyle name="Normal 30 3 10 10" xfId="18046" xr:uid="{00000000-0005-0000-0000-00003F460000}"/>
    <cellStyle name="Normal 30 3 10 11" xfId="18047" xr:uid="{00000000-0005-0000-0000-000040460000}"/>
    <cellStyle name="Normal 30 3 10 12" xfId="18048" xr:uid="{00000000-0005-0000-0000-000041460000}"/>
    <cellStyle name="Normal 30 3 10 13" xfId="18049" xr:uid="{00000000-0005-0000-0000-000042460000}"/>
    <cellStyle name="Normal 30 3 10 14" xfId="18050" xr:uid="{00000000-0005-0000-0000-000043460000}"/>
    <cellStyle name="Normal 30 3 10 2" xfId="18051" xr:uid="{00000000-0005-0000-0000-000044460000}"/>
    <cellStyle name="Normal 30 3 10 3" xfId="18052" xr:uid="{00000000-0005-0000-0000-000045460000}"/>
    <cellStyle name="Normal 30 3 10 4" xfId="18053" xr:uid="{00000000-0005-0000-0000-000046460000}"/>
    <cellStyle name="Normal 30 3 10 5" xfId="18054" xr:uid="{00000000-0005-0000-0000-000047460000}"/>
    <cellStyle name="Normal 30 3 10 6" xfId="18055" xr:uid="{00000000-0005-0000-0000-000048460000}"/>
    <cellStyle name="Normal 30 3 10 7" xfId="18056" xr:uid="{00000000-0005-0000-0000-000049460000}"/>
    <cellStyle name="Normal 30 3 10 8" xfId="18057" xr:uid="{00000000-0005-0000-0000-00004A460000}"/>
    <cellStyle name="Normal 30 3 10 9" xfId="18058" xr:uid="{00000000-0005-0000-0000-00004B460000}"/>
    <cellStyle name="Normal 30 3 11" xfId="18059" xr:uid="{00000000-0005-0000-0000-00004C460000}"/>
    <cellStyle name="Normal 30 3 11 10" xfId="18060" xr:uid="{00000000-0005-0000-0000-00004D460000}"/>
    <cellStyle name="Normal 30 3 11 11" xfId="18061" xr:uid="{00000000-0005-0000-0000-00004E460000}"/>
    <cellStyle name="Normal 30 3 11 12" xfId="18062" xr:uid="{00000000-0005-0000-0000-00004F460000}"/>
    <cellStyle name="Normal 30 3 11 13" xfId="18063" xr:uid="{00000000-0005-0000-0000-000050460000}"/>
    <cellStyle name="Normal 30 3 11 14" xfId="18064" xr:uid="{00000000-0005-0000-0000-000051460000}"/>
    <cellStyle name="Normal 30 3 11 2" xfId="18065" xr:uid="{00000000-0005-0000-0000-000052460000}"/>
    <cellStyle name="Normal 30 3 11 3" xfId="18066" xr:uid="{00000000-0005-0000-0000-000053460000}"/>
    <cellStyle name="Normal 30 3 11 4" xfId="18067" xr:uid="{00000000-0005-0000-0000-000054460000}"/>
    <cellStyle name="Normal 30 3 11 5" xfId="18068" xr:uid="{00000000-0005-0000-0000-000055460000}"/>
    <cellStyle name="Normal 30 3 11 6" xfId="18069" xr:uid="{00000000-0005-0000-0000-000056460000}"/>
    <cellStyle name="Normal 30 3 11 7" xfId="18070" xr:uid="{00000000-0005-0000-0000-000057460000}"/>
    <cellStyle name="Normal 30 3 11 8" xfId="18071" xr:uid="{00000000-0005-0000-0000-000058460000}"/>
    <cellStyle name="Normal 30 3 11 9" xfId="18072" xr:uid="{00000000-0005-0000-0000-000059460000}"/>
    <cellStyle name="Normal 30 3 12" xfId="18073" xr:uid="{00000000-0005-0000-0000-00005A460000}"/>
    <cellStyle name="Normal 30 3 12 10" xfId="18074" xr:uid="{00000000-0005-0000-0000-00005B460000}"/>
    <cellStyle name="Normal 30 3 12 11" xfId="18075" xr:uid="{00000000-0005-0000-0000-00005C460000}"/>
    <cellStyle name="Normal 30 3 12 12" xfId="18076" xr:uid="{00000000-0005-0000-0000-00005D460000}"/>
    <cellStyle name="Normal 30 3 12 13" xfId="18077" xr:uid="{00000000-0005-0000-0000-00005E460000}"/>
    <cellStyle name="Normal 30 3 12 14" xfId="18078" xr:uid="{00000000-0005-0000-0000-00005F460000}"/>
    <cellStyle name="Normal 30 3 12 2" xfId="18079" xr:uid="{00000000-0005-0000-0000-000060460000}"/>
    <cellStyle name="Normal 30 3 12 3" xfId="18080" xr:uid="{00000000-0005-0000-0000-000061460000}"/>
    <cellStyle name="Normal 30 3 12 4" xfId="18081" xr:uid="{00000000-0005-0000-0000-000062460000}"/>
    <cellStyle name="Normal 30 3 12 5" xfId="18082" xr:uid="{00000000-0005-0000-0000-000063460000}"/>
    <cellStyle name="Normal 30 3 12 6" xfId="18083" xr:uid="{00000000-0005-0000-0000-000064460000}"/>
    <cellStyle name="Normal 30 3 12 7" xfId="18084" xr:uid="{00000000-0005-0000-0000-000065460000}"/>
    <cellStyle name="Normal 30 3 12 8" xfId="18085" xr:uid="{00000000-0005-0000-0000-000066460000}"/>
    <cellStyle name="Normal 30 3 12 9" xfId="18086" xr:uid="{00000000-0005-0000-0000-000067460000}"/>
    <cellStyle name="Normal 30 3 13" xfId="18087" xr:uid="{00000000-0005-0000-0000-000068460000}"/>
    <cellStyle name="Normal 30 3 13 10" xfId="18088" xr:uid="{00000000-0005-0000-0000-000069460000}"/>
    <cellStyle name="Normal 30 3 13 11" xfId="18089" xr:uid="{00000000-0005-0000-0000-00006A460000}"/>
    <cellStyle name="Normal 30 3 13 12" xfId="18090" xr:uid="{00000000-0005-0000-0000-00006B460000}"/>
    <cellStyle name="Normal 30 3 13 13" xfId="18091" xr:uid="{00000000-0005-0000-0000-00006C460000}"/>
    <cellStyle name="Normal 30 3 13 14" xfId="18092" xr:uid="{00000000-0005-0000-0000-00006D460000}"/>
    <cellStyle name="Normal 30 3 13 2" xfId="18093" xr:uid="{00000000-0005-0000-0000-00006E460000}"/>
    <cellStyle name="Normal 30 3 13 3" xfId="18094" xr:uid="{00000000-0005-0000-0000-00006F460000}"/>
    <cellStyle name="Normal 30 3 13 4" xfId="18095" xr:uid="{00000000-0005-0000-0000-000070460000}"/>
    <cellStyle name="Normal 30 3 13 5" xfId="18096" xr:uid="{00000000-0005-0000-0000-000071460000}"/>
    <cellStyle name="Normal 30 3 13 6" xfId="18097" xr:uid="{00000000-0005-0000-0000-000072460000}"/>
    <cellStyle name="Normal 30 3 13 7" xfId="18098" xr:uid="{00000000-0005-0000-0000-000073460000}"/>
    <cellStyle name="Normal 30 3 13 8" xfId="18099" xr:uid="{00000000-0005-0000-0000-000074460000}"/>
    <cellStyle name="Normal 30 3 13 9" xfId="18100" xr:uid="{00000000-0005-0000-0000-000075460000}"/>
    <cellStyle name="Normal 30 3 14" xfId="18101" xr:uid="{00000000-0005-0000-0000-000076460000}"/>
    <cellStyle name="Normal 30 3 14 10" xfId="18102" xr:uid="{00000000-0005-0000-0000-000077460000}"/>
    <cellStyle name="Normal 30 3 14 11" xfId="18103" xr:uid="{00000000-0005-0000-0000-000078460000}"/>
    <cellStyle name="Normal 30 3 14 12" xfId="18104" xr:uid="{00000000-0005-0000-0000-000079460000}"/>
    <cellStyle name="Normal 30 3 14 13" xfId="18105" xr:uid="{00000000-0005-0000-0000-00007A460000}"/>
    <cellStyle name="Normal 30 3 14 14" xfId="18106" xr:uid="{00000000-0005-0000-0000-00007B460000}"/>
    <cellStyle name="Normal 30 3 14 2" xfId="18107" xr:uid="{00000000-0005-0000-0000-00007C460000}"/>
    <cellStyle name="Normal 30 3 14 3" xfId="18108" xr:uid="{00000000-0005-0000-0000-00007D460000}"/>
    <cellStyle name="Normal 30 3 14 4" xfId="18109" xr:uid="{00000000-0005-0000-0000-00007E460000}"/>
    <cellStyle name="Normal 30 3 14 5" xfId="18110" xr:uid="{00000000-0005-0000-0000-00007F460000}"/>
    <cellStyle name="Normal 30 3 14 6" xfId="18111" xr:uid="{00000000-0005-0000-0000-000080460000}"/>
    <cellStyle name="Normal 30 3 14 7" xfId="18112" xr:uid="{00000000-0005-0000-0000-000081460000}"/>
    <cellStyle name="Normal 30 3 14 8" xfId="18113" xr:uid="{00000000-0005-0000-0000-000082460000}"/>
    <cellStyle name="Normal 30 3 14 9" xfId="18114" xr:uid="{00000000-0005-0000-0000-000083460000}"/>
    <cellStyle name="Normal 30 3 15" xfId="18115" xr:uid="{00000000-0005-0000-0000-000084460000}"/>
    <cellStyle name="Normal 30 3 15 10" xfId="18116" xr:uid="{00000000-0005-0000-0000-000085460000}"/>
    <cellStyle name="Normal 30 3 15 11" xfId="18117" xr:uid="{00000000-0005-0000-0000-000086460000}"/>
    <cellStyle name="Normal 30 3 15 12" xfId="18118" xr:uid="{00000000-0005-0000-0000-000087460000}"/>
    <cellStyle name="Normal 30 3 15 13" xfId="18119" xr:uid="{00000000-0005-0000-0000-000088460000}"/>
    <cellStyle name="Normal 30 3 15 14" xfId="18120" xr:uid="{00000000-0005-0000-0000-000089460000}"/>
    <cellStyle name="Normal 30 3 15 2" xfId="18121" xr:uid="{00000000-0005-0000-0000-00008A460000}"/>
    <cellStyle name="Normal 30 3 15 3" xfId="18122" xr:uid="{00000000-0005-0000-0000-00008B460000}"/>
    <cellStyle name="Normal 30 3 15 4" xfId="18123" xr:uid="{00000000-0005-0000-0000-00008C460000}"/>
    <cellStyle name="Normal 30 3 15 5" xfId="18124" xr:uid="{00000000-0005-0000-0000-00008D460000}"/>
    <cellStyle name="Normal 30 3 15 6" xfId="18125" xr:uid="{00000000-0005-0000-0000-00008E460000}"/>
    <cellStyle name="Normal 30 3 15 7" xfId="18126" xr:uid="{00000000-0005-0000-0000-00008F460000}"/>
    <cellStyle name="Normal 30 3 15 8" xfId="18127" xr:uid="{00000000-0005-0000-0000-000090460000}"/>
    <cellStyle name="Normal 30 3 15 9" xfId="18128" xr:uid="{00000000-0005-0000-0000-000091460000}"/>
    <cellStyle name="Normal 30 3 16" xfId="18129" xr:uid="{00000000-0005-0000-0000-000092460000}"/>
    <cellStyle name="Normal 30 3 17" xfId="18130" xr:uid="{00000000-0005-0000-0000-000093460000}"/>
    <cellStyle name="Normal 30 3 18" xfId="18131" xr:uid="{00000000-0005-0000-0000-000094460000}"/>
    <cellStyle name="Normal 30 3 19" xfId="18132" xr:uid="{00000000-0005-0000-0000-000095460000}"/>
    <cellStyle name="Normal 30 3 2" xfId="18133" xr:uid="{00000000-0005-0000-0000-000096460000}"/>
    <cellStyle name="Normal 30 3 2 10" xfId="18134" xr:uid="{00000000-0005-0000-0000-000097460000}"/>
    <cellStyle name="Normal 30 3 2 11" xfId="18135" xr:uid="{00000000-0005-0000-0000-000098460000}"/>
    <cellStyle name="Normal 30 3 2 12" xfId="18136" xr:uid="{00000000-0005-0000-0000-000099460000}"/>
    <cellStyle name="Normal 30 3 2 13" xfId="18137" xr:uid="{00000000-0005-0000-0000-00009A460000}"/>
    <cellStyle name="Normal 30 3 2 14" xfId="18138" xr:uid="{00000000-0005-0000-0000-00009B460000}"/>
    <cellStyle name="Normal 30 3 2 15" xfId="18139" xr:uid="{00000000-0005-0000-0000-00009C460000}"/>
    <cellStyle name="Normal 30 3 2 2" xfId="18140" xr:uid="{00000000-0005-0000-0000-00009D460000}"/>
    <cellStyle name="Normal 30 3 2 2 10" xfId="18141" xr:uid="{00000000-0005-0000-0000-00009E460000}"/>
    <cellStyle name="Normal 30 3 2 2 11" xfId="18142" xr:uid="{00000000-0005-0000-0000-00009F460000}"/>
    <cellStyle name="Normal 30 3 2 2 12" xfId="18143" xr:uid="{00000000-0005-0000-0000-0000A0460000}"/>
    <cellStyle name="Normal 30 3 2 2 13" xfId="18144" xr:uid="{00000000-0005-0000-0000-0000A1460000}"/>
    <cellStyle name="Normal 30 3 2 2 14" xfId="18145" xr:uid="{00000000-0005-0000-0000-0000A2460000}"/>
    <cellStyle name="Normal 30 3 2 2 2" xfId="18146" xr:uid="{00000000-0005-0000-0000-0000A3460000}"/>
    <cellStyle name="Normal 30 3 2 2 3" xfId="18147" xr:uid="{00000000-0005-0000-0000-0000A4460000}"/>
    <cellStyle name="Normal 30 3 2 2 4" xfId="18148" xr:uid="{00000000-0005-0000-0000-0000A5460000}"/>
    <cellStyle name="Normal 30 3 2 2 5" xfId="18149" xr:uid="{00000000-0005-0000-0000-0000A6460000}"/>
    <cellStyle name="Normal 30 3 2 2 6" xfId="18150" xr:uid="{00000000-0005-0000-0000-0000A7460000}"/>
    <cellStyle name="Normal 30 3 2 2 7" xfId="18151" xr:uid="{00000000-0005-0000-0000-0000A8460000}"/>
    <cellStyle name="Normal 30 3 2 2 8" xfId="18152" xr:uid="{00000000-0005-0000-0000-0000A9460000}"/>
    <cellStyle name="Normal 30 3 2 2 9" xfId="18153" xr:uid="{00000000-0005-0000-0000-0000AA460000}"/>
    <cellStyle name="Normal 30 3 2 3" xfId="18154" xr:uid="{00000000-0005-0000-0000-0000AB460000}"/>
    <cellStyle name="Normal 30 3 2 4" xfId="18155" xr:uid="{00000000-0005-0000-0000-0000AC460000}"/>
    <cellStyle name="Normal 30 3 2 5" xfId="18156" xr:uid="{00000000-0005-0000-0000-0000AD460000}"/>
    <cellStyle name="Normal 30 3 2 6" xfId="18157" xr:uid="{00000000-0005-0000-0000-0000AE460000}"/>
    <cellStyle name="Normal 30 3 2 7" xfId="18158" xr:uid="{00000000-0005-0000-0000-0000AF460000}"/>
    <cellStyle name="Normal 30 3 2 8" xfId="18159" xr:uid="{00000000-0005-0000-0000-0000B0460000}"/>
    <cellStyle name="Normal 30 3 2 9" xfId="18160" xr:uid="{00000000-0005-0000-0000-0000B1460000}"/>
    <cellStyle name="Normal 30 3 20" xfId="18161" xr:uid="{00000000-0005-0000-0000-0000B2460000}"/>
    <cellStyle name="Normal 30 3 21" xfId="18162" xr:uid="{00000000-0005-0000-0000-0000B3460000}"/>
    <cellStyle name="Normal 30 3 22" xfId="18163" xr:uid="{00000000-0005-0000-0000-0000B4460000}"/>
    <cellStyle name="Normal 30 3 23" xfId="18164" xr:uid="{00000000-0005-0000-0000-0000B5460000}"/>
    <cellStyle name="Normal 30 3 24" xfId="18165" xr:uid="{00000000-0005-0000-0000-0000B6460000}"/>
    <cellStyle name="Normal 30 3 25" xfId="18166" xr:uid="{00000000-0005-0000-0000-0000B7460000}"/>
    <cellStyle name="Normal 30 3 26" xfId="18167" xr:uid="{00000000-0005-0000-0000-0000B8460000}"/>
    <cellStyle name="Normal 30 3 27" xfId="18168" xr:uid="{00000000-0005-0000-0000-0000B9460000}"/>
    <cellStyle name="Normal 30 3 28" xfId="18169" xr:uid="{00000000-0005-0000-0000-0000BA460000}"/>
    <cellStyle name="Normal 30 3 3" xfId="18170" xr:uid="{00000000-0005-0000-0000-0000BB460000}"/>
    <cellStyle name="Normal 30 3 3 10" xfId="18171" xr:uid="{00000000-0005-0000-0000-0000BC460000}"/>
    <cellStyle name="Normal 30 3 3 11" xfId="18172" xr:uid="{00000000-0005-0000-0000-0000BD460000}"/>
    <cellStyle name="Normal 30 3 3 12" xfId="18173" xr:uid="{00000000-0005-0000-0000-0000BE460000}"/>
    <cellStyle name="Normal 30 3 3 13" xfId="18174" xr:uid="{00000000-0005-0000-0000-0000BF460000}"/>
    <cellStyle name="Normal 30 3 3 14" xfId="18175" xr:uid="{00000000-0005-0000-0000-0000C0460000}"/>
    <cellStyle name="Normal 30 3 3 15" xfId="18176" xr:uid="{00000000-0005-0000-0000-0000C1460000}"/>
    <cellStyle name="Normal 30 3 3 2" xfId="18177" xr:uid="{00000000-0005-0000-0000-0000C2460000}"/>
    <cellStyle name="Normal 30 3 3 2 10" xfId="18178" xr:uid="{00000000-0005-0000-0000-0000C3460000}"/>
    <cellStyle name="Normal 30 3 3 2 11" xfId="18179" xr:uid="{00000000-0005-0000-0000-0000C4460000}"/>
    <cellStyle name="Normal 30 3 3 2 12" xfId="18180" xr:uid="{00000000-0005-0000-0000-0000C5460000}"/>
    <cellStyle name="Normal 30 3 3 2 13" xfId="18181" xr:uid="{00000000-0005-0000-0000-0000C6460000}"/>
    <cellStyle name="Normal 30 3 3 2 14" xfId="18182" xr:uid="{00000000-0005-0000-0000-0000C7460000}"/>
    <cellStyle name="Normal 30 3 3 2 2" xfId="18183" xr:uid="{00000000-0005-0000-0000-0000C8460000}"/>
    <cellStyle name="Normal 30 3 3 2 3" xfId="18184" xr:uid="{00000000-0005-0000-0000-0000C9460000}"/>
    <cellStyle name="Normal 30 3 3 2 4" xfId="18185" xr:uid="{00000000-0005-0000-0000-0000CA460000}"/>
    <cellStyle name="Normal 30 3 3 2 5" xfId="18186" xr:uid="{00000000-0005-0000-0000-0000CB460000}"/>
    <cellStyle name="Normal 30 3 3 2 6" xfId="18187" xr:uid="{00000000-0005-0000-0000-0000CC460000}"/>
    <cellStyle name="Normal 30 3 3 2 7" xfId="18188" xr:uid="{00000000-0005-0000-0000-0000CD460000}"/>
    <cellStyle name="Normal 30 3 3 2 8" xfId="18189" xr:uid="{00000000-0005-0000-0000-0000CE460000}"/>
    <cellStyle name="Normal 30 3 3 2 9" xfId="18190" xr:uid="{00000000-0005-0000-0000-0000CF460000}"/>
    <cellStyle name="Normal 30 3 3 3" xfId="18191" xr:uid="{00000000-0005-0000-0000-0000D0460000}"/>
    <cellStyle name="Normal 30 3 3 4" xfId="18192" xr:uid="{00000000-0005-0000-0000-0000D1460000}"/>
    <cellStyle name="Normal 30 3 3 5" xfId="18193" xr:uid="{00000000-0005-0000-0000-0000D2460000}"/>
    <cellStyle name="Normal 30 3 3 6" xfId="18194" xr:uid="{00000000-0005-0000-0000-0000D3460000}"/>
    <cellStyle name="Normal 30 3 3 7" xfId="18195" xr:uid="{00000000-0005-0000-0000-0000D4460000}"/>
    <cellStyle name="Normal 30 3 3 8" xfId="18196" xr:uid="{00000000-0005-0000-0000-0000D5460000}"/>
    <cellStyle name="Normal 30 3 3 9" xfId="18197" xr:uid="{00000000-0005-0000-0000-0000D6460000}"/>
    <cellStyle name="Normal 30 3 4" xfId="18198" xr:uid="{00000000-0005-0000-0000-0000D7460000}"/>
    <cellStyle name="Normal 30 3 4 10" xfId="18199" xr:uid="{00000000-0005-0000-0000-0000D8460000}"/>
    <cellStyle name="Normal 30 3 4 11" xfId="18200" xr:uid="{00000000-0005-0000-0000-0000D9460000}"/>
    <cellStyle name="Normal 30 3 4 12" xfId="18201" xr:uid="{00000000-0005-0000-0000-0000DA460000}"/>
    <cellStyle name="Normal 30 3 4 13" xfId="18202" xr:uid="{00000000-0005-0000-0000-0000DB460000}"/>
    <cellStyle name="Normal 30 3 4 14" xfId="18203" xr:uid="{00000000-0005-0000-0000-0000DC460000}"/>
    <cellStyle name="Normal 30 3 4 15" xfId="18204" xr:uid="{00000000-0005-0000-0000-0000DD460000}"/>
    <cellStyle name="Normal 30 3 4 2" xfId="18205" xr:uid="{00000000-0005-0000-0000-0000DE460000}"/>
    <cellStyle name="Normal 30 3 4 2 10" xfId="18206" xr:uid="{00000000-0005-0000-0000-0000DF460000}"/>
    <cellStyle name="Normal 30 3 4 2 11" xfId="18207" xr:uid="{00000000-0005-0000-0000-0000E0460000}"/>
    <cellStyle name="Normal 30 3 4 2 12" xfId="18208" xr:uid="{00000000-0005-0000-0000-0000E1460000}"/>
    <cellStyle name="Normal 30 3 4 2 13" xfId="18209" xr:uid="{00000000-0005-0000-0000-0000E2460000}"/>
    <cellStyle name="Normal 30 3 4 2 14" xfId="18210" xr:uid="{00000000-0005-0000-0000-0000E3460000}"/>
    <cellStyle name="Normal 30 3 4 2 2" xfId="18211" xr:uid="{00000000-0005-0000-0000-0000E4460000}"/>
    <cellStyle name="Normal 30 3 4 2 3" xfId="18212" xr:uid="{00000000-0005-0000-0000-0000E5460000}"/>
    <cellStyle name="Normal 30 3 4 2 4" xfId="18213" xr:uid="{00000000-0005-0000-0000-0000E6460000}"/>
    <cellStyle name="Normal 30 3 4 2 5" xfId="18214" xr:uid="{00000000-0005-0000-0000-0000E7460000}"/>
    <cellStyle name="Normal 30 3 4 2 6" xfId="18215" xr:uid="{00000000-0005-0000-0000-0000E8460000}"/>
    <cellStyle name="Normal 30 3 4 2 7" xfId="18216" xr:uid="{00000000-0005-0000-0000-0000E9460000}"/>
    <cellStyle name="Normal 30 3 4 2 8" xfId="18217" xr:uid="{00000000-0005-0000-0000-0000EA460000}"/>
    <cellStyle name="Normal 30 3 4 2 9" xfId="18218" xr:uid="{00000000-0005-0000-0000-0000EB460000}"/>
    <cellStyle name="Normal 30 3 4 3" xfId="18219" xr:uid="{00000000-0005-0000-0000-0000EC460000}"/>
    <cellStyle name="Normal 30 3 4 4" xfId="18220" xr:uid="{00000000-0005-0000-0000-0000ED460000}"/>
    <cellStyle name="Normal 30 3 4 5" xfId="18221" xr:uid="{00000000-0005-0000-0000-0000EE460000}"/>
    <cellStyle name="Normal 30 3 4 6" xfId="18222" xr:uid="{00000000-0005-0000-0000-0000EF460000}"/>
    <cellStyle name="Normal 30 3 4 7" xfId="18223" xr:uid="{00000000-0005-0000-0000-0000F0460000}"/>
    <cellStyle name="Normal 30 3 4 8" xfId="18224" xr:uid="{00000000-0005-0000-0000-0000F1460000}"/>
    <cellStyle name="Normal 30 3 4 9" xfId="18225" xr:uid="{00000000-0005-0000-0000-0000F2460000}"/>
    <cellStyle name="Normal 30 3 5" xfId="18226" xr:uid="{00000000-0005-0000-0000-0000F3460000}"/>
    <cellStyle name="Normal 30 3 5 10" xfId="18227" xr:uid="{00000000-0005-0000-0000-0000F4460000}"/>
    <cellStyle name="Normal 30 3 5 11" xfId="18228" xr:uid="{00000000-0005-0000-0000-0000F5460000}"/>
    <cellStyle name="Normal 30 3 5 12" xfId="18229" xr:uid="{00000000-0005-0000-0000-0000F6460000}"/>
    <cellStyle name="Normal 30 3 5 13" xfId="18230" xr:uid="{00000000-0005-0000-0000-0000F7460000}"/>
    <cellStyle name="Normal 30 3 5 14" xfId="18231" xr:uid="{00000000-0005-0000-0000-0000F8460000}"/>
    <cellStyle name="Normal 30 3 5 2" xfId="18232" xr:uid="{00000000-0005-0000-0000-0000F9460000}"/>
    <cellStyle name="Normal 30 3 5 3" xfId="18233" xr:uid="{00000000-0005-0000-0000-0000FA460000}"/>
    <cellStyle name="Normal 30 3 5 4" xfId="18234" xr:uid="{00000000-0005-0000-0000-0000FB460000}"/>
    <cellStyle name="Normal 30 3 5 5" xfId="18235" xr:uid="{00000000-0005-0000-0000-0000FC460000}"/>
    <cellStyle name="Normal 30 3 5 6" xfId="18236" xr:uid="{00000000-0005-0000-0000-0000FD460000}"/>
    <cellStyle name="Normal 30 3 5 7" xfId="18237" xr:uid="{00000000-0005-0000-0000-0000FE460000}"/>
    <cellStyle name="Normal 30 3 5 8" xfId="18238" xr:uid="{00000000-0005-0000-0000-0000FF460000}"/>
    <cellStyle name="Normal 30 3 5 9" xfId="18239" xr:uid="{00000000-0005-0000-0000-000000470000}"/>
    <cellStyle name="Normal 30 3 6" xfId="18240" xr:uid="{00000000-0005-0000-0000-000001470000}"/>
    <cellStyle name="Normal 30 3 6 10" xfId="18241" xr:uid="{00000000-0005-0000-0000-000002470000}"/>
    <cellStyle name="Normal 30 3 6 11" xfId="18242" xr:uid="{00000000-0005-0000-0000-000003470000}"/>
    <cellStyle name="Normal 30 3 6 12" xfId="18243" xr:uid="{00000000-0005-0000-0000-000004470000}"/>
    <cellStyle name="Normal 30 3 6 13" xfId="18244" xr:uid="{00000000-0005-0000-0000-000005470000}"/>
    <cellStyle name="Normal 30 3 6 14" xfId="18245" xr:uid="{00000000-0005-0000-0000-000006470000}"/>
    <cellStyle name="Normal 30 3 6 2" xfId="18246" xr:uid="{00000000-0005-0000-0000-000007470000}"/>
    <cellStyle name="Normal 30 3 6 3" xfId="18247" xr:uid="{00000000-0005-0000-0000-000008470000}"/>
    <cellStyle name="Normal 30 3 6 4" xfId="18248" xr:uid="{00000000-0005-0000-0000-000009470000}"/>
    <cellStyle name="Normal 30 3 6 5" xfId="18249" xr:uid="{00000000-0005-0000-0000-00000A470000}"/>
    <cellStyle name="Normal 30 3 6 6" xfId="18250" xr:uid="{00000000-0005-0000-0000-00000B470000}"/>
    <cellStyle name="Normal 30 3 6 7" xfId="18251" xr:uid="{00000000-0005-0000-0000-00000C470000}"/>
    <cellStyle name="Normal 30 3 6 8" xfId="18252" xr:uid="{00000000-0005-0000-0000-00000D470000}"/>
    <cellStyle name="Normal 30 3 6 9" xfId="18253" xr:uid="{00000000-0005-0000-0000-00000E470000}"/>
    <cellStyle name="Normal 30 3 7" xfId="18254" xr:uid="{00000000-0005-0000-0000-00000F470000}"/>
    <cellStyle name="Normal 30 3 7 10" xfId="18255" xr:uid="{00000000-0005-0000-0000-000010470000}"/>
    <cellStyle name="Normal 30 3 7 11" xfId="18256" xr:uid="{00000000-0005-0000-0000-000011470000}"/>
    <cellStyle name="Normal 30 3 7 12" xfId="18257" xr:uid="{00000000-0005-0000-0000-000012470000}"/>
    <cellStyle name="Normal 30 3 7 13" xfId="18258" xr:uid="{00000000-0005-0000-0000-000013470000}"/>
    <cellStyle name="Normal 30 3 7 14" xfId="18259" xr:uid="{00000000-0005-0000-0000-000014470000}"/>
    <cellStyle name="Normal 30 3 7 2" xfId="18260" xr:uid="{00000000-0005-0000-0000-000015470000}"/>
    <cellStyle name="Normal 30 3 7 3" xfId="18261" xr:uid="{00000000-0005-0000-0000-000016470000}"/>
    <cellStyle name="Normal 30 3 7 4" xfId="18262" xr:uid="{00000000-0005-0000-0000-000017470000}"/>
    <cellStyle name="Normal 30 3 7 5" xfId="18263" xr:uid="{00000000-0005-0000-0000-000018470000}"/>
    <cellStyle name="Normal 30 3 7 6" xfId="18264" xr:uid="{00000000-0005-0000-0000-000019470000}"/>
    <cellStyle name="Normal 30 3 7 7" xfId="18265" xr:uid="{00000000-0005-0000-0000-00001A470000}"/>
    <cellStyle name="Normal 30 3 7 8" xfId="18266" xr:uid="{00000000-0005-0000-0000-00001B470000}"/>
    <cellStyle name="Normal 30 3 7 9" xfId="18267" xr:uid="{00000000-0005-0000-0000-00001C470000}"/>
    <cellStyle name="Normal 30 3 8" xfId="18268" xr:uid="{00000000-0005-0000-0000-00001D470000}"/>
    <cellStyle name="Normal 30 3 8 10" xfId="18269" xr:uid="{00000000-0005-0000-0000-00001E470000}"/>
    <cellStyle name="Normal 30 3 8 11" xfId="18270" xr:uid="{00000000-0005-0000-0000-00001F470000}"/>
    <cellStyle name="Normal 30 3 8 12" xfId="18271" xr:uid="{00000000-0005-0000-0000-000020470000}"/>
    <cellStyle name="Normal 30 3 8 13" xfId="18272" xr:uid="{00000000-0005-0000-0000-000021470000}"/>
    <cellStyle name="Normal 30 3 8 14" xfId="18273" xr:uid="{00000000-0005-0000-0000-000022470000}"/>
    <cellStyle name="Normal 30 3 8 2" xfId="18274" xr:uid="{00000000-0005-0000-0000-000023470000}"/>
    <cellStyle name="Normal 30 3 8 3" xfId="18275" xr:uid="{00000000-0005-0000-0000-000024470000}"/>
    <cellStyle name="Normal 30 3 8 4" xfId="18276" xr:uid="{00000000-0005-0000-0000-000025470000}"/>
    <cellStyle name="Normal 30 3 8 5" xfId="18277" xr:uid="{00000000-0005-0000-0000-000026470000}"/>
    <cellStyle name="Normal 30 3 8 6" xfId="18278" xr:uid="{00000000-0005-0000-0000-000027470000}"/>
    <cellStyle name="Normal 30 3 8 7" xfId="18279" xr:uid="{00000000-0005-0000-0000-000028470000}"/>
    <cellStyle name="Normal 30 3 8 8" xfId="18280" xr:uid="{00000000-0005-0000-0000-000029470000}"/>
    <cellStyle name="Normal 30 3 8 9" xfId="18281" xr:uid="{00000000-0005-0000-0000-00002A470000}"/>
    <cellStyle name="Normal 30 3 9" xfId="18282" xr:uid="{00000000-0005-0000-0000-00002B470000}"/>
    <cellStyle name="Normal 30 3 9 10" xfId="18283" xr:uid="{00000000-0005-0000-0000-00002C470000}"/>
    <cellStyle name="Normal 30 3 9 11" xfId="18284" xr:uid="{00000000-0005-0000-0000-00002D470000}"/>
    <cellStyle name="Normal 30 3 9 12" xfId="18285" xr:uid="{00000000-0005-0000-0000-00002E470000}"/>
    <cellStyle name="Normal 30 3 9 13" xfId="18286" xr:uid="{00000000-0005-0000-0000-00002F470000}"/>
    <cellStyle name="Normal 30 3 9 14" xfId="18287" xr:uid="{00000000-0005-0000-0000-000030470000}"/>
    <cellStyle name="Normal 30 3 9 2" xfId="18288" xr:uid="{00000000-0005-0000-0000-000031470000}"/>
    <cellStyle name="Normal 30 3 9 3" xfId="18289" xr:uid="{00000000-0005-0000-0000-000032470000}"/>
    <cellStyle name="Normal 30 3 9 4" xfId="18290" xr:uid="{00000000-0005-0000-0000-000033470000}"/>
    <cellStyle name="Normal 30 3 9 5" xfId="18291" xr:uid="{00000000-0005-0000-0000-000034470000}"/>
    <cellStyle name="Normal 30 3 9 6" xfId="18292" xr:uid="{00000000-0005-0000-0000-000035470000}"/>
    <cellStyle name="Normal 30 3 9 7" xfId="18293" xr:uid="{00000000-0005-0000-0000-000036470000}"/>
    <cellStyle name="Normal 30 3 9 8" xfId="18294" xr:uid="{00000000-0005-0000-0000-000037470000}"/>
    <cellStyle name="Normal 30 3 9 9" xfId="18295" xr:uid="{00000000-0005-0000-0000-000038470000}"/>
    <cellStyle name="Normal 30 4" xfId="18296" xr:uid="{00000000-0005-0000-0000-000039470000}"/>
    <cellStyle name="Normal 30 5" xfId="18297" xr:uid="{00000000-0005-0000-0000-00003A470000}"/>
    <cellStyle name="Normal 30 6" xfId="18298" xr:uid="{00000000-0005-0000-0000-00003B470000}"/>
    <cellStyle name="Normal 30 7" xfId="18299" xr:uid="{00000000-0005-0000-0000-00003C470000}"/>
    <cellStyle name="Normal 30 8" xfId="18300" xr:uid="{00000000-0005-0000-0000-00003D470000}"/>
    <cellStyle name="Normal 30 8 10" xfId="18301" xr:uid="{00000000-0005-0000-0000-00003E470000}"/>
    <cellStyle name="Normal 30 8 10 10" xfId="18302" xr:uid="{00000000-0005-0000-0000-00003F470000}"/>
    <cellStyle name="Normal 30 8 10 11" xfId="18303" xr:uid="{00000000-0005-0000-0000-000040470000}"/>
    <cellStyle name="Normal 30 8 10 12" xfId="18304" xr:uid="{00000000-0005-0000-0000-000041470000}"/>
    <cellStyle name="Normal 30 8 10 13" xfId="18305" xr:uid="{00000000-0005-0000-0000-000042470000}"/>
    <cellStyle name="Normal 30 8 10 14" xfId="18306" xr:uid="{00000000-0005-0000-0000-000043470000}"/>
    <cellStyle name="Normal 30 8 10 2" xfId="18307" xr:uid="{00000000-0005-0000-0000-000044470000}"/>
    <cellStyle name="Normal 30 8 10 3" xfId="18308" xr:uid="{00000000-0005-0000-0000-000045470000}"/>
    <cellStyle name="Normal 30 8 10 4" xfId="18309" xr:uid="{00000000-0005-0000-0000-000046470000}"/>
    <cellStyle name="Normal 30 8 10 5" xfId="18310" xr:uid="{00000000-0005-0000-0000-000047470000}"/>
    <cellStyle name="Normal 30 8 10 6" xfId="18311" xr:uid="{00000000-0005-0000-0000-000048470000}"/>
    <cellStyle name="Normal 30 8 10 7" xfId="18312" xr:uid="{00000000-0005-0000-0000-000049470000}"/>
    <cellStyle name="Normal 30 8 10 8" xfId="18313" xr:uid="{00000000-0005-0000-0000-00004A470000}"/>
    <cellStyle name="Normal 30 8 10 9" xfId="18314" xr:uid="{00000000-0005-0000-0000-00004B470000}"/>
    <cellStyle name="Normal 30 8 11" xfId="18315" xr:uid="{00000000-0005-0000-0000-00004C470000}"/>
    <cellStyle name="Normal 30 8 11 10" xfId="18316" xr:uid="{00000000-0005-0000-0000-00004D470000}"/>
    <cellStyle name="Normal 30 8 11 11" xfId="18317" xr:uid="{00000000-0005-0000-0000-00004E470000}"/>
    <cellStyle name="Normal 30 8 11 12" xfId="18318" xr:uid="{00000000-0005-0000-0000-00004F470000}"/>
    <cellStyle name="Normal 30 8 11 13" xfId="18319" xr:uid="{00000000-0005-0000-0000-000050470000}"/>
    <cellStyle name="Normal 30 8 11 14" xfId="18320" xr:uid="{00000000-0005-0000-0000-000051470000}"/>
    <cellStyle name="Normal 30 8 11 2" xfId="18321" xr:uid="{00000000-0005-0000-0000-000052470000}"/>
    <cellStyle name="Normal 30 8 11 3" xfId="18322" xr:uid="{00000000-0005-0000-0000-000053470000}"/>
    <cellStyle name="Normal 30 8 11 4" xfId="18323" xr:uid="{00000000-0005-0000-0000-000054470000}"/>
    <cellStyle name="Normal 30 8 11 5" xfId="18324" xr:uid="{00000000-0005-0000-0000-000055470000}"/>
    <cellStyle name="Normal 30 8 11 6" xfId="18325" xr:uid="{00000000-0005-0000-0000-000056470000}"/>
    <cellStyle name="Normal 30 8 11 7" xfId="18326" xr:uid="{00000000-0005-0000-0000-000057470000}"/>
    <cellStyle name="Normal 30 8 11 8" xfId="18327" xr:uid="{00000000-0005-0000-0000-000058470000}"/>
    <cellStyle name="Normal 30 8 11 9" xfId="18328" xr:uid="{00000000-0005-0000-0000-000059470000}"/>
    <cellStyle name="Normal 30 8 12" xfId="18329" xr:uid="{00000000-0005-0000-0000-00005A470000}"/>
    <cellStyle name="Normal 30 8 12 10" xfId="18330" xr:uid="{00000000-0005-0000-0000-00005B470000}"/>
    <cellStyle name="Normal 30 8 12 11" xfId="18331" xr:uid="{00000000-0005-0000-0000-00005C470000}"/>
    <cellStyle name="Normal 30 8 12 12" xfId="18332" xr:uid="{00000000-0005-0000-0000-00005D470000}"/>
    <cellStyle name="Normal 30 8 12 13" xfId="18333" xr:uid="{00000000-0005-0000-0000-00005E470000}"/>
    <cellStyle name="Normal 30 8 12 14" xfId="18334" xr:uid="{00000000-0005-0000-0000-00005F470000}"/>
    <cellStyle name="Normal 30 8 12 2" xfId="18335" xr:uid="{00000000-0005-0000-0000-000060470000}"/>
    <cellStyle name="Normal 30 8 12 3" xfId="18336" xr:uid="{00000000-0005-0000-0000-000061470000}"/>
    <cellStyle name="Normal 30 8 12 4" xfId="18337" xr:uid="{00000000-0005-0000-0000-000062470000}"/>
    <cellStyle name="Normal 30 8 12 5" xfId="18338" xr:uid="{00000000-0005-0000-0000-000063470000}"/>
    <cellStyle name="Normal 30 8 12 6" xfId="18339" xr:uid="{00000000-0005-0000-0000-000064470000}"/>
    <cellStyle name="Normal 30 8 12 7" xfId="18340" xr:uid="{00000000-0005-0000-0000-000065470000}"/>
    <cellStyle name="Normal 30 8 12 8" xfId="18341" xr:uid="{00000000-0005-0000-0000-000066470000}"/>
    <cellStyle name="Normal 30 8 12 9" xfId="18342" xr:uid="{00000000-0005-0000-0000-000067470000}"/>
    <cellStyle name="Normal 30 8 13" xfId="18343" xr:uid="{00000000-0005-0000-0000-000068470000}"/>
    <cellStyle name="Normal 30 8 13 10" xfId="18344" xr:uid="{00000000-0005-0000-0000-000069470000}"/>
    <cellStyle name="Normal 30 8 13 11" xfId="18345" xr:uid="{00000000-0005-0000-0000-00006A470000}"/>
    <cellStyle name="Normal 30 8 13 12" xfId="18346" xr:uid="{00000000-0005-0000-0000-00006B470000}"/>
    <cellStyle name="Normal 30 8 13 13" xfId="18347" xr:uid="{00000000-0005-0000-0000-00006C470000}"/>
    <cellStyle name="Normal 30 8 13 14" xfId="18348" xr:uid="{00000000-0005-0000-0000-00006D470000}"/>
    <cellStyle name="Normal 30 8 13 2" xfId="18349" xr:uid="{00000000-0005-0000-0000-00006E470000}"/>
    <cellStyle name="Normal 30 8 13 3" xfId="18350" xr:uid="{00000000-0005-0000-0000-00006F470000}"/>
    <cellStyle name="Normal 30 8 13 4" xfId="18351" xr:uid="{00000000-0005-0000-0000-000070470000}"/>
    <cellStyle name="Normal 30 8 13 5" xfId="18352" xr:uid="{00000000-0005-0000-0000-000071470000}"/>
    <cellStyle name="Normal 30 8 13 6" xfId="18353" xr:uid="{00000000-0005-0000-0000-000072470000}"/>
    <cellStyle name="Normal 30 8 13 7" xfId="18354" xr:uid="{00000000-0005-0000-0000-000073470000}"/>
    <cellStyle name="Normal 30 8 13 8" xfId="18355" xr:uid="{00000000-0005-0000-0000-000074470000}"/>
    <cellStyle name="Normal 30 8 13 9" xfId="18356" xr:uid="{00000000-0005-0000-0000-000075470000}"/>
    <cellStyle name="Normal 30 8 14" xfId="18357" xr:uid="{00000000-0005-0000-0000-000076470000}"/>
    <cellStyle name="Normal 30 8 14 10" xfId="18358" xr:uid="{00000000-0005-0000-0000-000077470000}"/>
    <cellStyle name="Normal 30 8 14 11" xfId="18359" xr:uid="{00000000-0005-0000-0000-000078470000}"/>
    <cellStyle name="Normal 30 8 14 12" xfId="18360" xr:uid="{00000000-0005-0000-0000-000079470000}"/>
    <cellStyle name="Normal 30 8 14 13" xfId="18361" xr:uid="{00000000-0005-0000-0000-00007A470000}"/>
    <cellStyle name="Normal 30 8 14 14" xfId="18362" xr:uid="{00000000-0005-0000-0000-00007B470000}"/>
    <cellStyle name="Normal 30 8 14 2" xfId="18363" xr:uid="{00000000-0005-0000-0000-00007C470000}"/>
    <cellStyle name="Normal 30 8 14 3" xfId="18364" xr:uid="{00000000-0005-0000-0000-00007D470000}"/>
    <cellStyle name="Normal 30 8 14 4" xfId="18365" xr:uid="{00000000-0005-0000-0000-00007E470000}"/>
    <cellStyle name="Normal 30 8 14 5" xfId="18366" xr:uid="{00000000-0005-0000-0000-00007F470000}"/>
    <cellStyle name="Normal 30 8 14 6" xfId="18367" xr:uid="{00000000-0005-0000-0000-000080470000}"/>
    <cellStyle name="Normal 30 8 14 7" xfId="18368" xr:uid="{00000000-0005-0000-0000-000081470000}"/>
    <cellStyle name="Normal 30 8 14 8" xfId="18369" xr:uid="{00000000-0005-0000-0000-000082470000}"/>
    <cellStyle name="Normal 30 8 14 9" xfId="18370" xr:uid="{00000000-0005-0000-0000-000083470000}"/>
    <cellStyle name="Normal 30 8 15" xfId="18371" xr:uid="{00000000-0005-0000-0000-000084470000}"/>
    <cellStyle name="Normal 30 8 15 10" xfId="18372" xr:uid="{00000000-0005-0000-0000-000085470000}"/>
    <cellStyle name="Normal 30 8 15 11" xfId="18373" xr:uid="{00000000-0005-0000-0000-000086470000}"/>
    <cellStyle name="Normal 30 8 15 12" xfId="18374" xr:uid="{00000000-0005-0000-0000-000087470000}"/>
    <cellStyle name="Normal 30 8 15 13" xfId="18375" xr:uid="{00000000-0005-0000-0000-000088470000}"/>
    <cellStyle name="Normal 30 8 15 14" xfId="18376" xr:uid="{00000000-0005-0000-0000-000089470000}"/>
    <cellStyle name="Normal 30 8 15 2" xfId="18377" xr:uid="{00000000-0005-0000-0000-00008A470000}"/>
    <cellStyle name="Normal 30 8 15 3" xfId="18378" xr:uid="{00000000-0005-0000-0000-00008B470000}"/>
    <cellStyle name="Normal 30 8 15 4" xfId="18379" xr:uid="{00000000-0005-0000-0000-00008C470000}"/>
    <cellStyle name="Normal 30 8 15 5" xfId="18380" xr:uid="{00000000-0005-0000-0000-00008D470000}"/>
    <cellStyle name="Normal 30 8 15 6" xfId="18381" xr:uid="{00000000-0005-0000-0000-00008E470000}"/>
    <cellStyle name="Normal 30 8 15 7" xfId="18382" xr:uid="{00000000-0005-0000-0000-00008F470000}"/>
    <cellStyle name="Normal 30 8 15 8" xfId="18383" xr:uid="{00000000-0005-0000-0000-000090470000}"/>
    <cellStyle name="Normal 30 8 15 9" xfId="18384" xr:uid="{00000000-0005-0000-0000-000091470000}"/>
    <cellStyle name="Normal 30 8 16" xfId="18385" xr:uid="{00000000-0005-0000-0000-000092470000}"/>
    <cellStyle name="Normal 30 8 17" xfId="18386" xr:uid="{00000000-0005-0000-0000-000093470000}"/>
    <cellStyle name="Normal 30 8 18" xfId="18387" xr:uid="{00000000-0005-0000-0000-000094470000}"/>
    <cellStyle name="Normal 30 8 19" xfId="18388" xr:uid="{00000000-0005-0000-0000-000095470000}"/>
    <cellStyle name="Normal 30 8 2" xfId="18389" xr:uid="{00000000-0005-0000-0000-000096470000}"/>
    <cellStyle name="Normal 30 8 2 10" xfId="18390" xr:uid="{00000000-0005-0000-0000-000097470000}"/>
    <cellStyle name="Normal 30 8 2 11" xfId="18391" xr:uid="{00000000-0005-0000-0000-000098470000}"/>
    <cellStyle name="Normal 30 8 2 12" xfId="18392" xr:uid="{00000000-0005-0000-0000-000099470000}"/>
    <cellStyle name="Normal 30 8 2 13" xfId="18393" xr:uid="{00000000-0005-0000-0000-00009A470000}"/>
    <cellStyle name="Normal 30 8 2 14" xfId="18394" xr:uid="{00000000-0005-0000-0000-00009B470000}"/>
    <cellStyle name="Normal 30 8 2 15" xfId="18395" xr:uid="{00000000-0005-0000-0000-00009C470000}"/>
    <cellStyle name="Normal 30 8 2 2" xfId="18396" xr:uid="{00000000-0005-0000-0000-00009D470000}"/>
    <cellStyle name="Normal 30 8 2 2 10" xfId="18397" xr:uid="{00000000-0005-0000-0000-00009E470000}"/>
    <cellStyle name="Normal 30 8 2 2 11" xfId="18398" xr:uid="{00000000-0005-0000-0000-00009F470000}"/>
    <cellStyle name="Normal 30 8 2 2 12" xfId="18399" xr:uid="{00000000-0005-0000-0000-0000A0470000}"/>
    <cellStyle name="Normal 30 8 2 2 13" xfId="18400" xr:uid="{00000000-0005-0000-0000-0000A1470000}"/>
    <cellStyle name="Normal 30 8 2 2 14" xfId="18401" xr:uid="{00000000-0005-0000-0000-0000A2470000}"/>
    <cellStyle name="Normal 30 8 2 2 2" xfId="18402" xr:uid="{00000000-0005-0000-0000-0000A3470000}"/>
    <cellStyle name="Normal 30 8 2 2 3" xfId="18403" xr:uid="{00000000-0005-0000-0000-0000A4470000}"/>
    <cellStyle name="Normal 30 8 2 2 4" xfId="18404" xr:uid="{00000000-0005-0000-0000-0000A5470000}"/>
    <cellStyle name="Normal 30 8 2 2 5" xfId="18405" xr:uid="{00000000-0005-0000-0000-0000A6470000}"/>
    <cellStyle name="Normal 30 8 2 2 6" xfId="18406" xr:uid="{00000000-0005-0000-0000-0000A7470000}"/>
    <cellStyle name="Normal 30 8 2 2 7" xfId="18407" xr:uid="{00000000-0005-0000-0000-0000A8470000}"/>
    <cellStyle name="Normal 30 8 2 2 8" xfId="18408" xr:uid="{00000000-0005-0000-0000-0000A9470000}"/>
    <cellStyle name="Normal 30 8 2 2 9" xfId="18409" xr:uid="{00000000-0005-0000-0000-0000AA470000}"/>
    <cellStyle name="Normal 30 8 2 3" xfId="18410" xr:uid="{00000000-0005-0000-0000-0000AB470000}"/>
    <cellStyle name="Normal 30 8 2 4" xfId="18411" xr:uid="{00000000-0005-0000-0000-0000AC470000}"/>
    <cellStyle name="Normal 30 8 2 5" xfId="18412" xr:uid="{00000000-0005-0000-0000-0000AD470000}"/>
    <cellStyle name="Normal 30 8 2 6" xfId="18413" xr:uid="{00000000-0005-0000-0000-0000AE470000}"/>
    <cellStyle name="Normal 30 8 2 7" xfId="18414" xr:uid="{00000000-0005-0000-0000-0000AF470000}"/>
    <cellStyle name="Normal 30 8 2 8" xfId="18415" xr:uid="{00000000-0005-0000-0000-0000B0470000}"/>
    <cellStyle name="Normal 30 8 2 9" xfId="18416" xr:uid="{00000000-0005-0000-0000-0000B1470000}"/>
    <cellStyle name="Normal 30 8 20" xfId="18417" xr:uid="{00000000-0005-0000-0000-0000B2470000}"/>
    <cellStyle name="Normal 30 8 21" xfId="18418" xr:uid="{00000000-0005-0000-0000-0000B3470000}"/>
    <cellStyle name="Normal 30 8 22" xfId="18419" xr:uid="{00000000-0005-0000-0000-0000B4470000}"/>
    <cellStyle name="Normal 30 8 23" xfId="18420" xr:uid="{00000000-0005-0000-0000-0000B5470000}"/>
    <cellStyle name="Normal 30 8 24" xfId="18421" xr:uid="{00000000-0005-0000-0000-0000B6470000}"/>
    <cellStyle name="Normal 30 8 25" xfId="18422" xr:uid="{00000000-0005-0000-0000-0000B7470000}"/>
    <cellStyle name="Normal 30 8 26" xfId="18423" xr:uid="{00000000-0005-0000-0000-0000B8470000}"/>
    <cellStyle name="Normal 30 8 27" xfId="18424" xr:uid="{00000000-0005-0000-0000-0000B9470000}"/>
    <cellStyle name="Normal 30 8 28" xfId="18425" xr:uid="{00000000-0005-0000-0000-0000BA470000}"/>
    <cellStyle name="Normal 30 8 3" xfId="18426" xr:uid="{00000000-0005-0000-0000-0000BB470000}"/>
    <cellStyle name="Normal 30 8 3 10" xfId="18427" xr:uid="{00000000-0005-0000-0000-0000BC470000}"/>
    <cellStyle name="Normal 30 8 3 11" xfId="18428" xr:uid="{00000000-0005-0000-0000-0000BD470000}"/>
    <cellStyle name="Normal 30 8 3 12" xfId="18429" xr:uid="{00000000-0005-0000-0000-0000BE470000}"/>
    <cellStyle name="Normal 30 8 3 13" xfId="18430" xr:uid="{00000000-0005-0000-0000-0000BF470000}"/>
    <cellStyle name="Normal 30 8 3 14" xfId="18431" xr:uid="{00000000-0005-0000-0000-0000C0470000}"/>
    <cellStyle name="Normal 30 8 3 15" xfId="18432" xr:uid="{00000000-0005-0000-0000-0000C1470000}"/>
    <cellStyle name="Normal 30 8 3 2" xfId="18433" xr:uid="{00000000-0005-0000-0000-0000C2470000}"/>
    <cellStyle name="Normal 30 8 3 2 10" xfId="18434" xr:uid="{00000000-0005-0000-0000-0000C3470000}"/>
    <cellStyle name="Normal 30 8 3 2 11" xfId="18435" xr:uid="{00000000-0005-0000-0000-0000C4470000}"/>
    <cellStyle name="Normal 30 8 3 2 12" xfId="18436" xr:uid="{00000000-0005-0000-0000-0000C5470000}"/>
    <cellStyle name="Normal 30 8 3 2 13" xfId="18437" xr:uid="{00000000-0005-0000-0000-0000C6470000}"/>
    <cellStyle name="Normal 30 8 3 2 14" xfId="18438" xr:uid="{00000000-0005-0000-0000-0000C7470000}"/>
    <cellStyle name="Normal 30 8 3 2 2" xfId="18439" xr:uid="{00000000-0005-0000-0000-0000C8470000}"/>
    <cellStyle name="Normal 30 8 3 2 3" xfId="18440" xr:uid="{00000000-0005-0000-0000-0000C9470000}"/>
    <cellStyle name="Normal 30 8 3 2 4" xfId="18441" xr:uid="{00000000-0005-0000-0000-0000CA470000}"/>
    <cellStyle name="Normal 30 8 3 2 5" xfId="18442" xr:uid="{00000000-0005-0000-0000-0000CB470000}"/>
    <cellStyle name="Normal 30 8 3 2 6" xfId="18443" xr:uid="{00000000-0005-0000-0000-0000CC470000}"/>
    <cellStyle name="Normal 30 8 3 2 7" xfId="18444" xr:uid="{00000000-0005-0000-0000-0000CD470000}"/>
    <cellStyle name="Normal 30 8 3 2 8" xfId="18445" xr:uid="{00000000-0005-0000-0000-0000CE470000}"/>
    <cellStyle name="Normal 30 8 3 2 9" xfId="18446" xr:uid="{00000000-0005-0000-0000-0000CF470000}"/>
    <cellStyle name="Normal 30 8 3 3" xfId="18447" xr:uid="{00000000-0005-0000-0000-0000D0470000}"/>
    <cellStyle name="Normal 30 8 3 4" xfId="18448" xr:uid="{00000000-0005-0000-0000-0000D1470000}"/>
    <cellStyle name="Normal 30 8 3 5" xfId="18449" xr:uid="{00000000-0005-0000-0000-0000D2470000}"/>
    <cellStyle name="Normal 30 8 3 6" xfId="18450" xr:uid="{00000000-0005-0000-0000-0000D3470000}"/>
    <cellStyle name="Normal 30 8 3 7" xfId="18451" xr:uid="{00000000-0005-0000-0000-0000D4470000}"/>
    <cellStyle name="Normal 30 8 3 8" xfId="18452" xr:uid="{00000000-0005-0000-0000-0000D5470000}"/>
    <cellStyle name="Normal 30 8 3 9" xfId="18453" xr:uid="{00000000-0005-0000-0000-0000D6470000}"/>
    <cellStyle name="Normal 30 8 4" xfId="18454" xr:uid="{00000000-0005-0000-0000-0000D7470000}"/>
    <cellStyle name="Normal 30 8 4 10" xfId="18455" xr:uid="{00000000-0005-0000-0000-0000D8470000}"/>
    <cellStyle name="Normal 30 8 4 11" xfId="18456" xr:uid="{00000000-0005-0000-0000-0000D9470000}"/>
    <cellStyle name="Normal 30 8 4 12" xfId="18457" xr:uid="{00000000-0005-0000-0000-0000DA470000}"/>
    <cellStyle name="Normal 30 8 4 13" xfId="18458" xr:uid="{00000000-0005-0000-0000-0000DB470000}"/>
    <cellStyle name="Normal 30 8 4 14" xfId="18459" xr:uid="{00000000-0005-0000-0000-0000DC470000}"/>
    <cellStyle name="Normal 30 8 4 15" xfId="18460" xr:uid="{00000000-0005-0000-0000-0000DD470000}"/>
    <cellStyle name="Normal 30 8 4 2" xfId="18461" xr:uid="{00000000-0005-0000-0000-0000DE470000}"/>
    <cellStyle name="Normal 30 8 4 2 10" xfId="18462" xr:uid="{00000000-0005-0000-0000-0000DF470000}"/>
    <cellStyle name="Normal 30 8 4 2 11" xfId="18463" xr:uid="{00000000-0005-0000-0000-0000E0470000}"/>
    <cellStyle name="Normal 30 8 4 2 12" xfId="18464" xr:uid="{00000000-0005-0000-0000-0000E1470000}"/>
    <cellStyle name="Normal 30 8 4 2 13" xfId="18465" xr:uid="{00000000-0005-0000-0000-0000E2470000}"/>
    <cellStyle name="Normal 30 8 4 2 14" xfId="18466" xr:uid="{00000000-0005-0000-0000-0000E3470000}"/>
    <cellStyle name="Normal 30 8 4 2 2" xfId="18467" xr:uid="{00000000-0005-0000-0000-0000E4470000}"/>
    <cellStyle name="Normal 30 8 4 2 3" xfId="18468" xr:uid="{00000000-0005-0000-0000-0000E5470000}"/>
    <cellStyle name="Normal 30 8 4 2 4" xfId="18469" xr:uid="{00000000-0005-0000-0000-0000E6470000}"/>
    <cellStyle name="Normal 30 8 4 2 5" xfId="18470" xr:uid="{00000000-0005-0000-0000-0000E7470000}"/>
    <cellStyle name="Normal 30 8 4 2 6" xfId="18471" xr:uid="{00000000-0005-0000-0000-0000E8470000}"/>
    <cellStyle name="Normal 30 8 4 2 7" xfId="18472" xr:uid="{00000000-0005-0000-0000-0000E9470000}"/>
    <cellStyle name="Normal 30 8 4 2 8" xfId="18473" xr:uid="{00000000-0005-0000-0000-0000EA470000}"/>
    <cellStyle name="Normal 30 8 4 2 9" xfId="18474" xr:uid="{00000000-0005-0000-0000-0000EB470000}"/>
    <cellStyle name="Normal 30 8 4 3" xfId="18475" xr:uid="{00000000-0005-0000-0000-0000EC470000}"/>
    <cellStyle name="Normal 30 8 4 4" xfId="18476" xr:uid="{00000000-0005-0000-0000-0000ED470000}"/>
    <cellStyle name="Normal 30 8 4 5" xfId="18477" xr:uid="{00000000-0005-0000-0000-0000EE470000}"/>
    <cellStyle name="Normal 30 8 4 6" xfId="18478" xr:uid="{00000000-0005-0000-0000-0000EF470000}"/>
    <cellStyle name="Normal 30 8 4 7" xfId="18479" xr:uid="{00000000-0005-0000-0000-0000F0470000}"/>
    <cellStyle name="Normal 30 8 4 8" xfId="18480" xr:uid="{00000000-0005-0000-0000-0000F1470000}"/>
    <cellStyle name="Normal 30 8 4 9" xfId="18481" xr:uid="{00000000-0005-0000-0000-0000F2470000}"/>
    <cellStyle name="Normal 30 8 5" xfId="18482" xr:uid="{00000000-0005-0000-0000-0000F3470000}"/>
    <cellStyle name="Normal 30 8 5 10" xfId="18483" xr:uid="{00000000-0005-0000-0000-0000F4470000}"/>
    <cellStyle name="Normal 30 8 5 11" xfId="18484" xr:uid="{00000000-0005-0000-0000-0000F5470000}"/>
    <cellStyle name="Normal 30 8 5 12" xfId="18485" xr:uid="{00000000-0005-0000-0000-0000F6470000}"/>
    <cellStyle name="Normal 30 8 5 13" xfId="18486" xr:uid="{00000000-0005-0000-0000-0000F7470000}"/>
    <cellStyle name="Normal 30 8 5 14" xfId="18487" xr:uid="{00000000-0005-0000-0000-0000F8470000}"/>
    <cellStyle name="Normal 30 8 5 2" xfId="18488" xr:uid="{00000000-0005-0000-0000-0000F9470000}"/>
    <cellStyle name="Normal 30 8 5 3" xfId="18489" xr:uid="{00000000-0005-0000-0000-0000FA470000}"/>
    <cellStyle name="Normal 30 8 5 4" xfId="18490" xr:uid="{00000000-0005-0000-0000-0000FB470000}"/>
    <cellStyle name="Normal 30 8 5 5" xfId="18491" xr:uid="{00000000-0005-0000-0000-0000FC470000}"/>
    <cellStyle name="Normal 30 8 5 6" xfId="18492" xr:uid="{00000000-0005-0000-0000-0000FD470000}"/>
    <cellStyle name="Normal 30 8 5 7" xfId="18493" xr:uid="{00000000-0005-0000-0000-0000FE470000}"/>
    <cellStyle name="Normal 30 8 5 8" xfId="18494" xr:uid="{00000000-0005-0000-0000-0000FF470000}"/>
    <cellStyle name="Normal 30 8 5 9" xfId="18495" xr:uid="{00000000-0005-0000-0000-000000480000}"/>
    <cellStyle name="Normal 30 8 6" xfId="18496" xr:uid="{00000000-0005-0000-0000-000001480000}"/>
    <cellStyle name="Normal 30 8 6 10" xfId="18497" xr:uid="{00000000-0005-0000-0000-000002480000}"/>
    <cellStyle name="Normal 30 8 6 11" xfId="18498" xr:uid="{00000000-0005-0000-0000-000003480000}"/>
    <cellStyle name="Normal 30 8 6 12" xfId="18499" xr:uid="{00000000-0005-0000-0000-000004480000}"/>
    <cellStyle name="Normal 30 8 6 13" xfId="18500" xr:uid="{00000000-0005-0000-0000-000005480000}"/>
    <cellStyle name="Normal 30 8 6 14" xfId="18501" xr:uid="{00000000-0005-0000-0000-000006480000}"/>
    <cellStyle name="Normal 30 8 6 2" xfId="18502" xr:uid="{00000000-0005-0000-0000-000007480000}"/>
    <cellStyle name="Normal 30 8 6 3" xfId="18503" xr:uid="{00000000-0005-0000-0000-000008480000}"/>
    <cellStyle name="Normal 30 8 6 4" xfId="18504" xr:uid="{00000000-0005-0000-0000-000009480000}"/>
    <cellStyle name="Normal 30 8 6 5" xfId="18505" xr:uid="{00000000-0005-0000-0000-00000A480000}"/>
    <cellStyle name="Normal 30 8 6 6" xfId="18506" xr:uid="{00000000-0005-0000-0000-00000B480000}"/>
    <cellStyle name="Normal 30 8 6 7" xfId="18507" xr:uid="{00000000-0005-0000-0000-00000C480000}"/>
    <cellStyle name="Normal 30 8 6 8" xfId="18508" xr:uid="{00000000-0005-0000-0000-00000D480000}"/>
    <cellStyle name="Normal 30 8 6 9" xfId="18509" xr:uid="{00000000-0005-0000-0000-00000E480000}"/>
    <cellStyle name="Normal 30 8 7" xfId="18510" xr:uid="{00000000-0005-0000-0000-00000F480000}"/>
    <cellStyle name="Normal 30 8 7 10" xfId="18511" xr:uid="{00000000-0005-0000-0000-000010480000}"/>
    <cellStyle name="Normal 30 8 7 11" xfId="18512" xr:uid="{00000000-0005-0000-0000-000011480000}"/>
    <cellStyle name="Normal 30 8 7 12" xfId="18513" xr:uid="{00000000-0005-0000-0000-000012480000}"/>
    <cellStyle name="Normal 30 8 7 13" xfId="18514" xr:uid="{00000000-0005-0000-0000-000013480000}"/>
    <cellStyle name="Normal 30 8 7 14" xfId="18515" xr:uid="{00000000-0005-0000-0000-000014480000}"/>
    <cellStyle name="Normal 30 8 7 2" xfId="18516" xr:uid="{00000000-0005-0000-0000-000015480000}"/>
    <cellStyle name="Normal 30 8 7 3" xfId="18517" xr:uid="{00000000-0005-0000-0000-000016480000}"/>
    <cellStyle name="Normal 30 8 7 4" xfId="18518" xr:uid="{00000000-0005-0000-0000-000017480000}"/>
    <cellStyle name="Normal 30 8 7 5" xfId="18519" xr:uid="{00000000-0005-0000-0000-000018480000}"/>
    <cellStyle name="Normal 30 8 7 6" xfId="18520" xr:uid="{00000000-0005-0000-0000-000019480000}"/>
    <cellStyle name="Normal 30 8 7 7" xfId="18521" xr:uid="{00000000-0005-0000-0000-00001A480000}"/>
    <cellStyle name="Normal 30 8 7 8" xfId="18522" xr:uid="{00000000-0005-0000-0000-00001B480000}"/>
    <cellStyle name="Normal 30 8 7 9" xfId="18523" xr:uid="{00000000-0005-0000-0000-00001C480000}"/>
    <cellStyle name="Normal 30 8 8" xfId="18524" xr:uid="{00000000-0005-0000-0000-00001D480000}"/>
    <cellStyle name="Normal 30 8 8 10" xfId="18525" xr:uid="{00000000-0005-0000-0000-00001E480000}"/>
    <cellStyle name="Normal 30 8 8 11" xfId="18526" xr:uid="{00000000-0005-0000-0000-00001F480000}"/>
    <cellStyle name="Normal 30 8 8 12" xfId="18527" xr:uid="{00000000-0005-0000-0000-000020480000}"/>
    <cellStyle name="Normal 30 8 8 13" xfId="18528" xr:uid="{00000000-0005-0000-0000-000021480000}"/>
    <cellStyle name="Normal 30 8 8 14" xfId="18529" xr:uid="{00000000-0005-0000-0000-000022480000}"/>
    <cellStyle name="Normal 30 8 8 2" xfId="18530" xr:uid="{00000000-0005-0000-0000-000023480000}"/>
    <cellStyle name="Normal 30 8 8 3" xfId="18531" xr:uid="{00000000-0005-0000-0000-000024480000}"/>
    <cellStyle name="Normal 30 8 8 4" xfId="18532" xr:uid="{00000000-0005-0000-0000-000025480000}"/>
    <cellStyle name="Normal 30 8 8 5" xfId="18533" xr:uid="{00000000-0005-0000-0000-000026480000}"/>
    <cellStyle name="Normal 30 8 8 6" xfId="18534" xr:uid="{00000000-0005-0000-0000-000027480000}"/>
    <cellStyle name="Normal 30 8 8 7" xfId="18535" xr:uid="{00000000-0005-0000-0000-000028480000}"/>
    <cellStyle name="Normal 30 8 8 8" xfId="18536" xr:uid="{00000000-0005-0000-0000-000029480000}"/>
    <cellStyle name="Normal 30 8 8 9" xfId="18537" xr:uid="{00000000-0005-0000-0000-00002A480000}"/>
    <cellStyle name="Normal 30 8 9" xfId="18538" xr:uid="{00000000-0005-0000-0000-00002B480000}"/>
    <cellStyle name="Normal 30 8 9 10" xfId="18539" xr:uid="{00000000-0005-0000-0000-00002C480000}"/>
    <cellStyle name="Normal 30 8 9 11" xfId="18540" xr:uid="{00000000-0005-0000-0000-00002D480000}"/>
    <cellStyle name="Normal 30 8 9 12" xfId="18541" xr:uid="{00000000-0005-0000-0000-00002E480000}"/>
    <cellStyle name="Normal 30 8 9 13" xfId="18542" xr:uid="{00000000-0005-0000-0000-00002F480000}"/>
    <cellStyle name="Normal 30 8 9 14" xfId="18543" xr:uid="{00000000-0005-0000-0000-000030480000}"/>
    <cellStyle name="Normal 30 8 9 2" xfId="18544" xr:uid="{00000000-0005-0000-0000-000031480000}"/>
    <cellStyle name="Normal 30 8 9 3" xfId="18545" xr:uid="{00000000-0005-0000-0000-000032480000}"/>
    <cellStyle name="Normal 30 8 9 4" xfId="18546" xr:uid="{00000000-0005-0000-0000-000033480000}"/>
    <cellStyle name="Normal 30 8 9 5" xfId="18547" xr:uid="{00000000-0005-0000-0000-000034480000}"/>
    <cellStyle name="Normal 30 8 9 6" xfId="18548" xr:uid="{00000000-0005-0000-0000-000035480000}"/>
    <cellStyle name="Normal 30 8 9 7" xfId="18549" xr:uid="{00000000-0005-0000-0000-000036480000}"/>
    <cellStyle name="Normal 30 8 9 8" xfId="18550" xr:uid="{00000000-0005-0000-0000-000037480000}"/>
    <cellStyle name="Normal 30 8 9 9" xfId="18551" xr:uid="{00000000-0005-0000-0000-000038480000}"/>
    <cellStyle name="Normal 31" xfId="18552" xr:uid="{00000000-0005-0000-0000-000039480000}"/>
    <cellStyle name="Normal 31 2" xfId="18553" xr:uid="{00000000-0005-0000-0000-00003A480000}"/>
    <cellStyle name="Normal 31 3" xfId="18554" xr:uid="{00000000-0005-0000-0000-00003B480000}"/>
    <cellStyle name="Normal 31 4" xfId="18555" xr:uid="{00000000-0005-0000-0000-00003C480000}"/>
    <cellStyle name="Normal 31 5" xfId="18556" xr:uid="{00000000-0005-0000-0000-00003D480000}"/>
    <cellStyle name="Normal 31 6" xfId="18557" xr:uid="{00000000-0005-0000-0000-00003E480000}"/>
    <cellStyle name="Normal 32" xfId="18558" xr:uid="{00000000-0005-0000-0000-00003F480000}"/>
    <cellStyle name="Normal 32 2" xfId="18559" xr:uid="{00000000-0005-0000-0000-000040480000}"/>
    <cellStyle name="Normal 32 3" xfId="18560" xr:uid="{00000000-0005-0000-0000-000041480000}"/>
    <cellStyle name="Normal 33" xfId="173" xr:uid="{00000000-0005-0000-0000-000042480000}"/>
    <cellStyle name="Normal 33 2" xfId="18561" xr:uid="{00000000-0005-0000-0000-000043480000}"/>
    <cellStyle name="Normal 33 3" xfId="18562" xr:uid="{00000000-0005-0000-0000-000044480000}"/>
    <cellStyle name="Normal 33 4" xfId="18563" xr:uid="{00000000-0005-0000-0000-000045480000}"/>
    <cellStyle name="Normal 34" xfId="18564" xr:uid="{00000000-0005-0000-0000-000046480000}"/>
    <cellStyle name="Normal 34 2" xfId="18565" xr:uid="{00000000-0005-0000-0000-000047480000}"/>
    <cellStyle name="Normal 34 3" xfId="18566" xr:uid="{00000000-0005-0000-0000-000048480000}"/>
    <cellStyle name="Normal 34 4" xfId="18567" xr:uid="{00000000-0005-0000-0000-000049480000}"/>
    <cellStyle name="Normal 34 5" xfId="18568" xr:uid="{00000000-0005-0000-0000-00004A480000}"/>
    <cellStyle name="Normal 34 6" xfId="18569" xr:uid="{00000000-0005-0000-0000-00004B480000}"/>
    <cellStyle name="Normal 35" xfId="18570" xr:uid="{00000000-0005-0000-0000-00004C480000}"/>
    <cellStyle name="Normal 35 2" xfId="18571" xr:uid="{00000000-0005-0000-0000-00004D480000}"/>
    <cellStyle name="Normal 35 3" xfId="18572" xr:uid="{00000000-0005-0000-0000-00004E480000}"/>
    <cellStyle name="Normal 35 4" xfId="18573" xr:uid="{00000000-0005-0000-0000-00004F480000}"/>
    <cellStyle name="Normal 35 5" xfId="18574" xr:uid="{00000000-0005-0000-0000-000050480000}"/>
    <cellStyle name="Normal 36" xfId="110" xr:uid="{00000000-0005-0000-0000-000051480000}"/>
    <cellStyle name="Normal 36 2" xfId="18575" xr:uid="{00000000-0005-0000-0000-000052480000}"/>
    <cellStyle name="Normal 36 3" xfId="18576" xr:uid="{00000000-0005-0000-0000-000053480000}"/>
    <cellStyle name="Normal 36 4" xfId="20878" xr:uid="{00000000-0005-0000-0000-000054480000}"/>
    <cellStyle name="Normal 37" xfId="111" xr:uid="{00000000-0005-0000-0000-000055480000}"/>
    <cellStyle name="Normal 37 2" xfId="18577" xr:uid="{00000000-0005-0000-0000-000056480000}"/>
    <cellStyle name="Normal 37 2 10" xfId="18578" xr:uid="{00000000-0005-0000-0000-000057480000}"/>
    <cellStyle name="Normal 37 2 10 10" xfId="18579" xr:uid="{00000000-0005-0000-0000-000058480000}"/>
    <cellStyle name="Normal 37 2 10 11" xfId="18580" xr:uid="{00000000-0005-0000-0000-000059480000}"/>
    <cellStyle name="Normal 37 2 10 12" xfId="18581" xr:uid="{00000000-0005-0000-0000-00005A480000}"/>
    <cellStyle name="Normal 37 2 10 13" xfId="18582" xr:uid="{00000000-0005-0000-0000-00005B480000}"/>
    <cellStyle name="Normal 37 2 10 14" xfId="18583" xr:uid="{00000000-0005-0000-0000-00005C480000}"/>
    <cellStyle name="Normal 37 2 10 2" xfId="18584" xr:uid="{00000000-0005-0000-0000-00005D480000}"/>
    <cellStyle name="Normal 37 2 10 3" xfId="18585" xr:uid="{00000000-0005-0000-0000-00005E480000}"/>
    <cellStyle name="Normal 37 2 10 4" xfId="18586" xr:uid="{00000000-0005-0000-0000-00005F480000}"/>
    <cellStyle name="Normal 37 2 10 5" xfId="18587" xr:uid="{00000000-0005-0000-0000-000060480000}"/>
    <cellStyle name="Normal 37 2 10 6" xfId="18588" xr:uid="{00000000-0005-0000-0000-000061480000}"/>
    <cellStyle name="Normal 37 2 10 7" xfId="18589" xr:uid="{00000000-0005-0000-0000-000062480000}"/>
    <cellStyle name="Normal 37 2 10 8" xfId="18590" xr:uid="{00000000-0005-0000-0000-000063480000}"/>
    <cellStyle name="Normal 37 2 10 9" xfId="18591" xr:uid="{00000000-0005-0000-0000-000064480000}"/>
    <cellStyle name="Normal 37 2 11" xfId="18592" xr:uid="{00000000-0005-0000-0000-000065480000}"/>
    <cellStyle name="Normal 37 2 11 10" xfId="18593" xr:uid="{00000000-0005-0000-0000-000066480000}"/>
    <cellStyle name="Normal 37 2 11 11" xfId="18594" xr:uid="{00000000-0005-0000-0000-000067480000}"/>
    <cellStyle name="Normal 37 2 11 12" xfId="18595" xr:uid="{00000000-0005-0000-0000-000068480000}"/>
    <cellStyle name="Normal 37 2 11 13" xfId="18596" xr:uid="{00000000-0005-0000-0000-000069480000}"/>
    <cellStyle name="Normal 37 2 11 14" xfId="18597" xr:uid="{00000000-0005-0000-0000-00006A480000}"/>
    <cellStyle name="Normal 37 2 11 2" xfId="18598" xr:uid="{00000000-0005-0000-0000-00006B480000}"/>
    <cellStyle name="Normal 37 2 11 3" xfId="18599" xr:uid="{00000000-0005-0000-0000-00006C480000}"/>
    <cellStyle name="Normal 37 2 11 4" xfId="18600" xr:uid="{00000000-0005-0000-0000-00006D480000}"/>
    <cellStyle name="Normal 37 2 11 5" xfId="18601" xr:uid="{00000000-0005-0000-0000-00006E480000}"/>
    <cellStyle name="Normal 37 2 11 6" xfId="18602" xr:uid="{00000000-0005-0000-0000-00006F480000}"/>
    <cellStyle name="Normal 37 2 11 7" xfId="18603" xr:uid="{00000000-0005-0000-0000-000070480000}"/>
    <cellStyle name="Normal 37 2 11 8" xfId="18604" xr:uid="{00000000-0005-0000-0000-000071480000}"/>
    <cellStyle name="Normal 37 2 11 9" xfId="18605" xr:uid="{00000000-0005-0000-0000-000072480000}"/>
    <cellStyle name="Normal 37 2 12" xfId="18606" xr:uid="{00000000-0005-0000-0000-000073480000}"/>
    <cellStyle name="Normal 37 2 12 10" xfId="18607" xr:uid="{00000000-0005-0000-0000-000074480000}"/>
    <cellStyle name="Normal 37 2 12 11" xfId="18608" xr:uid="{00000000-0005-0000-0000-000075480000}"/>
    <cellStyle name="Normal 37 2 12 12" xfId="18609" xr:uid="{00000000-0005-0000-0000-000076480000}"/>
    <cellStyle name="Normal 37 2 12 13" xfId="18610" xr:uid="{00000000-0005-0000-0000-000077480000}"/>
    <cellStyle name="Normal 37 2 12 14" xfId="18611" xr:uid="{00000000-0005-0000-0000-000078480000}"/>
    <cellStyle name="Normal 37 2 12 2" xfId="18612" xr:uid="{00000000-0005-0000-0000-000079480000}"/>
    <cellStyle name="Normal 37 2 12 3" xfId="18613" xr:uid="{00000000-0005-0000-0000-00007A480000}"/>
    <cellStyle name="Normal 37 2 12 4" xfId="18614" xr:uid="{00000000-0005-0000-0000-00007B480000}"/>
    <cellStyle name="Normal 37 2 12 5" xfId="18615" xr:uid="{00000000-0005-0000-0000-00007C480000}"/>
    <cellStyle name="Normal 37 2 12 6" xfId="18616" xr:uid="{00000000-0005-0000-0000-00007D480000}"/>
    <cellStyle name="Normal 37 2 12 7" xfId="18617" xr:uid="{00000000-0005-0000-0000-00007E480000}"/>
    <cellStyle name="Normal 37 2 12 8" xfId="18618" xr:uid="{00000000-0005-0000-0000-00007F480000}"/>
    <cellStyle name="Normal 37 2 12 9" xfId="18619" xr:uid="{00000000-0005-0000-0000-000080480000}"/>
    <cellStyle name="Normal 37 2 13" xfId="18620" xr:uid="{00000000-0005-0000-0000-000081480000}"/>
    <cellStyle name="Normal 37 2 13 10" xfId="18621" xr:uid="{00000000-0005-0000-0000-000082480000}"/>
    <cellStyle name="Normal 37 2 13 11" xfId="18622" xr:uid="{00000000-0005-0000-0000-000083480000}"/>
    <cellStyle name="Normal 37 2 13 12" xfId="18623" xr:uid="{00000000-0005-0000-0000-000084480000}"/>
    <cellStyle name="Normal 37 2 13 13" xfId="18624" xr:uid="{00000000-0005-0000-0000-000085480000}"/>
    <cellStyle name="Normal 37 2 13 14" xfId="18625" xr:uid="{00000000-0005-0000-0000-000086480000}"/>
    <cellStyle name="Normal 37 2 13 2" xfId="18626" xr:uid="{00000000-0005-0000-0000-000087480000}"/>
    <cellStyle name="Normal 37 2 13 3" xfId="18627" xr:uid="{00000000-0005-0000-0000-000088480000}"/>
    <cellStyle name="Normal 37 2 13 4" xfId="18628" xr:uid="{00000000-0005-0000-0000-000089480000}"/>
    <cellStyle name="Normal 37 2 13 5" xfId="18629" xr:uid="{00000000-0005-0000-0000-00008A480000}"/>
    <cellStyle name="Normal 37 2 13 6" xfId="18630" xr:uid="{00000000-0005-0000-0000-00008B480000}"/>
    <cellStyle name="Normal 37 2 13 7" xfId="18631" xr:uid="{00000000-0005-0000-0000-00008C480000}"/>
    <cellStyle name="Normal 37 2 13 8" xfId="18632" xr:uid="{00000000-0005-0000-0000-00008D480000}"/>
    <cellStyle name="Normal 37 2 13 9" xfId="18633" xr:uid="{00000000-0005-0000-0000-00008E480000}"/>
    <cellStyle name="Normal 37 2 14" xfId="18634" xr:uid="{00000000-0005-0000-0000-00008F480000}"/>
    <cellStyle name="Normal 37 2 14 10" xfId="18635" xr:uid="{00000000-0005-0000-0000-000090480000}"/>
    <cellStyle name="Normal 37 2 14 11" xfId="18636" xr:uid="{00000000-0005-0000-0000-000091480000}"/>
    <cellStyle name="Normal 37 2 14 12" xfId="18637" xr:uid="{00000000-0005-0000-0000-000092480000}"/>
    <cellStyle name="Normal 37 2 14 13" xfId="18638" xr:uid="{00000000-0005-0000-0000-000093480000}"/>
    <cellStyle name="Normal 37 2 14 14" xfId="18639" xr:uid="{00000000-0005-0000-0000-000094480000}"/>
    <cellStyle name="Normal 37 2 14 2" xfId="18640" xr:uid="{00000000-0005-0000-0000-000095480000}"/>
    <cellStyle name="Normal 37 2 14 3" xfId="18641" xr:uid="{00000000-0005-0000-0000-000096480000}"/>
    <cellStyle name="Normal 37 2 14 4" xfId="18642" xr:uid="{00000000-0005-0000-0000-000097480000}"/>
    <cellStyle name="Normal 37 2 14 5" xfId="18643" xr:uid="{00000000-0005-0000-0000-000098480000}"/>
    <cellStyle name="Normal 37 2 14 6" xfId="18644" xr:uid="{00000000-0005-0000-0000-000099480000}"/>
    <cellStyle name="Normal 37 2 14 7" xfId="18645" xr:uid="{00000000-0005-0000-0000-00009A480000}"/>
    <cellStyle name="Normal 37 2 14 8" xfId="18646" xr:uid="{00000000-0005-0000-0000-00009B480000}"/>
    <cellStyle name="Normal 37 2 14 9" xfId="18647" xr:uid="{00000000-0005-0000-0000-00009C480000}"/>
    <cellStyle name="Normal 37 2 15" xfId="18648" xr:uid="{00000000-0005-0000-0000-00009D480000}"/>
    <cellStyle name="Normal 37 2 15 10" xfId="18649" xr:uid="{00000000-0005-0000-0000-00009E480000}"/>
    <cellStyle name="Normal 37 2 15 11" xfId="18650" xr:uid="{00000000-0005-0000-0000-00009F480000}"/>
    <cellStyle name="Normal 37 2 15 12" xfId="18651" xr:uid="{00000000-0005-0000-0000-0000A0480000}"/>
    <cellStyle name="Normal 37 2 15 13" xfId="18652" xr:uid="{00000000-0005-0000-0000-0000A1480000}"/>
    <cellStyle name="Normal 37 2 15 14" xfId="18653" xr:uid="{00000000-0005-0000-0000-0000A2480000}"/>
    <cellStyle name="Normal 37 2 15 2" xfId="18654" xr:uid="{00000000-0005-0000-0000-0000A3480000}"/>
    <cellStyle name="Normal 37 2 15 3" xfId="18655" xr:uid="{00000000-0005-0000-0000-0000A4480000}"/>
    <cellStyle name="Normal 37 2 15 4" xfId="18656" xr:uid="{00000000-0005-0000-0000-0000A5480000}"/>
    <cellStyle name="Normal 37 2 15 5" xfId="18657" xr:uid="{00000000-0005-0000-0000-0000A6480000}"/>
    <cellStyle name="Normal 37 2 15 6" xfId="18658" xr:uid="{00000000-0005-0000-0000-0000A7480000}"/>
    <cellStyle name="Normal 37 2 15 7" xfId="18659" xr:uid="{00000000-0005-0000-0000-0000A8480000}"/>
    <cellStyle name="Normal 37 2 15 8" xfId="18660" xr:uid="{00000000-0005-0000-0000-0000A9480000}"/>
    <cellStyle name="Normal 37 2 15 9" xfId="18661" xr:uid="{00000000-0005-0000-0000-0000AA480000}"/>
    <cellStyle name="Normal 37 2 16" xfId="18662" xr:uid="{00000000-0005-0000-0000-0000AB480000}"/>
    <cellStyle name="Normal 37 2 16 10" xfId="18663" xr:uid="{00000000-0005-0000-0000-0000AC480000}"/>
    <cellStyle name="Normal 37 2 16 11" xfId="18664" xr:uid="{00000000-0005-0000-0000-0000AD480000}"/>
    <cellStyle name="Normal 37 2 16 12" xfId="18665" xr:uid="{00000000-0005-0000-0000-0000AE480000}"/>
    <cellStyle name="Normal 37 2 16 13" xfId="18666" xr:uid="{00000000-0005-0000-0000-0000AF480000}"/>
    <cellStyle name="Normal 37 2 16 14" xfId="18667" xr:uid="{00000000-0005-0000-0000-0000B0480000}"/>
    <cellStyle name="Normal 37 2 16 2" xfId="18668" xr:uid="{00000000-0005-0000-0000-0000B1480000}"/>
    <cellStyle name="Normal 37 2 16 3" xfId="18669" xr:uid="{00000000-0005-0000-0000-0000B2480000}"/>
    <cellStyle name="Normal 37 2 16 4" xfId="18670" xr:uid="{00000000-0005-0000-0000-0000B3480000}"/>
    <cellStyle name="Normal 37 2 16 5" xfId="18671" xr:uid="{00000000-0005-0000-0000-0000B4480000}"/>
    <cellStyle name="Normal 37 2 16 6" xfId="18672" xr:uid="{00000000-0005-0000-0000-0000B5480000}"/>
    <cellStyle name="Normal 37 2 16 7" xfId="18673" xr:uid="{00000000-0005-0000-0000-0000B6480000}"/>
    <cellStyle name="Normal 37 2 16 8" xfId="18674" xr:uid="{00000000-0005-0000-0000-0000B7480000}"/>
    <cellStyle name="Normal 37 2 16 9" xfId="18675" xr:uid="{00000000-0005-0000-0000-0000B8480000}"/>
    <cellStyle name="Normal 37 2 17" xfId="18676" xr:uid="{00000000-0005-0000-0000-0000B9480000}"/>
    <cellStyle name="Normal 37 2 17 10" xfId="18677" xr:uid="{00000000-0005-0000-0000-0000BA480000}"/>
    <cellStyle name="Normal 37 2 17 11" xfId="18678" xr:uid="{00000000-0005-0000-0000-0000BB480000}"/>
    <cellStyle name="Normal 37 2 17 12" xfId="18679" xr:uid="{00000000-0005-0000-0000-0000BC480000}"/>
    <cellStyle name="Normal 37 2 17 13" xfId="18680" xr:uid="{00000000-0005-0000-0000-0000BD480000}"/>
    <cellStyle name="Normal 37 2 17 14" xfId="18681" xr:uid="{00000000-0005-0000-0000-0000BE480000}"/>
    <cellStyle name="Normal 37 2 17 2" xfId="18682" xr:uid="{00000000-0005-0000-0000-0000BF480000}"/>
    <cellStyle name="Normal 37 2 17 3" xfId="18683" xr:uid="{00000000-0005-0000-0000-0000C0480000}"/>
    <cellStyle name="Normal 37 2 17 4" xfId="18684" xr:uid="{00000000-0005-0000-0000-0000C1480000}"/>
    <cellStyle name="Normal 37 2 17 5" xfId="18685" xr:uid="{00000000-0005-0000-0000-0000C2480000}"/>
    <cellStyle name="Normal 37 2 17 6" xfId="18686" xr:uid="{00000000-0005-0000-0000-0000C3480000}"/>
    <cellStyle name="Normal 37 2 17 7" xfId="18687" xr:uid="{00000000-0005-0000-0000-0000C4480000}"/>
    <cellStyle name="Normal 37 2 17 8" xfId="18688" xr:uid="{00000000-0005-0000-0000-0000C5480000}"/>
    <cellStyle name="Normal 37 2 17 9" xfId="18689" xr:uid="{00000000-0005-0000-0000-0000C6480000}"/>
    <cellStyle name="Normal 37 2 18" xfId="18690" xr:uid="{00000000-0005-0000-0000-0000C7480000}"/>
    <cellStyle name="Normal 37 2 19" xfId="18691" xr:uid="{00000000-0005-0000-0000-0000C8480000}"/>
    <cellStyle name="Normal 37 2 2" xfId="18692" xr:uid="{00000000-0005-0000-0000-0000C9480000}"/>
    <cellStyle name="Normal 37 2 20" xfId="18693" xr:uid="{00000000-0005-0000-0000-0000CA480000}"/>
    <cellStyle name="Normal 37 2 21" xfId="18694" xr:uid="{00000000-0005-0000-0000-0000CB480000}"/>
    <cellStyle name="Normal 37 2 22" xfId="18695" xr:uid="{00000000-0005-0000-0000-0000CC480000}"/>
    <cellStyle name="Normal 37 2 23" xfId="18696" xr:uid="{00000000-0005-0000-0000-0000CD480000}"/>
    <cellStyle name="Normal 37 2 24" xfId="18697" xr:uid="{00000000-0005-0000-0000-0000CE480000}"/>
    <cellStyle name="Normal 37 2 25" xfId="18698" xr:uid="{00000000-0005-0000-0000-0000CF480000}"/>
    <cellStyle name="Normal 37 2 26" xfId="18699" xr:uid="{00000000-0005-0000-0000-0000D0480000}"/>
    <cellStyle name="Normal 37 2 27" xfId="18700" xr:uid="{00000000-0005-0000-0000-0000D1480000}"/>
    <cellStyle name="Normal 37 2 28" xfId="18701" xr:uid="{00000000-0005-0000-0000-0000D2480000}"/>
    <cellStyle name="Normal 37 2 29" xfId="18702" xr:uid="{00000000-0005-0000-0000-0000D3480000}"/>
    <cellStyle name="Normal 37 2 3" xfId="18703" xr:uid="{00000000-0005-0000-0000-0000D4480000}"/>
    <cellStyle name="Normal 37 2 30" xfId="18704" xr:uid="{00000000-0005-0000-0000-0000D5480000}"/>
    <cellStyle name="Normal 37 2 4" xfId="18705" xr:uid="{00000000-0005-0000-0000-0000D6480000}"/>
    <cellStyle name="Normal 37 2 4 10" xfId="18706" xr:uid="{00000000-0005-0000-0000-0000D7480000}"/>
    <cellStyle name="Normal 37 2 4 11" xfId="18707" xr:uid="{00000000-0005-0000-0000-0000D8480000}"/>
    <cellStyle name="Normal 37 2 4 12" xfId="18708" xr:uid="{00000000-0005-0000-0000-0000D9480000}"/>
    <cellStyle name="Normal 37 2 4 13" xfId="18709" xr:uid="{00000000-0005-0000-0000-0000DA480000}"/>
    <cellStyle name="Normal 37 2 4 14" xfId="18710" xr:uid="{00000000-0005-0000-0000-0000DB480000}"/>
    <cellStyle name="Normal 37 2 4 15" xfId="18711" xr:uid="{00000000-0005-0000-0000-0000DC480000}"/>
    <cellStyle name="Normal 37 2 4 2" xfId="18712" xr:uid="{00000000-0005-0000-0000-0000DD480000}"/>
    <cellStyle name="Normal 37 2 4 2 10" xfId="18713" xr:uid="{00000000-0005-0000-0000-0000DE480000}"/>
    <cellStyle name="Normal 37 2 4 2 11" xfId="18714" xr:uid="{00000000-0005-0000-0000-0000DF480000}"/>
    <cellStyle name="Normal 37 2 4 2 12" xfId="18715" xr:uid="{00000000-0005-0000-0000-0000E0480000}"/>
    <cellStyle name="Normal 37 2 4 2 13" xfId="18716" xr:uid="{00000000-0005-0000-0000-0000E1480000}"/>
    <cellStyle name="Normal 37 2 4 2 14" xfId="18717" xr:uid="{00000000-0005-0000-0000-0000E2480000}"/>
    <cellStyle name="Normal 37 2 4 2 2" xfId="18718" xr:uid="{00000000-0005-0000-0000-0000E3480000}"/>
    <cellStyle name="Normal 37 2 4 2 3" xfId="18719" xr:uid="{00000000-0005-0000-0000-0000E4480000}"/>
    <cellStyle name="Normal 37 2 4 2 4" xfId="18720" xr:uid="{00000000-0005-0000-0000-0000E5480000}"/>
    <cellStyle name="Normal 37 2 4 2 5" xfId="18721" xr:uid="{00000000-0005-0000-0000-0000E6480000}"/>
    <cellStyle name="Normal 37 2 4 2 6" xfId="18722" xr:uid="{00000000-0005-0000-0000-0000E7480000}"/>
    <cellStyle name="Normal 37 2 4 2 7" xfId="18723" xr:uid="{00000000-0005-0000-0000-0000E8480000}"/>
    <cellStyle name="Normal 37 2 4 2 8" xfId="18724" xr:uid="{00000000-0005-0000-0000-0000E9480000}"/>
    <cellStyle name="Normal 37 2 4 2 9" xfId="18725" xr:uid="{00000000-0005-0000-0000-0000EA480000}"/>
    <cellStyle name="Normal 37 2 4 3" xfId="18726" xr:uid="{00000000-0005-0000-0000-0000EB480000}"/>
    <cellStyle name="Normal 37 2 4 4" xfId="18727" xr:uid="{00000000-0005-0000-0000-0000EC480000}"/>
    <cellStyle name="Normal 37 2 4 5" xfId="18728" xr:uid="{00000000-0005-0000-0000-0000ED480000}"/>
    <cellStyle name="Normal 37 2 4 6" xfId="18729" xr:uid="{00000000-0005-0000-0000-0000EE480000}"/>
    <cellStyle name="Normal 37 2 4 7" xfId="18730" xr:uid="{00000000-0005-0000-0000-0000EF480000}"/>
    <cellStyle name="Normal 37 2 4 8" xfId="18731" xr:uid="{00000000-0005-0000-0000-0000F0480000}"/>
    <cellStyle name="Normal 37 2 4 9" xfId="18732" xr:uid="{00000000-0005-0000-0000-0000F1480000}"/>
    <cellStyle name="Normal 37 2 5" xfId="18733" xr:uid="{00000000-0005-0000-0000-0000F2480000}"/>
    <cellStyle name="Normal 37 2 5 10" xfId="18734" xr:uid="{00000000-0005-0000-0000-0000F3480000}"/>
    <cellStyle name="Normal 37 2 5 11" xfId="18735" xr:uid="{00000000-0005-0000-0000-0000F4480000}"/>
    <cellStyle name="Normal 37 2 5 12" xfId="18736" xr:uid="{00000000-0005-0000-0000-0000F5480000}"/>
    <cellStyle name="Normal 37 2 5 13" xfId="18737" xr:uid="{00000000-0005-0000-0000-0000F6480000}"/>
    <cellStyle name="Normal 37 2 5 14" xfId="18738" xr:uid="{00000000-0005-0000-0000-0000F7480000}"/>
    <cellStyle name="Normal 37 2 5 15" xfId="18739" xr:uid="{00000000-0005-0000-0000-0000F8480000}"/>
    <cellStyle name="Normal 37 2 5 2" xfId="18740" xr:uid="{00000000-0005-0000-0000-0000F9480000}"/>
    <cellStyle name="Normal 37 2 5 2 10" xfId="18741" xr:uid="{00000000-0005-0000-0000-0000FA480000}"/>
    <cellStyle name="Normal 37 2 5 2 11" xfId="18742" xr:uid="{00000000-0005-0000-0000-0000FB480000}"/>
    <cellStyle name="Normal 37 2 5 2 12" xfId="18743" xr:uid="{00000000-0005-0000-0000-0000FC480000}"/>
    <cellStyle name="Normal 37 2 5 2 13" xfId="18744" xr:uid="{00000000-0005-0000-0000-0000FD480000}"/>
    <cellStyle name="Normal 37 2 5 2 14" xfId="18745" xr:uid="{00000000-0005-0000-0000-0000FE480000}"/>
    <cellStyle name="Normal 37 2 5 2 2" xfId="18746" xr:uid="{00000000-0005-0000-0000-0000FF480000}"/>
    <cellStyle name="Normal 37 2 5 2 3" xfId="18747" xr:uid="{00000000-0005-0000-0000-000000490000}"/>
    <cellStyle name="Normal 37 2 5 2 4" xfId="18748" xr:uid="{00000000-0005-0000-0000-000001490000}"/>
    <cellStyle name="Normal 37 2 5 2 5" xfId="18749" xr:uid="{00000000-0005-0000-0000-000002490000}"/>
    <cellStyle name="Normal 37 2 5 2 6" xfId="18750" xr:uid="{00000000-0005-0000-0000-000003490000}"/>
    <cellStyle name="Normal 37 2 5 2 7" xfId="18751" xr:uid="{00000000-0005-0000-0000-000004490000}"/>
    <cellStyle name="Normal 37 2 5 2 8" xfId="18752" xr:uid="{00000000-0005-0000-0000-000005490000}"/>
    <cellStyle name="Normal 37 2 5 2 9" xfId="18753" xr:uid="{00000000-0005-0000-0000-000006490000}"/>
    <cellStyle name="Normal 37 2 5 3" xfId="18754" xr:uid="{00000000-0005-0000-0000-000007490000}"/>
    <cellStyle name="Normal 37 2 5 4" xfId="18755" xr:uid="{00000000-0005-0000-0000-000008490000}"/>
    <cellStyle name="Normal 37 2 5 5" xfId="18756" xr:uid="{00000000-0005-0000-0000-000009490000}"/>
    <cellStyle name="Normal 37 2 5 6" xfId="18757" xr:uid="{00000000-0005-0000-0000-00000A490000}"/>
    <cellStyle name="Normal 37 2 5 7" xfId="18758" xr:uid="{00000000-0005-0000-0000-00000B490000}"/>
    <cellStyle name="Normal 37 2 5 8" xfId="18759" xr:uid="{00000000-0005-0000-0000-00000C490000}"/>
    <cellStyle name="Normal 37 2 5 9" xfId="18760" xr:uid="{00000000-0005-0000-0000-00000D490000}"/>
    <cellStyle name="Normal 37 2 6" xfId="18761" xr:uid="{00000000-0005-0000-0000-00000E490000}"/>
    <cellStyle name="Normal 37 2 6 10" xfId="18762" xr:uid="{00000000-0005-0000-0000-00000F490000}"/>
    <cellStyle name="Normal 37 2 6 11" xfId="18763" xr:uid="{00000000-0005-0000-0000-000010490000}"/>
    <cellStyle name="Normal 37 2 6 12" xfId="18764" xr:uid="{00000000-0005-0000-0000-000011490000}"/>
    <cellStyle name="Normal 37 2 6 13" xfId="18765" xr:uid="{00000000-0005-0000-0000-000012490000}"/>
    <cellStyle name="Normal 37 2 6 14" xfId="18766" xr:uid="{00000000-0005-0000-0000-000013490000}"/>
    <cellStyle name="Normal 37 2 6 15" xfId="18767" xr:uid="{00000000-0005-0000-0000-000014490000}"/>
    <cellStyle name="Normal 37 2 6 2" xfId="18768" xr:uid="{00000000-0005-0000-0000-000015490000}"/>
    <cellStyle name="Normal 37 2 6 2 10" xfId="18769" xr:uid="{00000000-0005-0000-0000-000016490000}"/>
    <cellStyle name="Normal 37 2 6 2 11" xfId="18770" xr:uid="{00000000-0005-0000-0000-000017490000}"/>
    <cellStyle name="Normal 37 2 6 2 12" xfId="18771" xr:uid="{00000000-0005-0000-0000-000018490000}"/>
    <cellStyle name="Normal 37 2 6 2 13" xfId="18772" xr:uid="{00000000-0005-0000-0000-000019490000}"/>
    <cellStyle name="Normal 37 2 6 2 14" xfId="18773" xr:uid="{00000000-0005-0000-0000-00001A490000}"/>
    <cellStyle name="Normal 37 2 6 2 2" xfId="18774" xr:uid="{00000000-0005-0000-0000-00001B490000}"/>
    <cellStyle name="Normal 37 2 6 2 3" xfId="18775" xr:uid="{00000000-0005-0000-0000-00001C490000}"/>
    <cellStyle name="Normal 37 2 6 2 4" xfId="18776" xr:uid="{00000000-0005-0000-0000-00001D490000}"/>
    <cellStyle name="Normal 37 2 6 2 5" xfId="18777" xr:uid="{00000000-0005-0000-0000-00001E490000}"/>
    <cellStyle name="Normal 37 2 6 2 6" xfId="18778" xr:uid="{00000000-0005-0000-0000-00001F490000}"/>
    <cellStyle name="Normal 37 2 6 2 7" xfId="18779" xr:uid="{00000000-0005-0000-0000-000020490000}"/>
    <cellStyle name="Normal 37 2 6 2 8" xfId="18780" xr:uid="{00000000-0005-0000-0000-000021490000}"/>
    <cellStyle name="Normal 37 2 6 2 9" xfId="18781" xr:uid="{00000000-0005-0000-0000-000022490000}"/>
    <cellStyle name="Normal 37 2 6 3" xfId="18782" xr:uid="{00000000-0005-0000-0000-000023490000}"/>
    <cellStyle name="Normal 37 2 6 4" xfId="18783" xr:uid="{00000000-0005-0000-0000-000024490000}"/>
    <cellStyle name="Normal 37 2 6 5" xfId="18784" xr:uid="{00000000-0005-0000-0000-000025490000}"/>
    <cellStyle name="Normal 37 2 6 6" xfId="18785" xr:uid="{00000000-0005-0000-0000-000026490000}"/>
    <cellStyle name="Normal 37 2 6 7" xfId="18786" xr:uid="{00000000-0005-0000-0000-000027490000}"/>
    <cellStyle name="Normal 37 2 6 8" xfId="18787" xr:uid="{00000000-0005-0000-0000-000028490000}"/>
    <cellStyle name="Normal 37 2 6 9" xfId="18788" xr:uid="{00000000-0005-0000-0000-000029490000}"/>
    <cellStyle name="Normal 37 2 7" xfId="18789" xr:uid="{00000000-0005-0000-0000-00002A490000}"/>
    <cellStyle name="Normal 37 2 7 10" xfId="18790" xr:uid="{00000000-0005-0000-0000-00002B490000}"/>
    <cellStyle name="Normal 37 2 7 11" xfId="18791" xr:uid="{00000000-0005-0000-0000-00002C490000}"/>
    <cellStyle name="Normal 37 2 7 12" xfId="18792" xr:uid="{00000000-0005-0000-0000-00002D490000}"/>
    <cellStyle name="Normal 37 2 7 13" xfId="18793" xr:uid="{00000000-0005-0000-0000-00002E490000}"/>
    <cellStyle name="Normal 37 2 7 14" xfId="18794" xr:uid="{00000000-0005-0000-0000-00002F490000}"/>
    <cellStyle name="Normal 37 2 7 2" xfId="18795" xr:uid="{00000000-0005-0000-0000-000030490000}"/>
    <cellStyle name="Normal 37 2 7 3" xfId="18796" xr:uid="{00000000-0005-0000-0000-000031490000}"/>
    <cellStyle name="Normal 37 2 7 4" xfId="18797" xr:uid="{00000000-0005-0000-0000-000032490000}"/>
    <cellStyle name="Normal 37 2 7 5" xfId="18798" xr:uid="{00000000-0005-0000-0000-000033490000}"/>
    <cellStyle name="Normal 37 2 7 6" xfId="18799" xr:uid="{00000000-0005-0000-0000-000034490000}"/>
    <cellStyle name="Normal 37 2 7 7" xfId="18800" xr:uid="{00000000-0005-0000-0000-000035490000}"/>
    <cellStyle name="Normal 37 2 7 8" xfId="18801" xr:uid="{00000000-0005-0000-0000-000036490000}"/>
    <cellStyle name="Normal 37 2 7 9" xfId="18802" xr:uid="{00000000-0005-0000-0000-000037490000}"/>
    <cellStyle name="Normal 37 2 8" xfId="18803" xr:uid="{00000000-0005-0000-0000-000038490000}"/>
    <cellStyle name="Normal 37 2 8 10" xfId="18804" xr:uid="{00000000-0005-0000-0000-000039490000}"/>
    <cellStyle name="Normal 37 2 8 11" xfId="18805" xr:uid="{00000000-0005-0000-0000-00003A490000}"/>
    <cellStyle name="Normal 37 2 8 12" xfId="18806" xr:uid="{00000000-0005-0000-0000-00003B490000}"/>
    <cellStyle name="Normal 37 2 8 13" xfId="18807" xr:uid="{00000000-0005-0000-0000-00003C490000}"/>
    <cellStyle name="Normal 37 2 8 14" xfId="18808" xr:uid="{00000000-0005-0000-0000-00003D490000}"/>
    <cellStyle name="Normal 37 2 8 2" xfId="18809" xr:uid="{00000000-0005-0000-0000-00003E490000}"/>
    <cellStyle name="Normal 37 2 8 3" xfId="18810" xr:uid="{00000000-0005-0000-0000-00003F490000}"/>
    <cellStyle name="Normal 37 2 8 4" xfId="18811" xr:uid="{00000000-0005-0000-0000-000040490000}"/>
    <cellStyle name="Normal 37 2 8 5" xfId="18812" xr:uid="{00000000-0005-0000-0000-000041490000}"/>
    <cellStyle name="Normal 37 2 8 6" xfId="18813" xr:uid="{00000000-0005-0000-0000-000042490000}"/>
    <cellStyle name="Normal 37 2 8 7" xfId="18814" xr:uid="{00000000-0005-0000-0000-000043490000}"/>
    <cellStyle name="Normal 37 2 8 8" xfId="18815" xr:uid="{00000000-0005-0000-0000-000044490000}"/>
    <cellStyle name="Normal 37 2 8 9" xfId="18816" xr:uid="{00000000-0005-0000-0000-000045490000}"/>
    <cellStyle name="Normal 37 2 9" xfId="18817" xr:uid="{00000000-0005-0000-0000-000046490000}"/>
    <cellStyle name="Normal 37 2 9 10" xfId="18818" xr:uid="{00000000-0005-0000-0000-000047490000}"/>
    <cellStyle name="Normal 37 2 9 11" xfId="18819" xr:uid="{00000000-0005-0000-0000-000048490000}"/>
    <cellStyle name="Normal 37 2 9 12" xfId="18820" xr:uid="{00000000-0005-0000-0000-000049490000}"/>
    <cellStyle name="Normal 37 2 9 13" xfId="18821" xr:uid="{00000000-0005-0000-0000-00004A490000}"/>
    <cellStyle name="Normal 37 2 9 14" xfId="18822" xr:uid="{00000000-0005-0000-0000-00004B490000}"/>
    <cellStyle name="Normal 37 2 9 2" xfId="18823" xr:uid="{00000000-0005-0000-0000-00004C490000}"/>
    <cellStyle name="Normal 37 2 9 3" xfId="18824" xr:uid="{00000000-0005-0000-0000-00004D490000}"/>
    <cellStyle name="Normal 37 2 9 4" xfId="18825" xr:uid="{00000000-0005-0000-0000-00004E490000}"/>
    <cellStyle name="Normal 37 2 9 5" xfId="18826" xr:uid="{00000000-0005-0000-0000-00004F490000}"/>
    <cellStyle name="Normal 37 2 9 6" xfId="18827" xr:uid="{00000000-0005-0000-0000-000050490000}"/>
    <cellStyle name="Normal 37 2 9 7" xfId="18828" xr:uid="{00000000-0005-0000-0000-000051490000}"/>
    <cellStyle name="Normal 37 2 9 8" xfId="18829" xr:uid="{00000000-0005-0000-0000-000052490000}"/>
    <cellStyle name="Normal 37 2 9 9" xfId="18830" xr:uid="{00000000-0005-0000-0000-000053490000}"/>
    <cellStyle name="Normal 37 3" xfId="18831" xr:uid="{00000000-0005-0000-0000-000054490000}"/>
    <cellStyle name="Normal 37 4" xfId="18832" xr:uid="{00000000-0005-0000-0000-000055490000}"/>
    <cellStyle name="Normal 37 4 10" xfId="18833" xr:uid="{00000000-0005-0000-0000-000056490000}"/>
    <cellStyle name="Normal 37 4 10 10" xfId="18834" xr:uid="{00000000-0005-0000-0000-000057490000}"/>
    <cellStyle name="Normal 37 4 10 11" xfId="18835" xr:uid="{00000000-0005-0000-0000-000058490000}"/>
    <cellStyle name="Normal 37 4 10 12" xfId="18836" xr:uid="{00000000-0005-0000-0000-000059490000}"/>
    <cellStyle name="Normal 37 4 10 13" xfId="18837" xr:uid="{00000000-0005-0000-0000-00005A490000}"/>
    <cellStyle name="Normal 37 4 10 14" xfId="18838" xr:uid="{00000000-0005-0000-0000-00005B490000}"/>
    <cellStyle name="Normal 37 4 10 2" xfId="18839" xr:uid="{00000000-0005-0000-0000-00005C490000}"/>
    <cellStyle name="Normal 37 4 10 3" xfId="18840" xr:uid="{00000000-0005-0000-0000-00005D490000}"/>
    <cellStyle name="Normal 37 4 10 4" xfId="18841" xr:uid="{00000000-0005-0000-0000-00005E490000}"/>
    <cellStyle name="Normal 37 4 10 5" xfId="18842" xr:uid="{00000000-0005-0000-0000-00005F490000}"/>
    <cellStyle name="Normal 37 4 10 6" xfId="18843" xr:uid="{00000000-0005-0000-0000-000060490000}"/>
    <cellStyle name="Normal 37 4 10 7" xfId="18844" xr:uid="{00000000-0005-0000-0000-000061490000}"/>
    <cellStyle name="Normal 37 4 10 8" xfId="18845" xr:uid="{00000000-0005-0000-0000-000062490000}"/>
    <cellStyle name="Normal 37 4 10 9" xfId="18846" xr:uid="{00000000-0005-0000-0000-000063490000}"/>
    <cellStyle name="Normal 37 4 11" xfId="18847" xr:uid="{00000000-0005-0000-0000-000064490000}"/>
    <cellStyle name="Normal 37 4 11 10" xfId="18848" xr:uid="{00000000-0005-0000-0000-000065490000}"/>
    <cellStyle name="Normal 37 4 11 11" xfId="18849" xr:uid="{00000000-0005-0000-0000-000066490000}"/>
    <cellStyle name="Normal 37 4 11 12" xfId="18850" xr:uid="{00000000-0005-0000-0000-000067490000}"/>
    <cellStyle name="Normal 37 4 11 13" xfId="18851" xr:uid="{00000000-0005-0000-0000-000068490000}"/>
    <cellStyle name="Normal 37 4 11 14" xfId="18852" xr:uid="{00000000-0005-0000-0000-000069490000}"/>
    <cellStyle name="Normal 37 4 11 2" xfId="18853" xr:uid="{00000000-0005-0000-0000-00006A490000}"/>
    <cellStyle name="Normal 37 4 11 3" xfId="18854" xr:uid="{00000000-0005-0000-0000-00006B490000}"/>
    <cellStyle name="Normal 37 4 11 4" xfId="18855" xr:uid="{00000000-0005-0000-0000-00006C490000}"/>
    <cellStyle name="Normal 37 4 11 5" xfId="18856" xr:uid="{00000000-0005-0000-0000-00006D490000}"/>
    <cellStyle name="Normal 37 4 11 6" xfId="18857" xr:uid="{00000000-0005-0000-0000-00006E490000}"/>
    <cellStyle name="Normal 37 4 11 7" xfId="18858" xr:uid="{00000000-0005-0000-0000-00006F490000}"/>
    <cellStyle name="Normal 37 4 11 8" xfId="18859" xr:uid="{00000000-0005-0000-0000-000070490000}"/>
    <cellStyle name="Normal 37 4 11 9" xfId="18860" xr:uid="{00000000-0005-0000-0000-000071490000}"/>
    <cellStyle name="Normal 37 4 12" xfId="18861" xr:uid="{00000000-0005-0000-0000-000072490000}"/>
    <cellStyle name="Normal 37 4 12 10" xfId="18862" xr:uid="{00000000-0005-0000-0000-000073490000}"/>
    <cellStyle name="Normal 37 4 12 11" xfId="18863" xr:uid="{00000000-0005-0000-0000-000074490000}"/>
    <cellStyle name="Normal 37 4 12 12" xfId="18864" xr:uid="{00000000-0005-0000-0000-000075490000}"/>
    <cellStyle name="Normal 37 4 12 13" xfId="18865" xr:uid="{00000000-0005-0000-0000-000076490000}"/>
    <cellStyle name="Normal 37 4 12 14" xfId="18866" xr:uid="{00000000-0005-0000-0000-000077490000}"/>
    <cellStyle name="Normal 37 4 12 2" xfId="18867" xr:uid="{00000000-0005-0000-0000-000078490000}"/>
    <cellStyle name="Normal 37 4 12 3" xfId="18868" xr:uid="{00000000-0005-0000-0000-000079490000}"/>
    <cellStyle name="Normal 37 4 12 4" xfId="18869" xr:uid="{00000000-0005-0000-0000-00007A490000}"/>
    <cellStyle name="Normal 37 4 12 5" xfId="18870" xr:uid="{00000000-0005-0000-0000-00007B490000}"/>
    <cellStyle name="Normal 37 4 12 6" xfId="18871" xr:uid="{00000000-0005-0000-0000-00007C490000}"/>
    <cellStyle name="Normal 37 4 12 7" xfId="18872" xr:uid="{00000000-0005-0000-0000-00007D490000}"/>
    <cellStyle name="Normal 37 4 12 8" xfId="18873" xr:uid="{00000000-0005-0000-0000-00007E490000}"/>
    <cellStyle name="Normal 37 4 12 9" xfId="18874" xr:uid="{00000000-0005-0000-0000-00007F490000}"/>
    <cellStyle name="Normal 37 4 13" xfId="18875" xr:uid="{00000000-0005-0000-0000-000080490000}"/>
    <cellStyle name="Normal 37 4 13 10" xfId="18876" xr:uid="{00000000-0005-0000-0000-000081490000}"/>
    <cellStyle name="Normal 37 4 13 11" xfId="18877" xr:uid="{00000000-0005-0000-0000-000082490000}"/>
    <cellStyle name="Normal 37 4 13 12" xfId="18878" xr:uid="{00000000-0005-0000-0000-000083490000}"/>
    <cellStyle name="Normal 37 4 13 13" xfId="18879" xr:uid="{00000000-0005-0000-0000-000084490000}"/>
    <cellStyle name="Normal 37 4 13 14" xfId="18880" xr:uid="{00000000-0005-0000-0000-000085490000}"/>
    <cellStyle name="Normal 37 4 13 2" xfId="18881" xr:uid="{00000000-0005-0000-0000-000086490000}"/>
    <cellStyle name="Normal 37 4 13 3" xfId="18882" xr:uid="{00000000-0005-0000-0000-000087490000}"/>
    <cellStyle name="Normal 37 4 13 4" xfId="18883" xr:uid="{00000000-0005-0000-0000-000088490000}"/>
    <cellStyle name="Normal 37 4 13 5" xfId="18884" xr:uid="{00000000-0005-0000-0000-000089490000}"/>
    <cellStyle name="Normal 37 4 13 6" xfId="18885" xr:uid="{00000000-0005-0000-0000-00008A490000}"/>
    <cellStyle name="Normal 37 4 13 7" xfId="18886" xr:uid="{00000000-0005-0000-0000-00008B490000}"/>
    <cellStyle name="Normal 37 4 13 8" xfId="18887" xr:uid="{00000000-0005-0000-0000-00008C490000}"/>
    <cellStyle name="Normal 37 4 13 9" xfId="18888" xr:uid="{00000000-0005-0000-0000-00008D490000}"/>
    <cellStyle name="Normal 37 4 14" xfId="18889" xr:uid="{00000000-0005-0000-0000-00008E490000}"/>
    <cellStyle name="Normal 37 4 14 10" xfId="18890" xr:uid="{00000000-0005-0000-0000-00008F490000}"/>
    <cellStyle name="Normal 37 4 14 11" xfId="18891" xr:uid="{00000000-0005-0000-0000-000090490000}"/>
    <cellStyle name="Normal 37 4 14 12" xfId="18892" xr:uid="{00000000-0005-0000-0000-000091490000}"/>
    <cellStyle name="Normal 37 4 14 13" xfId="18893" xr:uid="{00000000-0005-0000-0000-000092490000}"/>
    <cellStyle name="Normal 37 4 14 14" xfId="18894" xr:uid="{00000000-0005-0000-0000-000093490000}"/>
    <cellStyle name="Normal 37 4 14 2" xfId="18895" xr:uid="{00000000-0005-0000-0000-000094490000}"/>
    <cellStyle name="Normal 37 4 14 3" xfId="18896" xr:uid="{00000000-0005-0000-0000-000095490000}"/>
    <cellStyle name="Normal 37 4 14 4" xfId="18897" xr:uid="{00000000-0005-0000-0000-000096490000}"/>
    <cellStyle name="Normal 37 4 14 5" xfId="18898" xr:uid="{00000000-0005-0000-0000-000097490000}"/>
    <cellStyle name="Normal 37 4 14 6" xfId="18899" xr:uid="{00000000-0005-0000-0000-000098490000}"/>
    <cellStyle name="Normal 37 4 14 7" xfId="18900" xr:uid="{00000000-0005-0000-0000-000099490000}"/>
    <cellStyle name="Normal 37 4 14 8" xfId="18901" xr:uid="{00000000-0005-0000-0000-00009A490000}"/>
    <cellStyle name="Normal 37 4 14 9" xfId="18902" xr:uid="{00000000-0005-0000-0000-00009B490000}"/>
    <cellStyle name="Normal 37 4 15" xfId="18903" xr:uid="{00000000-0005-0000-0000-00009C490000}"/>
    <cellStyle name="Normal 37 4 15 10" xfId="18904" xr:uid="{00000000-0005-0000-0000-00009D490000}"/>
    <cellStyle name="Normal 37 4 15 11" xfId="18905" xr:uid="{00000000-0005-0000-0000-00009E490000}"/>
    <cellStyle name="Normal 37 4 15 12" xfId="18906" xr:uid="{00000000-0005-0000-0000-00009F490000}"/>
    <cellStyle name="Normal 37 4 15 13" xfId="18907" xr:uid="{00000000-0005-0000-0000-0000A0490000}"/>
    <cellStyle name="Normal 37 4 15 14" xfId="18908" xr:uid="{00000000-0005-0000-0000-0000A1490000}"/>
    <cellStyle name="Normal 37 4 15 2" xfId="18909" xr:uid="{00000000-0005-0000-0000-0000A2490000}"/>
    <cellStyle name="Normal 37 4 15 3" xfId="18910" xr:uid="{00000000-0005-0000-0000-0000A3490000}"/>
    <cellStyle name="Normal 37 4 15 4" xfId="18911" xr:uid="{00000000-0005-0000-0000-0000A4490000}"/>
    <cellStyle name="Normal 37 4 15 5" xfId="18912" xr:uid="{00000000-0005-0000-0000-0000A5490000}"/>
    <cellStyle name="Normal 37 4 15 6" xfId="18913" xr:uid="{00000000-0005-0000-0000-0000A6490000}"/>
    <cellStyle name="Normal 37 4 15 7" xfId="18914" xr:uid="{00000000-0005-0000-0000-0000A7490000}"/>
    <cellStyle name="Normal 37 4 15 8" xfId="18915" xr:uid="{00000000-0005-0000-0000-0000A8490000}"/>
    <cellStyle name="Normal 37 4 15 9" xfId="18916" xr:uid="{00000000-0005-0000-0000-0000A9490000}"/>
    <cellStyle name="Normal 37 4 16" xfId="18917" xr:uid="{00000000-0005-0000-0000-0000AA490000}"/>
    <cellStyle name="Normal 37 4 17" xfId="18918" xr:uid="{00000000-0005-0000-0000-0000AB490000}"/>
    <cellStyle name="Normal 37 4 18" xfId="18919" xr:uid="{00000000-0005-0000-0000-0000AC490000}"/>
    <cellStyle name="Normal 37 4 19" xfId="18920" xr:uid="{00000000-0005-0000-0000-0000AD490000}"/>
    <cellStyle name="Normal 37 4 2" xfId="18921" xr:uid="{00000000-0005-0000-0000-0000AE490000}"/>
    <cellStyle name="Normal 37 4 2 10" xfId="18922" xr:uid="{00000000-0005-0000-0000-0000AF490000}"/>
    <cellStyle name="Normal 37 4 2 11" xfId="18923" xr:uid="{00000000-0005-0000-0000-0000B0490000}"/>
    <cellStyle name="Normal 37 4 2 12" xfId="18924" xr:uid="{00000000-0005-0000-0000-0000B1490000}"/>
    <cellStyle name="Normal 37 4 2 13" xfId="18925" xr:uid="{00000000-0005-0000-0000-0000B2490000}"/>
    <cellStyle name="Normal 37 4 2 14" xfId="18926" xr:uid="{00000000-0005-0000-0000-0000B3490000}"/>
    <cellStyle name="Normal 37 4 2 15" xfId="18927" xr:uid="{00000000-0005-0000-0000-0000B4490000}"/>
    <cellStyle name="Normal 37 4 2 2" xfId="18928" xr:uid="{00000000-0005-0000-0000-0000B5490000}"/>
    <cellStyle name="Normal 37 4 2 2 10" xfId="18929" xr:uid="{00000000-0005-0000-0000-0000B6490000}"/>
    <cellStyle name="Normal 37 4 2 2 11" xfId="18930" xr:uid="{00000000-0005-0000-0000-0000B7490000}"/>
    <cellStyle name="Normal 37 4 2 2 12" xfId="18931" xr:uid="{00000000-0005-0000-0000-0000B8490000}"/>
    <cellStyle name="Normal 37 4 2 2 13" xfId="18932" xr:uid="{00000000-0005-0000-0000-0000B9490000}"/>
    <cellStyle name="Normal 37 4 2 2 14" xfId="18933" xr:uid="{00000000-0005-0000-0000-0000BA490000}"/>
    <cellStyle name="Normal 37 4 2 2 2" xfId="18934" xr:uid="{00000000-0005-0000-0000-0000BB490000}"/>
    <cellStyle name="Normal 37 4 2 2 3" xfId="18935" xr:uid="{00000000-0005-0000-0000-0000BC490000}"/>
    <cellStyle name="Normal 37 4 2 2 4" xfId="18936" xr:uid="{00000000-0005-0000-0000-0000BD490000}"/>
    <cellStyle name="Normal 37 4 2 2 5" xfId="18937" xr:uid="{00000000-0005-0000-0000-0000BE490000}"/>
    <cellStyle name="Normal 37 4 2 2 6" xfId="18938" xr:uid="{00000000-0005-0000-0000-0000BF490000}"/>
    <cellStyle name="Normal 37 4 2 2 7" xfId="18939" xr:uid="{00000000-0005-0000-0000-0000C0490000}"/>
    <cellStyle name="Normal 37 4 2 2 8" xfId="18940" xr:uid="{00000000-0005-0000-0000-0000C1490000}"/>
    <cellStyle name="Normal 37 4 2 2 9" xfId="18941" xr:uid="{00000000-0005-0000-0000-0000C2490000}"/>
    <cellStyle name="Normal 37 4 2 3" xfId="18942" xr:uid="{00000000-0005-0000-0000-0000C3490000}"/>
    <cellStyle name="Normal 37 4 2 4" xfId="18943" xr:uid="{00000000-0005-0000-0000-0000C4490000}"/>
    <cellStyle name="Normal 37 4 2 5" xfId="18944" xr:uid="{00000000-0005-0000-0000-0000C5490000}"/>
    <cellStyle name="Normal 37 4 2 6" xfId="18945" xr:uid="{00000000-0005-0000-0000-0000C6490000}"/>
    <cellStyle name="Normal 37 4 2 7" xfId="18946" xr:uid="{00000000-0005-0000-0000-0000C7490000}"/>
    <cellStyle name="Normal 37 4 2 8" xfId="18947" xr:uid="{00000000-0005-0000-0000-0000C8490000}"/>
    <cellStyle name="Normal 37 4 2 9" xfId="18948" xr:uid="{00000000-0005-0000-0000-0000C9490000}"/>
    <cellStyle name="Normal 37 4 20" xfId="18949" xr:uid="{00000000-0005-0000-0000-0000CA490000}"/>
    <cellStyle name="Normal 37 4 21" xfId="18950" xr:uid="{00000000-0005-0000-0000-0000CB490000}"/>
    <cellStyle name="Normal 37 4 22" xfId="18951" xr:uid="{00000000-0005-0000-0000-0000CC490000}"/>
    <cellStyle name="Normal 37 4 23" xfId="18952" xr:uid="{00000000-0005-0000-0000-0000CD490000}"/>
    <cellStyle name="Normal 37 4 24" xfId="18953" xr:uid="{00000000-0005-0000-0000-0000CE490000}"/>
    <cellStyle name="Normal 37 4 25" xfId="18954" xr:uid="{00000000-0005-0000-0000-0000CF490000}"/>
    <cellStyle name="Normal 37 4 26" xfId="18955" xr:uid="{00000000-0005-0000-0000-0000D0490000}"/>
    <cellStyle name="Normal 37 4 27" xfId="18956" xr:uid="{00000000-0005-0000-0000-0000D1490000}"/>
    <cellStyle name="Normal 37 4 28" xfId="18957" xr:uid="{00000000-0005-0000-0000-0000D2490000}"/>
    <cellStyle name="Normal 37 4 3" xfId="18958" xr:uid="{00000000-0005-0000-0000-0000D3490000}"/>
    <cellStyle name="Normal 37 4 3 10" xfId="18959" xr:uid="{00000000-0005-0000-0000-0000D4490000}"/>
    <cellStyle name="Normal 37 4 3 11" xfId="18960" xr:uid="{00000000-0005-0000-0000-0000D5490000}"/>
    <cellStyle name="Normal 37 4 3 12" xfId="18961" xr:uid="{00000000-0005-0000-0000-0000D6490000}"/>
    <cellStyle name="Normal 37 4 3 13" xfId="18962" xr:uid="{00000000-0005-0000-0000-0000D7490000}"/>
    <cellStyle name="Normal 37 4 3 14" xfId="18963" xr:uid="{00000000-0005-0000-0000-0000D8490000}"/>
    <cellStyle name="Normal 37 4 3 15" xfId="18964" xr:uid="{00000000-0005-0000-0000-0000D9490000}"/>
    <cellStyle name="Normal 37 4 3 2" xfId="18965" xr:uid="{00000000-0005-0000-0000-0000DA490000}"/>
    <cellStyle name="Normal 37 4 3 2 10" xfId="18966" xr:uid="{00000000-0005-0000-0000-0000DB490000}"/>
    <cellStyle name="Normal 37 4 3 2 11" xfId="18967" xr:uid="{00000000-0005-0000-0000-0000DC490000}"/>
    <cellStyle name="Normal 37 4 3 2 12" xfId="18968" xr:uid="{00000000-0005-0000-0000-0000DD490000}"/>
    <cellStyle name="Normal 37 4 3 2 13" xfId="18969" xr:uid="{00000000-0005-0000-0000-0000DE490000}"/>
    <cellStyle name="Normal 37 4 3 2 14" xfId="18970" xr:uid="{00000000-0005-0000-0000-0000DF490000}"/>
    <cellStyle name="Normal 37 4 3 2 2" xfId="18971" xr:uid="{00000000-0005-0000-0000-0000E0490000}"/>
    <cellStyle name="Normal 37 4 3 2 3" xfId="18972" xr:uid="{00000000-0005-0000-0000-0000E1490000}"/>
    <cellStyle name="Normal 37 4 3 2 4" xfId="18973" xr:uid="{00000000-0005-0000-0000-0000E2490000}"/>
    <cellStyle name="Normal 37 4 3 2 5" xfId="18974" xr:uid="{00000000-0005-0000-0000-0000E3490000}"/>
    <cellStyle name="Normal 37 4 3 2 6" xfId="18975" xr:uid="{00000000-0005-0000-0000-0000E4490000}"/>
    <cellStyle name="Normal 37 4 3 2 7" xfId="18976" xr:uid="{00000000-0005-0000-0000-0000E5490000}"/>
    <cellStyle name="Normal 37 4 3 2 8" xfId="18977" xr:uid="{00000000-0005-0000-0000-0000E6490000}"/>
    <cellStyle name="Normal 37 4 3 2 9" xfId="18978" xr:uid="{00000000-0005-0000-0000-0000E7490000}"/>
    <cellStyle name="Normal 37 4 3 3" xfId="18979" xr:uid="{00000000-0005-0000-0000-0000E8490000}"/>
    <cellStyle name="Normal 37 4 3 4" xfId="18980" xr:uid="{00000000-0005-0000-0000-0000E9490000}"/>
    <cellStyle name="Normal 37 4 3 5" xfId="18981" xr:uid="{00000000-0005-0000-0000-0000EA490000}"/>
    <cellStyle name="Normal 37 4 3 6" xfId="18982" xr:uid="{00000000-0005-0000-0000-0000EB490000}"/>
    <cellStyle name="Normal 37 4 3 7" xfId="18983" xr:uid="{00000000-0005-0000-0000-0000EC490000}"/>
    <cellStyle name="Normal 37 4 3 8" xfId="18984" xr:uid="{00000000-0005-0000-0000-0000ED490000}"/>
    <cellStyle name="Normal 37 4 3 9" xfId="18985" xr:uid="{00000000-0005-0000-0000-0000EE490000}"/>
    <cellStyle name="Normal 37 4 4" xfId="18986" xr:uid="{00000000-0005-0000-0000-0000EF490000}"/>
    <cellStyle name="Normal 37 4 4 10" xfId="18987" xr:uid="{00000000-0005-0000-0000-0000F0490000}"/>
    <cellStyle name="Normal 37 4 4 11" xfId="18988" xr:uid="{00000000-0005-0000-0000-0000F1490000}"/>
    <cellStyle name="Normal 37 4 4 12" xfId="18989" xr:uid="{00000000-0005-0000-0000-0000F2490000}"/>
    <cellStyle name="Normal 37 4 4 13" xfId="18990" xr:uid="{00000000-0005-0000-0000-0000F3490000}"/>
    <cellStyle name="Normal 37 4 4 14" xfId="18991" xr:uid="{00000000-0005-0000-0000-0000F4490000}"/>
    <cellStyle name="Normal 37 4 4 15" xfId="18992" xr:uid="{00000000-0005-0000-0000-0000F5490000}"/>
    <cellStyle name="Normal 37 4 4 2" xfId="18993" xr:uid="{00000000-0005-0000-0000-0000F6490000}"/>
    <cellStyle name="Normal 37 4 4 2 10" xfId="18994" xr:uid="{00000000-0005-0000-0000-0000F7490000}"/>
    <cellStyle name="Normal 37 4 4 2 11" xfId="18995" xr:uid="{00000000-0005-0000-0000-0000F8490000}"/>
    <cellStyle name="Normal 37 4 4 2 12" xfId="18996" xr:uid="{00000000-0005-0000-0000-0000F9490000}"/>
    <cellStyle name="Normal 37 4 4 2 13" xfId="18997" xr:uid="{00000000-0005-0000-0000-0000FA490000}"/>
    <cellStyle name="Normal 37 4 4 2 14" xfId="18998" xr:uid="{00000000-0005-0000-0000-0000FB490000}"/>
    <cellStyle name="Normal 37 4 4 2 2" xfId="18999" xr:uid="{00000000-0005-0000-0000-0000FC490000}"/>
    <cellStyle name="Normal 37 4 4 2 3" xfId="19000" xr:uid="{00000000-0005-0000-0000-0000FD490000}"/>
    <cellStyle name="Normal 37 4 4 2 4" xfId="19001" xr:uid="{00000000-0005-0000-0000-0000FE490000}"/>
    <cellStyle name="Normal 37 4 4 2 5" xfId="19002" xr:uid="{00000000-0005-0000-0000-0000FF490000}"/>
    <cellStyle name="Normal 37 4 4 2 6" xfId="19003" xr:uid="{00000000-0005-0000-0000-0000004A0000}"/>
    <cellStyle name="Normal 37 4 4 2 7" xfId="19004" xr:uid="{00000000-0005-0000-0000-0000014A0000}"/>
    <cellStyle name="Normal 37 4 4 2 8" xfId="19005" xr:uid="{00000000-0005-0000-0000-0000024A0000}"/>
    <cellStyle name="Normal 37 4 4 2 9" xfId="19006" xr:uid="{00000000-0005-0000-0000-0000034A0000}"/>
    <cellStyle name="Normal 37 4 4 3" xfId="19007" xr:uid="{00000000-0005-0000-0000-0000044A0000}"/>
    <cellStyle name="Normal 37 4 4 4" xfId="19008" xr:uid="{00000000-0005-0000-0000-0000054A0000}"/>
    <cellStyle name="Normal 37 4 4 5" xfId="19009" xr:uid="{00000000-0005-0000-0000-0000064A0000}"/>
    <cellStyle name="Normal 37 4 4 6" xfId="19010" xr:uid="{00000000-0005-0000-0000-0000074A0000}"/>
    <cellStyle name="Normal 37 4 4 7" xfId="19011" xr:uid="{00000000-0005-0000-0000-0000084A0000}"/>
    <cellStyle name="Normal 37 4 4 8" xfId="19012" xr:uid="{00000000-0005-0000-0000-0000094A0000}"/>
    <cellStyle name="Normal 37 4 4 9" xfId="19013" xr:uid="{00000000-0005-0000-0000-00000A4A0000}"/>
    <cellStyle name="Normal 37 4 5" xfId="19014" xr:uid="{00000000-0005-0000-0000-00000B4A0000}"/>
    <cellStyle name="Normal 37 4 5 10" xfId="19015" xr:uid="{00000000-0005-0000-0000-00000C4A0000}"/>
    <cellStyle name="Normal 37 4 5 11" xfId="19016" xr:uid="{00000000-0005-0000-0000-00000D4A0000}"/>
    <cellStyle name="Normal 37 4 5 12" xfId="19017" xr:uid="{00000000-0005-0000-0000-00000E4A0000}"/>
    <cellStyle name="Normal 37 4 5 13" xfId="19018" xr:uid="{00000000-0005-0000-0000-00000F4A0000}"/>
    <cellStyle name="Normal 37 4 5 14" xfId="19019" xr:uid="{00000000-0005-0000-0000-0000104A0000}"/>
    <cellStyle name="Normal 37 4 5 2" xfId="19020" xr:uid="{00000000-0005-0000-0000-0000114A0000}"/>
    <cellStyle name="Normal 37 4 5 3" xfId="19021" xr:uid="{00000000-0005-0000-0000-0000124A0000}"/>
    <cellStyle name="Normal 37 4 5 4" xfId="19022" xr:uid="{00000000-0005-0000-0000-0000134A0000}"/>
    <cellStyle name="Normal 37 4 5 5" xfId="19023" xr:uid="{00000000-0005-0000-0000-0000144A0000}"/>
    <cellStyle name="Normal 37 4 5 6" xfId="19024" xr:uid="{00000000-0005-0000-0000-0000154A0000}"/>
    <cellStyle name="Normal 37 4 5 7" xfId="19025" xr:uid="{00000000-0005-0000-0000-0000164A0000}"/>
    <cellStyle name="Normal 37 4 5 8" xfId="19026" xr:uid="{00000000-0005-0000-0000-0000174A0000}"/>
    <cellStyle name="Normal 37 4 5 9" xfId="19027" xr:uid="{00000000-0005-0000-0000-0000184A0000}"/>
    <cellStyle name="Normal 37 4 6" xfId="19028" xr:uid="{00000000-0005-0000-0000-0000194A0000}"/>
    <cellStyle name="Normal 37 4 6 10" xfId="19029" xr:uid="{00000000-0005-0000-0000-00001A4A0000}"/>
    <cellStyle name="Normal 37 4 6 11" xfId="19030" xr:uid="{00000000-0005-0000-0000-00001B4A0000}"/>
    <cellStyle name="Normal 37 4 6 12" xfId="19031" xr:uid="{00000000-0005-0000-0000-00001C4A0000}"/>
    <cellStyle name="Normal 37 4 6 13" xfId="19032" xr:uid="{00000000-0005-0000-0000-00001D4A0000}"/>
    <cellStyle name="Normal 37 4 6 14" xfId="19033" xr:uid="{00000000-0005-0000-0000-00001E4A0000}"/>
    <cellStyle name="Normal 37 4 6 2" xfId="19034" xr:uid="{00000000-0005-0000-0000-00001F4A0000}"/>
    <cellStyle name="Normal 37 4 6 3" xfId="19035" xr:uid="{00000000-0005-0000-0000-0000204A0000}"/>
    <cellStyle name="Normal 37 4 6 4" xfId="19036" xr:uid="{00000000-0005-0000-0000-0000214A0000}"/>
    <cellStyle name="Normal 37 4 6 5" xfId="19037" xr:uid="{00000000-0005-0000-0000-0000224A0000}"/>
    <cellStyle name="Normal 37 4 6 6" xfId="19038" xr:uid="{00000000-0005-0000-0000-0000234A0000}"/>
    <cellStyle name="Normal 37 4 6 7" xfId="19039" xr:uid="{00000000-0005-0000-0000-0000244A0000}"/>
    <cellStyle name="Normal 37 4 6 8" xfId="19040" xr:uid="{00000000-0005-0000-0000-0000254A0000}"/>
    <cellStyle name="Normal 37 4 6 9" xfId="19041" xr:uid="{00000000-0005-0000-0000-0000264A0000}"/>
    <cellStyle name="Normal 37 4 7" xfId="19042" xr:uid="{00000000-0005-0000-0000-0000274A0000}"/>
    <cellStyle name="Normal 37 4 7 10" xfId="19043" xr:uid="{00000000-0005-0000-0000-0000284A0000}"/>
    <cellStyle name="Normal 37 4 7 11" xfId="19044" xr:uid="{00000000-0005-0000-0000-0000294A0000}"/>
    <cellStyle name="Normal 37 4 7 12" xfId="19045" xr:uid="{00000000-0005-0000-0000-00002A4A0000}"/>
    <cellStyle name="Normal 37 4 7 13" xfId="19046" xr:uid="{00000000-0005-0000-0000-00002B4A0000}"/>
    <cellStyle name="Normal 37 4 7 14" xfId="19047" xr:uid="{00000000-0005-0000-0000-00002C4A0000}"/>
    <cellStyle name="Normal 37 4 7 2" xfId="19048" xr:uid="{00000000-0005-0000-0000-00002D4A0000}"/>
    <cellStyle name="Normal 37 4 7 3" xfId="19049" xr:uid="{00000000-0005-0000-0000-00002E4A0000}"/>
    <cellStyle name="Normal 37 4 7 4" xfId="19050" xr:uid="{00000000-0005-0000-0000-00002F4A0000}"/>
    <cellStyle name="Normal 37 4 7 5" xfId="19051" xr:uid="{00000000-0005-0000-0000-0000304A0000}"/>
    <cellStyle name="Normal 37 4 7 6" xfId="19052" xr:uid="{00000000-0005-0000-0000-0000314A0000}"/>
    <cellStyle name="Normal 37 4 7 7" xfId="19053" xr:uid="{00000000-0005-0000-0000-0000324A0000}"/>
    <cellStyle name="Normal 37 4 7 8" xfId="19054" xr:uid="{00000000-0005-0000-0000-0000334A0000}"/>
    <cellStyle name="Normal 37 4 7 9" xfId="19055" xr:uid="{00000000-0005-0000-0000-0000344A0000}"/>
    <cellStyle name="Normal 37 4 8" xfId="19056" xr:uid="{00000000-0005-0000-0000-0000354A0000}"/>
    <cellStyle name="Normal 37 4 8 10" xfId="19057" xr:uid="{00000000-0005-0000-0000-0000364A0000}"/>
    <cellStyle name="Normal 37 4 8 11" xfId="19058" xr:uid="{00000000-0005-0000-0000-0000374A0000}"/>
    <cellStyle name="Normal 37 4 8 12" xfId="19059" xr:uid="{00000000-0005-0000-0000-0000384A0000}"/>
    <cellStyle name="Normal 37 4 8 13" xfId="19060" xr:uid="{00000000-0005-0000-0000-0000394A0000}"/>
    <cellStyle name="Normal 37 4 8 14" xfId="19061" xr:uid="{00000000-0005-0000-0000-00003A4A0000}"/>
    <cellStyle name="Normal 37 4 8 2" xfId="19062" xr:uid="{00000000-0005-0000-0000-00003B4A0000}"/>
    <cellStyle name="Normal 37 4 8 3" xfId="19063" xr:uid="{00000000-0005-0000-0000-00003C4A0000}"/>
    <cellStyle name="Normal 37 4 8 4" xfId="19064" xr:uid="{00000000-0005-0000-0000-00003D4A0000}"/>
    <cellStyle name="Normal 37 4 8 5" xfId="19065" xr:uid="{00000000-0005-0000-0000-00003E4A0000}"/>
    <cellStyle name="Normal 37 4 8 6" xfId="19066" xr:uid="{00000000-0005-0000-0000-00003F4A0000}"/>
    <cellStyle name="Normal 37 4 8 7" xfId="19067" xr:uid="{00000000-0005-0000-0000-0000404A0000}"/>
    <cellStyle name="Normal 37 4 8 8" xfId="19068" xr:uid="{00000000-0005-0000-0000-0000414A0000}"/>
    <cellStyle name="Normal 37 4 8 9" xfId="19069" xr:uid="{00000000-0005-0000-0000-0000424A0000}"/>
    <cellStyle name="Normal 37 4 9" xfId="19070" xr:uid="{00000000-0005-0000-0000-0000434A0000}"/>
    <cellStyle name="Normal 37 4 9 10" xfId="19071" xr:uid="{00000000-0005-0000-0000-0000444A0000}"/>
    <cellStyle name="Normal 37 4 9 11" xfId="19072" xr:uid="{00000000-0005-0000-0000-0000454A0000}"/>
    <cellStyle name="Normal 37 4 9 12" xfId="19073" xr:uid="{00000000-0005-0000-0000-0000464A0000}"/>
    <cellStyle name="Normal 37 4 9 13" xfId="19074" xr:uid="{00000000-0005-0000-0000-0000474A0000}"/>
    <cellStyle name="Normal 37 4 9 14" xfId="19075" xr:uid="{00000000-0005-0000-0000-0000484A0000}"/>
    <cellStyle name="Normal 37 4 9 2" xfId="19076" xr:uid="{00000000-0005-0000-0000-0000494A0000}"/>
    <cellStyle name="Normal 37 4 9 3" xfId="19077" xr:uid="{00000000-0005-0000-0000-00004A4A0000}"/>
    <cellStyle name="Normal 37 4 9 4" xfId="19078" xr:uid="{00000000-0005-0000-0000-00004B4A0000}"/>
    <cellStyle name="Normal 37 4 9 5" xfId="19079" xr:uid="{00000000-0005-0000-0000-00004C4A0000}"/>
    <cellStyle name="Normal 37 4 9 6" xfId="19080" xr:uid="{00000000-0005-0000-0000-00004D4A0000}"/>
    <cellStyle name="Normal 37 4 9 7" xfId="19081" xr:uid="{00000000-0005-0000-0000-00004E4A0000}"/>
    <cellStyle name="Normal 37 4 9 8" xfId="19082" xr:uid="{00000000-0005-0000-0000-00004F4A0000}"/>
    <cellStyle name="Normal 37 4 9 9" xfId="19083" xr:uid="{00000000-0005-0000-0000-0000504A0000}"/>
    <cellStyle name="Normal 38" xfId="112" xr:uid="{00000000-0005-0000-0000-0000514A0000}"/>
    <cellStyle name="Normal 38 10" xfId="19084" xr:uid="{00000000-0005-0000-0000-0000524A0000}"/>
    <cellStyle name="Normal 38 10 10" xfId="19085" xr:uid="{00000000-0005-0000-0000-0000534A0000}"/>
    <cellStyle name="Normal 38 10 11" xfId="19086" xr:uid="{00000000-0005-0000-0000-0000544A0000}"/>
    <cellStyle name="Normal 38 10 12" xfId="19087" xr:uid="{00000000-0005-0000-0000-0000554A0000}"/>
    <cellStyle name="Normal 38 10 13" xfId="19088" xr:uid="{00000000-0005-0000-0000-0000564A0000}"/>
    <cellStyle name="Normal 38 10 14" xfId="19089" xr:uid="{00000000-0005-0000-0000-0000574A0000}"/>
    <cellStyle name="Normal 38 10 2" xfId="19090" xr:uid="{00000000-0005-0000-0000-0000584A0000}"/>
    <cellStyle name="Normal 38 10 3" xfId="19091" xr:uid="{00000000-0005-0000-0000-0000594A0000}"/>
    <cellStyle name="Normal 38 10 4" xfId="19092" xr:uid="{00000000-0005-0000-0000-00005A4A0000}"/>
    <cellStyle name="Normal 38 10 5" xfId="19093" xr:uid="{00000000-0005-0000-0000-00005B4A0000}"/>
    <cellStyle name="Normal 38 10 6" xfId="19094" xr:uid="{00000000-0005-0000-0000-00005C4A0000}"/>
    <cellStyle name="Normal 38 10 7" xfId="19095" xr:uid="{00000000-0005-0000-0000-00005D4A0000}"/>
    <cellStyle name="Normal 38 10 8" xfId="19096" xr:uid="{00000000-0005-0000-0000-00005E4A0000}"/>
    <cellStyle name="Normal 38 10 9" xfId="19097" xr:uid="{00000000-0005-0000-0000-00005F4A0000}"/>
    <cellStyle name="Normal 38 11" xfId="19098" xr:uid="{00000000-0005-0000-0000-0000604A0000}"/>
    <cellStyle name="Normal 38 11 10" xfId="19099" xr:uid="{00000000-0005-0000-0000-0000614A0000}"/>
    <cellStyle name="Normal 38 11 11" xfId="19100" xr:uid="{00000000-0005-0000-0000-0000624A0000}"/>
    <cellStyle name="Normal 38 11 12" xfId="19101" xr:uid="{00000000-0005-0000-0000-0000634A0000}"/>
    <cellStyle name="Normal 38 11 13" xfId="19102" xr:uid="{00000000-0005-0000-0000-0000644A0000}"/>
    <cellStyle name="Normal 38 11 14" xfId="19103" xr:uid="{00000000-0005-0000-0000-0000654A0000}"/>
    <cellStyle name="Normal 38 11 2" xfId="19104" xr:uid="{00000000-0005-0000-0000-0000664A0000}"/>
    <cellStyle name="Normal 38 11 3" xfId="19105" xr:uid="{00000000-0005-0000-0000-0000674A0000}"/>
    <cellStyle name="Normal 38 11 4" xfId="19106" xr:uid="{00000000-0005-0000-0000-0000684A0000}"/>
    <cellStyle name="Normal 38 11 5" xfId="19107" xr:uid="{00000000-0005-0000-0000-0000694A0000}"/>
    <cellStyle name="Normal 38 11 6" xfId="19108" xr:uid="{00000000-0005-0000-0000-00006A4A0000}"/>
    <cellStyle name="Normal 38 11 7" xfId="19109" xr:uid="{00000000-0005-0000-0000-00006B4A0000}"/>
    <cellStyle name="Normal 38 11 8" xfId="19110" xr:uid="{00000000-0005-0000-0000-00006C4A0000}"/>
    <cellStyle name="Normal 38 11 9" xfId="19111" xr:uid="{00000000-0005-0000-0000-00006D4A0000}"/>
    <cellStyle name="Normal 38 12" xfId="19112" xr:uid="{00000000-0005-0000-0000-00006E4A0000}"/>
    <cellStyle name="Normal 38 12 10" xfId="19113" xr:uid="{00000000-0005-0000-0000-00006F4A0000}"/>
    <cellStyle name="Normal 38 12 11" xfId="19114" xr:uid="{00000000-0005-0000-0000-0000704A0000}"/>
    <cellStyle name="Normal 38 12 12" xfId="19115" xr:uid="{00000000-0005-0000-0000-0000714A0000}"/>
    <cellStyle name="Normal 38 12 13" xfId="19116" xr:uid="{00000000-0005-0000-0000-0000724A0000}"/>
    <cellStyle name="Normal 38 12 14" xfId="19117" xr:uid="{00000000-0005-0000-0000-0000734A0000}"/>
    <cellStyle name="Normal 38 12 2" xfId="19118" xr:uid="{00000000-0005-0000-0000-0000744A0000}"/>
    <cellStyle name="Normal 38 12 3" xfId="19119" xr:uid="{00000000-0005-0000-0000-0000754A0000}"/>
    <cellStyle name="Normal 38 12 4" xfId="19120" xr:uid="{00000000-0005-0000-0000-0000764A0000}"/>
    <cellStyle name="Normal 38 12 5" xfId="19121" xr:uid="{00000000-0005-0000-0000-0000774A0000}"/>
    <cellStyle name="Normal 38 12 6" xfId="19122" xr:uid="{00000000-0005-0000-0000-0000784A0000}"/>
    <cellStyle name="Normal 38 12 7" xfId="19123" xr:uid="{00000000-0005-0000-0000-0000794A0000}"/>
    <cellStyle name="Normal 38 12 8" xfId="19124" xr:uid="{00000000-0005-0000-0000-00007A4A0000}"/>
    <cellStyle name="Normal 38 12 9" xfId="19125" xr:uid="{00000000-0005-0000-0000-00007B4A0000}"/>
    <cellStyle name="Normal 38 13" xfId="19126" xr:uid="{00000000-0005-0000-0000-00007C4A0000}"/>
    <cellStyle name="Normal 38 13 10" xfId="19127" xr:uid="{00000000-0005-0000-0000-00007D4A0000}"/>
    <cellStyle name="Normal 38 13 11" xfId="19128" xr:uid="{00000000-0005-0000-0000-00007E4A0000}"/>
    <cellStyle name="Normal 38 13 12" xfId="19129" xr:uid="{00000000-0005-0000-0000-00007F4A0000}"/>
    <cellStyle name="Normal 38 13 13" xfId="19130" xr:uid="{00000000-0005-0000-0000-0000804A0000}"/>
    <cellStyle name="Normal 38 13 14" xfId="19131" xr:uid="{00000000-0005-0000-0000-0000814A0000}"/>
    <cellStyle name="Normal 38 13 2" xfId="19132" xr:uid="{00000000-0005-0000-0000-0000824A0000}"/>
    <cellStyle name="Normal 38 13 3" xfId="19133" xr:uid="{00000000-0005-0000-0000-0000834A0000}"/>
    <cellStyle name="Normal 38 13 4" xfId="19134" xr:uid="{00000000-0005-0000-0000-0000844A0000}"/>
    <cellStyle name="Normal 38 13 5" xfId="19135" xr:uid="{00000000-0005-0000-0000-0000854A0000}"/>
    <cellStyle name="Normal 38 13 6" xfId="19136" xr:uid="{00000000-0005-0000-0000-0000864A0000}"/>
    <cellStyle name="Normal 38 13 7" xfId="19137" xr:uid="{00000000-0005-0000-0000-0000874A0000}"/>
    <cellStyle name="Normal 38 13 8" xfId="19138" xr:uid="{00000000-0005-0000-0000-0000884A0000}"/>
    <cellStyle name="Normal 38 13 9" xfId="19139" xr:uid="{00000000-0005-0000-0000-0000894A0000}"/>
    <cellStyle name="Normal 38 14" xfId="19140" xr:uid="{00000000-0005-0000-0000-00008A4A0000}"/>
    <cellStyle name="Normal 38 14 10" xfId="19141" xr:uid="{00000000-0005-0000-0000-00008B4A0000}"/>
    <cellStyle name="Normal 38 14 11" xfId="19142" xr:uid="{00000000-0005-0000-0000-00008C4A0000}"/>
    <cellStyle name="Normal 38 14 12" xfId="19143" xr:uid="{00000000-0005-0000-0000-00008D4A0000}"/>
    <cellStyle name="Normal 38 14 13" xfId="19144" xr:uid="{00000000-0005-0000-0000-00008E4A0000}"/>
    <cellStyle name="Normal 38 14 14" xfId="19145" xr:uid="{00000000-0005-0000-0000-00008F4A0000}"/>
    <cellStyle name="Normal 38 14 2" xfId="19146" xr:uid="{00000000-0005-0000-0000-0000904A0000}"/>
    <cellStyle name="Normal 38 14 3" xfId="19147" xr:uid="{00000000-0005-0000-0000-0000914A0000}"/>
    <cellStyle name="Normal 38 14 4" xfId="19148" xr:uid="{00000000-0005-0000-0000-0000924A0000}"/>
    <cellStyle name="Normal 38 14 5" xfId="19149" xr:uid="{00000000-0005-0000-0000-0000934A0000}"/>
    <cellStyle name="Normal 38 14 6" xfId="19150" xr:uid="{00000000-0005-0000-0000-0000944A0000}"/>
    <cellStyle name="Normal 38 14 7" xfId="19151" xr:uid="{00000000-0005-0000-0000-0000954A0000}"/>
    <cellStyle name="Normal 38 14 8" xfId="19152" xr:uid="{00000000-0005-0000-0000-0000964A0000}"/>
    <cellStyle name="Normal 38 14 9" xfId="19153" xr:uid="{00000000-0005-0000-0000-0000974A0000}"/>
    <cellStyle name="Normal 38 15" xfId="19154" xr:uid="{00000000-0005-0000-0000-0000984A0000}"/>
    <cellStyle name="Normal 38 15 10" xfId="19155" xr:uid="{00000000-0005-0000-0000-0000994A0000}"/>
    <cellStyle name="Normal 38 15 11" xfId="19156" xr:uid="{00000000-0005-0000-0000-00009A4A0000}"/>
    <cellStyle name="Normal 38 15 12" xfId="19157" xr:uid="{00000000-0005-0000-0000-00009B4A0000}"/>
    <cellStyle name="Normal 38 15 13" xfId="19158" xr:uid="{00000000-0005-0000-0000-00009C4A0000}"/>
    <cellStyle name="Normal 38 15 14" xfId="19159" xr:uid="{00000000-0005-0000-0000-00009D4A0000}"/>
    <cellStyle name="Normal 38 15 2" xfId="19160" xr:uid="{00000000-0005-0000-0000-00009E4A0000}"/>
    <cellStyle name="Normal 38 15 3" xfId="19161" xr:uid="{00000000-0005-0000-0000-00009F4A0000}"/>
    <cellStyle name="Normal 38 15 4" xfId="19162" xr:uid="{00000000-0005-0000-0000-0000A04A0000}"/>
    <cellStyle name="Normal 38 15 5" xfId="19163" xr:uid="{00000000-0005-0000-0000-0000A14A0000}"/>
    <cellStyle name="Normal 38 15 6" xfId="19164" xr:uid="{00000000-0005-0000-0000-0000A24A0000}"/>
    <cellStyle name="Normal 38 15 7" xfId="19165" xr:uid="{00000000-0005-0000-0000-0000A34A0000}"/>
    <cellStyle name="Normal 38 15 8" xfId="19166" xr:uid="{00000000-0005-0000-0000-0000A44A0000}"/>
    <cellStyle name="Normal 38 15 9" xfId="19167" xr:uid="{00000000-0005-0000-0000-0000A54A0000}"/>
    <cellStyle name="Normal 38 16" xfId="19168" xr:uid="{00000000-0005-0000-0000-0000A64A0000}"/>
    <cellStyle name="Normal 38 16 10" xfId="19169" xr:uid="{00000000-0005-0000-0000-0000A74A0000}"/>
    <cellStyle name="Normal 38 16 11" xfId="19170" xr:uid="{00000000-0005-0000-0000-0000A84A0000}"/>
    <cellStyle name="Normal 38 16 12" xfId="19171" xr:uid="{00000000-0005-0000-0000-0000A94A0000}"/>
    <cellStyle name="Normal 38 16 13" xfId="19172" xr:uid="{00000000-0005-0000-0000-0000AA4A0000}"/>
    <cellStyle name="Normal 38 16 14" xfId="19173" xr:uid="{00000000-0005-0000-0000-0000AB4A0000}"/>
    <cellStyle name="Normal 38 16 2" xfId="19174" xr:uid="{00000000-0005-0000-0000-0000AC4A0000}"/>
    <cellStyle name="Normal 38 16 3" xfId="19175" xr:uid="{00000000-0005-0000-0000-0000AD4A0000}"/>
    <cellStyle name="Normal 38 16 4" xfId="19176" xr:uid="{00000000-0005-0000-0000-0000AE4A0000}"/>
    <cellStyle name="Normal 38 16 5" xfId="19177" xr:uid="{00000000-0005-0000-0000-0000AF4A0000}"/>
    <cellStyle name="Normal 38 16 6" xfId="19178" xr:uid="{00000000-0005-0000-0000-0000B04A0000}"/>
    <cellStyle name="Normal 38 16 7" xfId="19179" xr:uid="{00000000-0005-0000-0000-0000B14A0000}"/>
    <cellStyle name="Normal 38 16 8" xfId="19180" xr:uid="{00000000-0005-0000-0000-0000B24A0000}"/>
    <cellStyle name="Normal 38 16 9" xfId="19181" xr:uid="{00000000-0005-0000-0000-0000B34A0000}"/>
    <cellStyle name="Normal 38 17" xfId="19182" xr:uid="{00000000-0005-0000-0000-0000B44A0000}"/>
    <cellStyle name="Normal 38 17 10" xfId="19183" xr:uid="{00000000-0005-0000-0000-0000B54A0000}"/>
    <cellStyle name="Normal 38 17 11" xfId="19184" xr:uid="{00000000-0005-0000-0000-0000B64A0000}"/>
    <cellStyle name="Normal 38 17 12" xfId="19185" xr:uid="{00000000-0005-0000-0000-0000B74A0000}"/>
    <cellStyle name="Normal 38 17 13" xfId="19186" xr:uid="{00000000-0005-0000-0000-0000B84A0000}"/>
    <cellStyle name="Normal 38 17 14" xfId="19187" xr:uid="{00000000-0005-0000-0000-0000B94A0000}"/>
    <cellStyle name="Normal 38 17 2" xfId="19188" xr:uid="{00000000-0005-0000-0000-0000BA4A0000}"/>
    <cellStyle name="Normal 38 17 3" xfId="19189" xr:uid="{00000000-0005-0000-0000-0000BB4A0000}"/>
    <cellStyle name="Normal 38 17 4" xfId="19190" xr:uid="{00000000-0005-0000-0000-0000BC4A0000}"/>
    <cellStyle name="Normal 38 17 5" xfId="19191" xr:uid="{00000000-0005-0000-0000-0000BD4A0000}"/>
    <cellStyle name="Normal 38 17 6" xfId="19192" xr:uid="{00000000-0005-0000-0000-0000BE4A0000}"/>
    <cellStyle name="Normal 38 17 7" xfId="19193" xr:uid="{00000000-0005-0000-0000-0000BF4A0000}"/>
    <cellStyle name="Normal 38 17 8" xfId="19194" xr:uid="{00000000-0005-0000-0000-0000C04A0000}"/>
    <cellStyle name="Normal 38 17 9" xfId="19195" xr:uid="{00000000-0005-0000-0000-0000C14A0000}"/>
    <cellStyle name="Normal 38 18" xfId="19196" xr:uid="{00000000-0005-0000-0000-0000C24A0000}"/>
    <cellStyle name="Normal 38 19" xfId="19197" xr:uid="{00000000-0005-0000-0000-0000C34A0000}"/>
    <cellStyle name="Normal 38 2" xfId="19198" xr:uid="{00000000-0005-0000-0000-0000C44A0000}"/>
    <cellStyle name="Normal 38 20" xfId="19199" xr:uid="{00000000-0005-0000-0000-0000C54A0000}"/>
    <cellStyle name="Normal 38 21" xfId="19200" xr:uid="{00000000-0005-0000-0000-0000C64A0000}"/>
    <cellStyle name="Normal 38 22" xfId="19201" xr:uid="{00000000-0005-0000-0000-0000C74A0000}"/>
    <cellStyle name="Normal 38 23" xfId="19202" xr:uid="{00000000-0005-0000-0000-0000C84A0000}"/>
    <cellStyle name="Normal 38 24" xfId="19203" xr:uid="{00000000-0005-0000-0000-0000C94A0000}"/>
    <cellStyle name="Normal 38 25" xfId="19204" xr:uid="{00000000-0005-0000-0000-0000CA4A0000}"/>
    <cellStyle name="Normal 38 26" xfId="19205" xr:uid="{00000000-0005-0000-0000-0000CB4A0000}"/>
    <cellStyle name="Normal 38 27" xfId="19206" xr:uid="{00000000-0005-0000-0000-0000CC4A0000}"/>
    <cellStyle name="Normal 38 28" xfId="19207" xr:uid="{00000000-0005-0000-0000-0000CD4A0000}"/>
    <cellStyle name="Normal 38 29" xfId="19208" xr:uid="{00000000-0005-0000-0000-0000CE4A0000}"/>
    <cellStyle name="Normal 38 3" xfId="19209" xr:uid="{00000000-0005-0000-0000-0000CF4A0000}"/>
    <cellStyle name="Normal 38 30" xfId="19210" xr:uid="{00000000-0005-0000-0000-0000D04A0000}"/>
    <cellStyle name="Normal 38 4" xfId="19211" xr:uid="{00000000-0005-0000-0000-0000D14A0000}"/>
    <cellStyle name="Normal 38 4 10" xfId="19212" xr:uid="{00000000-0005-0000-0000-0000D24A0000}"/>
    <cellStyle name="Normal 38 4 11" xfId="19213" xr:uid="{00000000-0005-0000-0000-0000D34A0000}"/>
    <cellStyle name="Normal 38 4 12" xfId="19214" xr:uid="{00000000-0005-0000-0000-0000D44A0000}"/>
    <cellStyle name="Normal 38 4 13" xfId="19215" xr:uid="{00000000-0005-0000-0000-0000D54A0000}"/>
    <cellStyle name="Normal 38 4 14" xfId="19216" xr:uid="{00000000-0005-0000-0000-0000D64A0000}"/>
    <cellStyle name="Normal 38 4 15" xfId="19217" xr:uid="{00000000-0005-0000-0000-0000D74A0000}"/>
    <cellStyle name="Normal 38 4 2" xfId="19218" xr:uid="{00000000-0005-0000-0000-0000D84A0000}"/>
    <cellStyle name="Normal 38 4 2 10" xfId="19219" xr:uid="{00000000-0005-0000-0000-0000D94A0000}"/>
    <cellStyle name="Normal 38 4 2 11" xfId="19220" xr:uid="{00000000-0005-0000-0000-0000DA4A0000}"/>
    <cellStyle name="Normal 38 4 2 12" xfId="19221" xr:uid="{00000000-0005-0000-0000-0000DB4A0000}"/>
    <cellStyle name="Normal 38 4 2 13" xfId="19222" xr:uid="{00000000-0005-0000-0000-0000DC4A0000}"/>
    <cellStyle name="Normal 38 4 2 14" xfId="19223" xr:uid="{00000000-0005-0000-0000-0000DD4A0000}"/>
    <cellStyle name="Normal 38 4 2 2" xfId="19224" xr:uid="{00000000-0005-0000-0000-0000DE4A0000}"/>
    <cellStyle name="Normal 38 4 2 3" xfId="19225" xr:uid="{00000000-0005-0000-0000-0000DF4A0000}"/>
    <cellStyle name="Normal 38 4 2 4" xfId="19226" xr:uid="{00000000-0005-0000-0000-0000E04A0000}"/>
    <cellStyle name="Normal 38 4 2 5" xfId="19227" xr:uid="{00000000-0005-0000-0000-0000E14A0000}"/>
    <cellStyle name="Normal 38 4 2 6" xfId="19228" xr:uid="{00000000-0005-0000-0000-0000E24A0000}"/>
    <cellStyle name="Normal 38 4 2 7" xfId="19229" xr:uid="{00000000-0005-0000-0000-0000E34A0000}"/>
    <cellStyle name="Normal 38 4 2 8" xfId="19230" xr:uid="{00000000-0005-0000-0000-0000E44A0000}"/>
    <cellStyle name="Normal 38 4 2 9" xfId="19231" xr:uid="{00000000-0005-0000-0000-0000E54A0000}"/>
    <cellStyle name="Normal 38 4 3" xfId="19232" xr:uid="{00000000-0005-0000-0000-0000E64A0000}"/>
    <cellStyle name="Normal 38 4 4" xfId="19233" xr:uid="{00000000-0005-0000-0000-0000E74A0000}"/>
    <cellStyle name="Normal 38 4 5" xfId="19234" xr:uid="{00000000-0005-0000-0000-0000E84A0000}"/>
    <cellStyle name="Normal 38 4 6" xfId="19235" xr:uid="{00000000-0005-0000-0000-0000E94A0000}"/>
    <cellStyle name="Normal 38 4 7" xfId="19236" xr:uid="{00000000-0005-0000-0000-0000EA4A0000}"/>
    <cellStyle name="Normal 38 4 8" xfId="19237" xr:uid="{00000000-0005-0000-0000-0000EB4A0000}"/>
    <cellStyle name="Normal 38 4 9" xfId="19238" xr:uid="{00000000-0005-0000-0000-0000EC4A0000}"/>
    <cellStyle name="Normal 38 5" xfId="19239" xr:uid="{00000000-0005-0000-0000-0000ED4A0000}"/>
    <cellStyle name="Normal 38 5 10" xfId="19240" xr:uid="{00000000-0005-0000-0000-0000EE4A0000}"/>
    <cellStyle name="Normal 38 5 11" xfId="19241" xr:uid="{00000000-0005-0000-0000-0000EF4A0000}"/>
    <cellStyle name="Normal 38 5 12" xfId="19242" xr:uid="{00000000-0005-0000-0000-0000F04A0000}"/>
    <cellStyle name="Normal 38 5 13" xfId="19243" xr:uid="{00000000-0005-0000-0000-0000F14A0000}"/>
    <cellStyle name="Normal 38 5 14" xfId="19244" xr:uid="{00000000-0005-0000-0000-0000F24A0000}"/>
    <cellStyle name="Normal 38 5 15" xfId="19245" xr:uid="{00000000-0005-0000-0000-0000F34A0000}"/>
    <cellStyle name="Normal 38 5 2" xfId="19246" xr:uid="{00000000-0005-0000-0000-0000F44A0000}"/>
    <cellStyle name="Normal 38 5 2 10" xfId="19247" xr:uid="{00000000-0005-0000-0000-0000F54A0000}"/>
    <cellStyle name="Normal 38 5 2 11" xfId="19248" xr:uid="{00000000-0005-0000-0000-0000F64A0000}"/>
    <cellStyle name="Normal 38 5 2 12" xfId="19249" xr:uid="{00000000-0005-0000-0000-0000F74A0000}"/>
    <cellStyle name="Normal 38 5 2 13" xfId="19250" xr:uid="{00000000-0005-0000-0000-0000F84A0000}"/>
    <cellStyle name="Normal 38 5 2 14" xfId="19251" xr:uid="{00000000-0005-0000-0000-0000F94A0000}"/>
    <cellStyle name="Normal 38 5 2 2" xfId="19252" xr:uid="{00000000-0005-0000-0000-0000FA4A0000}"/>
    <cellStyle name="Normal 38 5 2 3" xfId="19253" xr:uid="{00000000-0005-0000-0000-0000FB4A0000}"/>
    <cellStyle name="Normal 38 5 2 4" xfId="19254" xr:uid="{00000000-0005-0000-0000-0000FC4A0000}"/>
    <cellStyle name="Normal 38 5 2 5" xfId="19255" xr:uid="{00000000-0005-0000-0000-0000FD4A0000}"/>
    <cellStyle name="Normal 38 5 2 6" xfId="19256" xr:uid="{00000000-0005-0000-0000-0000FE4A0000}"/>
    <cellStyle name="Normal 38 5 2 7" xfId="19257" xr:uid="{00000000-0005-0000-0000-0000FF4A0000}"/>
    <cellStyle name="Normal 38 5 2 8" xfId="19258" xr:uid="{00000000-0005-0000-0000-0000004B0000}"/>
    <cellStyle name="Normal 38 5 2 9" xfId="19259" xr:uid="{00000000-0005-0000-0000-0000014B0000}"/>
    <cellStyle name="Normal 38 5 3" xfId="19260" xr:uid="{00000000-0005-0000-0000-0000024B0000}"/>
    <cellStyle name="Normal 38 5 4" xfId="19261" xr:uid="{00000000-0005-0000-0000-0000034B0000}"/>
    <cellStyle name="Normal 38 5 5" xfId="19262" xr:uid="{00000000-0005-0000-0000-0000044B0000}"/>
    <cellStyle name="Normal 38 5 6" xfId="19263" xr:uid="{00000000-0005-0000-0000-0000054B0000}"/>
    <cellStyle name="Normal 38 5 7" xfId="19264" xr:uid="{00000000-0005-0000-0000-0000064B0000}"/>
    <cellStyle name="Normal 38 5 8" xfId="19265" xr:uid="{00000000-0005-0000-0000-0000074B0000}"/>
    <cellStyle name="Normal 38 5 9" xfId="19266" xr:uid="{00000000-0005-0000-0000-0000084B0000}"/>
    <cellStyle name="Normal 38 6" xfId="19267" xr:uid="{00000000-0005-0000-0000-0000094B0000}"/>
    <cellStyle name="Normal 38 6 10" xfId="19268" xr:uid="{00000000-0005-0000-0000-00000A4B0000}"/>
    <cellStyle name="Normal 38 6 11" xfId="19269" xr:uid="{00000000-0005-0000-0000-00000B4B0000}"/>
    <cellStyle name="Normal 38 6 12" xfId="19270" xr:uid="{00000000-0005-0000-0000-00000C4B0000}"/>
    <cellStyle name="Normal 38 6 13" xfId="19271" xr:uid="{00000000-0005-0000-0000-00000D4B0000}"/>
    <cellStyle name="Normal 38 6 14" xfId="19272" xr:uid="{00000000-0005-0000-0000-00000E4B0000}"/>
    <cellStyle name="Normal 38 6 15" xfId="19273" xr:uid="{00000000-0005-0000-0000-00000F4B0000}"/>
    <cellStyle name="Normal 38 6 2" xfId="19274" xr:uid="{00000000-0005-0000-0000-0000104B0000}"/>
    <cellStyle name="Normal 38 6 2 10" xfId="19275" xr:uid="{00000000-0005-0000-0000-0000114B0000}"/>
    <cellStyle name="Normal 38 6 2 11" xfId="19276" xr:uid="{00000000-0005-0000-0000-0000124B0000}"/>
    <cellStyle name="Normal 38 6 2 12" xfId="19277" xr:uid="{00000000-0005-0000-0000-0000134B0000}"/>
    <cellStyle name="Normal 38 6 2 13" xfId="19278" xr:uid="{00000000-0005-0000-0000-0000144B0000}"/>
    <cellStyle name="Normal 38 6 2 14" xfId="19279" xr:uid="{00000000-0005-0000-0000-0000154B0000}"/>
    <cellStyle name="Normal 38 6 2 2" xfId="19280" xr:uid="{00000000-0005-0000-0000-0000164B0000}"/>
    <cellStyle name="Normal 38 6 2 3" xfId="19281" xr:uid="{00000000-0005-0000-0000-0000174B0000}"/>
    <cellStyle name="Normal 38 6 2 4" xfId="19282" xr:uid="{00000000-0005-0000-0000-0000184B0000}"/>
    <cellStyle name="Normal 38 6 2 5" xfId="19283" xr:uid="{00000000-0005-0000-0000-0000194B0000}"/>
    <cellStyle name="Normal 38 6 2 6" xfId="19284" xr:uid="{00000000-0005-0000-0000-00001A4B0000}"/>
    <cellStyle name="Normal 38 6 2 7" xfId="19285" xr:uid="{00000000-0005-0000-0000-00001B4B0000}"/>
    <cellStyle name="Normal 38 6 2 8" xfId="19286" xr:uid="{00000000-0005-0000-0000-00001C4B0000}"/>
    <cellStyle name="Normal 38 6 2 9" xfId="19287" xr:uid="{00000000-0005-0000-0000-00001D4B0000}"/>
    <cellStyle name="Normal 38 6 3" xfId="19288" xr:uid="{00000000-0005-0000-0000-00001E4B0000}"/>
    <cellStyle name="Normal 38 6 4" xfId="19289" xr:uid="{00000000-0005-0000-0000-00001F4B0000}"/>
    <cellStyle name="Normal 38 6 5" xfId="19290" xr:uid="{00000000-0005-0000-0000-0000204B0000}"/>
    <cellStyle name="Normal 38 6 6" xfId="19291" xr:uid="{00000000-0005-0000-0000-0000214B0000}"/>
    <cellStyle name="Normal 38 6 7" xfId="19292" xr:uid="{00000000-0005-0000-0000-0000224B0000}"/>
    <cellStyle name="Normal 38 6 8" xfId="19293" xr:uid="{00000000-0005-0000-0000-0000234B0000}"/>
    <cellStyle name="Normal 38 6 9" xfId="19294" xr:uid="{00000000-0005-0000-0000-0000244B0000}"/>
    <cellStyle name="Normal 38 7" xfId="19295" xr:uid="{00000000-0005-0000-0000-0000254B0000}"/>
    <cellStyle name="Normal 38 7 10" xfId="19296" xr:uid="{00000000-0005-0000-0000-0000264B0000}"/>
    <cellStyle name="Normal 38 7 11" xfId="19297" xr:uid="{00000000-0005-0000-0000-0000274B0000}"/>
    <cellStyle name="Normal 38 7 12" xfId="19298" xr:uid="{00000000-0005-0000-0000-0000284B0000}"/>
    <cellStyle name="Normal 38 7 13" xfId="19299" xr:uid="{00000000-0005-0000-0000-0000294B0000}"/>
    <cellStyle name="Normal 38 7 14" xfId="19300" xr:uid="{00000000-0005-0000-0000-00002A4B0000}"/>
    <cellStyle name="Normal 38 7 2" xfId="19301" xr:uid="{00000000-0005-0000-0000-00002B4B0000}"/>
    <cellStyle name="Normal 38 7 3" xfId="19302" xr:uid="{00000000-0005-0000-0000-00002C4B0000}"/>
    <cellStyle name="Normal 38 7 4" xfId="19303" xr:uid="{00000000-0005-0000-0000-00002D4B0000}"/>
    <cellStyle name="Normal 38 7 5" xfId="19304" xr:uid="{00000000-0005-0000-0000-00002E4B0000}"/>
    <cellStyle name="Normal 38 7 6" xfId="19305" xr:uid="{00000000-0005-0000-0000-00002F4B0000}"/>
    <cellStyle name="Normal 38 7 7" xfId="19306" xr:uid="{00000000-0005-0000-0000-0000304B0000}"/>
    <cellStyle name="Normal 38 7 8" xfId="19307" xr:uid="{00000000-0005-0000-0000-0000314B0000}"/>
    <cellStyle name="Normal 38 7 9" xfId="19308" xr:uid="{00000000-0005-0000-0000-0000324B0000}"/>
    <cellStyle name="Normal 38 8" xfId="19309" xr:uid="{00000000-0005-0000-0000-0000334B0000}"/>
    <cellStyle name="Normal 38 8 10" xfId="19310" xr:uid="{00000000-0005-0000-0000-0000344B0000}"/>
    <cellStyle name="Normal 38 8 11" xfId="19311" xr:uid="{00000000-0005-0000-0000-0000354B0000}"/>
    <cellStyle name="Normal 38 8 12" xfId="19312" xr:uid="{00000000-0005-0000-0000-0000364B0000}"/>
    <cellStyle name="Normal 38 8 13" xfId="19313" xr:uid="{00000000-0005-0000-0000-0000374B0000}"/>
    <cellStyle name="Normal 38 8 14" xfId="19314" xr:uid="{00000000-0005-0000-0000-0000384B0000}"/>
    <cellStyle name="Normal 38 8 2" xfId="19315" xr:uid="{00000000-0005-0000-0000-0000394B0000}"/>
    <cellStyle name="Normal 38 8 3" xfId="19316" xr:uid="{00000000-0005-0000-0000-00003A4B0000}"/>
    <cellStyle name="Normal 38 8 4" xfId="19317" xr:uid="{00000000-0005-0000-0000-00003B4B0000}"/>
    <cellStyle name="Normal 38 8 5" xfId="19318" xr:uid="{00000000-0005-0000-0000-00003C4B0000}"/>
    <cellStyle name="Normal 38 8 6" xfId="19319" xr:uid="{00000000-0005-0000-0000-00003D4B0000}"/>
    <cellStyle name="Normal 38 8 7" xfId="19320" xr:uid="{00000000-0005-0000-0000-00003E4B0000}"/>
    <cellStyle name="Normal 38 8 8" xfId="19321" xr:uid="{00000000-0005-0000-0000-00003F4B0000}"/>
    <cellStyle name="Normal 38 8 9" xfId="19322" xr:uid="{00000000-0005-0000-0000-0000404B0000}"/>
    <cellStyle name="Normal 38 9" xfId="19323" xr:uid="{00000000-0005-0000-0000-0000414B0000}"/>
    <cellStyle name="Normal 38 9 10" xfId="19324" xr:uid="{00000000-0005-0000-0000-0000424B0000}"/>
    <cellStyle name="Normal 38 9 11" xfId="19325" xr:uid="{00000000-0005-0000-0000-0000434B0000}"/>
    <cellStyle name="Normal 38 9 12" xfId="19326" xr:uid="{00000000-0005-0000-0000-0000444B0000}"/>
    <cellStyle name="Normal 38 9 13" xfId="19327" xr:uid="{00000000-0005-0000-0000-0000454B0000}"/>
    <cellStyle name="Normal 38 9 14" xfId="19328" xr:uid="{00000000-0005-0000-0000-0000464B0000}"/>
    <cellStyle name="Normal 38 9 2" xfId="19329" xr:uid="{00000000-0005-0000-0000-0000474B0000}"/>
    <cellStyle name="Normal 38 9 3" xfId="19330" xr:uid="{00000000-0005-0000-0000-0000484B0000}"/>
    <cellStyle name="Normal 38 9 4" xfId="19331" xr:uid="{00000000-0005-0000-0000-0000494B0000}"/>
    <cellStyle name="Normal 38 9 5" xfId="19332" xr:uid="{00000000-0005-0000-0000-00004A4B0000}"/>
    <cellStyle name="Normal 38 9 6" xfId="19333" xr:uid="{00000000-0005-0000-0000-00004B4B0000}"/>
    <cellStyle name="Normal 38 9 7" xfId="19334" xr:uid="{00000000-0005-0000-0000-00004C4B0000}"/>
    <cellStyle name="Normal 38 9 8" xfId="19335" xr:uid="{00000000-0005-0000-0000-00004D4B0000}"/>
    <cellStyle name="Normal 38 9 9" xfId="19336" xr:uid="{00000000-0005-0000-0000-00004E4B0000}"/>
    <cellStyle name="Normal 39" xfId="113" xr:uid="{00000000-0005-0000-0000-00004F4B0000}"/>
    <cellStyle name="Normal 39 10" xfId="19337" xr:uid="{00000000-0005-0000-0000-0000504B0000}"/>
    <cellStyle name="Normal 39 10 10" xfId="19338" xr:uid="{00000000-0005-0000-0000-0000514B0000}"/>
    <cellStyle name="Normal 39 10 11" xfId="19339" xr:uid="{00000000-0005-0000-0000-0000524B0000}"/>
    <cellStyle name="Normal 39 10 12" xfId="19340" xr:uid="{00000000-0005-0000-0000-0000534B0000}"/>
    <cellStyle name="Normal 39 10 13" xfId="19341" xr:uid="{00000000-0005-0000-0000-0000544B0000}"/>
    <cellStyle name="Normal 39 10 14" xfId="19342" xr:uid="{00000000-0005-0000-0000-0000554B0000}"/>
    <cellStyle name="Normal 39 10 2" xfId="19343" xr:uid="{00000000-0005-0000-0000-0000564B0000}"/>
    <cellStyle name="Normal 39 10 3" xfId="19344" xr:uid="{00000000-0005-0000-0000-0000574B0000}"/>
    <cellStyle name="Normal 39 10 4" xfId="19345" xr:uid="{00000000-0005-0000-0000-0000584B0000}"/>
    <cellStyle name="Normal 39 10 5" xfId="19346" xr:uid="{00000000-0005-0000-0000-0000594B0000}"/>
    <cellStyle name="Normal 39 10 6" xfId="19347" xr:uid="{00000000-0005-0000-0000-00005A4B0000}"/>
    <cellStyle name="Normal 39 10 7" xfId="19348" xr:uid="{00000000-0005-0000-0000-00005B4B0000}"/>
    <cellStyle name="Normal 39 10 8" xfId="19349" xr:uid="{00000000-0005-0000-0000-00005C4B0000}"/>
    <cellStyle name="Normal 39 10 9" xfId="19350" xr:uid="{00000000-0005-0000-0000-00005D4B0000}"/>
    <cellStyle name="Normal 39 11" xfId="19351" xr:uid="{00000000-0005-0000-0000-00005E4B0000}"/>
    <cellStyle name="Normal 39 11 10" xfId="19352" xr:uid="{00000000-0005-0000-0000-00005F4B0000}"/>
    <cellStyle name="Normal 39 11 11" xfId="19353" xr:uid="{00000000-0005-0000-0000-0000604B0000}"/>
    <cellStyle name="Normal 39 11 12" xfId="19354" xr:uid="{00000000-0005-0000-0000-0000614B0000}"/>
    <cellStyle name="Normal 39 11 13" xfId="19355" xr:uid="{00000000-0005-0000-0000-0000624B0000}"/>
    <cellStyle name="Normal 39 11 14" xfId="19356" xr:uid="{00000000-0005-0000-0000-0000634B0000}"/>
    <cellStyle name="Normal 39 11 2" xfId="19357" xr:uid="{00000000-0005-0000-0000-0000644B0000}"/>
    <cellStyle name="Normal 39 11 3" xfId="19358" xr:uid="{00000000-0005-0000-0000-0000654B0000}"/>
    <cellStyle name="Normal 39 11 4" xfId="19359" xr:uid="{00000000-0005-0000-0000-0000664B0000}"/>
    <cellStyle name="Normal 39 11 5" xfId="19360" xr:uid="{00000000-0005-0000-0000-0000674B0000}"/>
    <cellStyle name="Normal 39 11 6" xfId="19361" xr:uid="{00000000-0005-0000-0000-0000684B0000}"/>
    <cellStyle name="Normal 39 11 7" xfId="19362" xr:uid="{00000000-0005-0000-0000-0000694B0000}"/>
    <cellStyle name="Normal 39 11 8" xfId="19363" xr:uid="{00000000-0005-0000-0000-00006A4B0000}"/>
    <cellStyle name="Normal 39 11 9" xfId="19364" xr:uid="{00000000-0005-0000-0000-00006B4B0000}"/>
    <cellStyle name="Normal 39 12" xfId="19365" xr:uid="{00000000-0005-0000-0000-00006C4B0000}"/>
    <cellStyle name="Normal 39 12 10" xfId="19366" xr:uid="{00000000-0005-0000-0000-00006D4B0000}"/>
    <cellStyle name="Normal 39 12 11" xfId="19367" xr:uid="{00000000-0005-0000-0000-00006E4B0000}"/>
    <cellStyle name="Normal 39 12 12" xfId="19368" xr:uid="{00000000-0005-0000-0000-00006F4B0000}"/>
    <cellStyle name="Normal 39 12 13" xfId="19369" xr:uid="{00000000-0005-0000-0000-0000704B0000}"/>
    <cellStyle name="Normal 39 12 14" xfId="19370" xr:uid="{00000000-0005-0000-0000-0000714B0000}"/>
    <cellStyle name="Normal 39 12 2" xfId="19371" xr:uid="{00000000-0005-0000-0000-0000724B0000}"/>
    <cellStyle name="Normal 39 12 3" xfId="19372" xr:uid="{00000000-0005-0000-0000-0000734B0000}"/>
    <cellStyle name="Normal 39 12 4" xfId="19373" xr:uid="{00000000-0005-0000-0000-0000744B0000}"/>
    <cellStyle name="Normal 39 12 5" xfId="19374" xr:uid="{00000000-0005-0000-0000-0000754B0000}"/>
    <cellStyle name="Normal 39 12 6" xfId="19375" xr:uid="{00000000-0005-0000-0000-0000764B0000}"/>
    <cellStyle name="Normal 39 12 7" xfId="19376" xr:uid="{00000000-0005-0000-0000-0000774B0000}"/>
    <cellStyle name="Normal 39 12 8" xfId="19377" xr:uid="{00000000-0005-0000-0000-0000784B0000}"/>
    <cellStyle name="Normal 39 12 9" xfId="19378" xr:uid="{00000000-0005-0000-0000-0000794B0000}"/>
    <cellStyle name="Normal 39 13" xfId="19379" xr:uid="{00000000-0005-0000-0000-00007A4B0000}"/>
    <cellStyle name="Normal 39 13 10" xfId="19380" xr:uid="{00000000-0005-0000-0000-00007B4B0000}"/>
    <cellStyle name="Normal 39 13 11" xfId="19381" xr:uid="{00000000-0005-0000-0000-00007C4B0000}"/>
    <cellStyle name="Normal 39 13 12" xfId="19382" xr:uid="{00000000-0005-0000-0000-00007D4B0000}"/>
    <cellStyle name="Normal 39 13 13" xfId="19383" xr:uid="{00000000-0005-0000-0000-00007E4B0000}"/>
    <cellStyle name="Normal 39 13 14" xfId="19384" xr:uid="{00000000-0005-0000-0000-00007F4B0000}"/>
    <cellStyle name="Normal 39 13 2" xfId="19385" xr:uid="{00000000-0005-0000-0000-0000804B0000}"/>
    <cellStyle name="Normal 39 13 3" xfId="19386" xr:uid="{00000000-0005-0000-0000-0000814B0000}"/>
    <cellStyle name="Normal 39 13 4" xfId="19387" xr:uid="{00000000-0005-0000-0000-0000824B0000}"/>
    <cellStyle name="Normal 39 13 5" xfId="19388" xr:uid="{00000000-0005-0000-0000-0000834B0000}"/>
    <cellStyle name="Normal 39 13 6" xfId="19389" xr:uid="{00000000-0005-0000-0000-0000844B0000}"/>
    <cellStyle name="Normal 39 13 7" xfId="19390" xr:uid="{00000000-0005-0000-0000-0000854B0000}"/>
    <cellStyle name="Normal 39 13 8" xfId="19391" xr:uid="{00000000-0005-0000-0000-0000864B0000}"/>
    <cellStyle name="Normal 39 13 9" xfId="19392" xr:uid="{00000000-0005-0000-0000-0000874B0000}"/>
    <cellStyle name="Normal 39 14" xfId="19393" xr:uid="{00000000-0005-0000-0000-0000884B0000}"/>
    <cellStyle name="Normal 39 14 10" xfId="19394" xr:uid="{00000000-0005-0000-0000-0000894B0000}"/>
    <cellStyle name="Normal 39 14 11" xfId="19395" xr:uid="{00000000-0005-0000-0000-00008A4B0000}"/>
    <cellStyle name="Normal 39 14 12" xfId="19396" xr:uid="{00000000-0005-0000-0000-00008B4B0000}"/>
    <cellStyle name="Normal 39 14 13" xfId="19397" xr:uid="{00000000-0005-0000-0000-00008C4B0000}"/>
    <cellStyle name="Normal 39 14 14" xfId="19398" xr:uid="{00000000-0005-0000-0000-00008D4B0000}"/>
    <cellStyle name="Normal 39 14 2" xfId="19399" xr:uid="{00000000-0005-0000-0000-00008E4B0000}"/>
    <cellStyle name="Normal 39 14 3" xfId="19400" xr:uid="{00000000-0005-0000-0000-00008F4B0000}"/>
    <cellStyle name="Normal 39 14 4" xfId="19401" xr:uid="{00000000-0005-0000-0000-0000904B0000}"/>
    <cellStyle name="Normal 39 14 5" xfId="19402" xr:uid="{00000000-0005-0000-0000-0000914B0000}"/>
    <cellStyle name="Normal 39 14 6" xfId="19403" xr:uid="{00000000-0005-0000-0000-0000924B0000}"/>
    <cellStyle name="Normal 39 14 7" xfId="19404" xr:uid="{00000000-0005-0000-0000-0000934B0000}"/>
    <cellStyle name="Normal 39 14 8" xfId="19405" xr:uid="{00000000-0005-0000-0000-0000944B0000}"/>
    <cellStyle name="Normal 39 14 9" xfId="19406" xr:uid="{00000000-0005-0000-0000-0000954B0000}"/>
    <cellStyle name="Normal 39 15" xfId="19407" xr:uid="{00000000-0005-0000-0000-0000964B0000}"/>
    <cellStyle name="Normal 39 15 10" xfId="19408" xr:uid="{00000000-0005-0000-0000-0000974B0000}"/>
    <cellStyle name="Normal 39 15 11" xfId="19409" xr:uid="{00000000-0005-0000-0000-0000984B0000}"/>
    <cellStyle name="Normal 39 15 12" xfId="19410" xr:uid="{00000000-0005-0000-0000-0000994B0000}"/>
    <cellStyle name="Normal 39 15 13" xfId="19411" xr:uid="{00000000-0005-0000-0000-00009A4B0000}"/>
    <cellStyle name="Normal 39 15 14" xfId="19412" xr:uid="{00000000-0005-0000-0000-00009B4B0000}"/>
    <cellStyle name="Normal 39 15 2" xfId="19413" xr:uid="{00000000-0005-0000-0000-00009C4B0000}"/>
    <cellStyle name="Normal 39 15 3" xfId="19414" xr:uid="{00000000-0005-0000-0000-00009D4B0000}"/>
    <cellStyle name="Normal 39 15 4" xfId="19415" xr:uid="{00000000-0005-0000-0000-00009E4B0000}"/>
    <cellStyle name="Normal 39 15 5" xfId="19416" xr:uid="{00000000-0005-0000-0000-00009F4B0000}"/>
    <cellStyle name="Normal 39 15 6" xfId="19417" xr:uid="{00000000-0005-0000-0000-0000A04B0000}"/>
    <cellStyle name="Normal 39 15 7" xfId="19418" xr:uid="{00000000-0005-0000-0000-0000A14B0000}"/>
    <cellStyle name="Normal 39 15 8" xfId="19419" xr:uid="{00000000-0005-0000-0000-0000A24B0000}"/>
    <cellStyle name="Normal 39 15 9" xfId="19420" xr:uid="{00000000-0005-0000-0000-0000A34B0000}"/>
    <cellStyle name="Normal 39 16" xfId="19421" xr:uid="{00000000-0005-0000-0000-0000A44B0000}"/>
    <cellStyle name="Normal 39 16 10" xfId="19422" xr:uid="{00000000-0005-0000-0000-0000A54B0000}"/>
    <cellStyle name="Normal 39 16 11" xfId="19423" xr:uid="{00000000-0005-0000-0000-0000A64B0000}"/>
    <cellStyle name="Normal 39 16 12" xfId="19424" xr:uid="{00000000-0005-0000-0000-0000A74B0000}"/>
    <cellStyle name="Normal 39 16 13" xfId="19425" xr:uid="{00000000-0005-0000-0000-0000A84B0000}"/>
    <cellStyle name="Normal 39 16 14" xfId="19426" xr:uid="{00000000-0005-0000-0000-0000A94B0000}"/>
    <cellStyle name="Normal 39 16 2" xfId="19427" xr:uid="{00000000-0005-0000-0000-0000AA4B0000}"/>
    <cellStyle name="Normal 39 16 3" xfId="19428" xr:uid="{00000000-0005-0000-0000-0000AB4B0000}"/>
    <cellStyle name="Normal 39 16 4" xfId="19429" xr:uid="{00000000-0005-0000-0000-0000AC4B0000}"/>
    <cellStyle name="Normal 39 16 5" xfId="19430" xr:uid="{00000000-0005-0000-0000-0000AD4B0000}"/>
    <cellStyle name="Normal 39 16 6" xfId="19431" xr:uid="{00000000-0005-0000-0000-0000AE4B0000}"/>
    <cellStyle name="Normal 39 16 7" xfId="19432" xr:uid="{00000000-0005-0000-0000-0000AF4B0000}"/>
    <cellStyle name="Normal 39 16 8" xfId="19433" xr:uid="{00000000-0005-0000-0000-0000B04B0000}"/>
    <cellStyle name="Normal 39 16 9" xfId="19434" xr:uid="{00000000-0005-0000-0000-0000B14B0000}"/>
    <cellStyle name="Normal 39 17" xfId="19435" xr:uid="{00000000-0005-0000-0000-0000B24B0000}"/>
    <cellStyle name="Normal 39 17 10" xfId="19436" xr:uid="{00000000-0005-0000-0000-0000B34B0000}"/>
    <cellStyle name="Normal 39 17 11" xfId="19437" xr:uid="{00000000-0005-0000-0000-0000B44B0000}"/>
    <cellStyle name="Normal 39 17 12" xfId="19438" xr:uid="{00000000-0005-0000-0000-0000B54B0000}"/>
    <cellStyle name="Normal 39 17 13" xfId="19439" xr:uid="{00000000-0005-0000-0000-0000B64B0000}"/>
    <cellStyle name="Normal 39 17 14" xfId="19440" xr:uid="{00000000-0005-0000-0000-0000B74B0000}"/>
    <cellStyle name="Normal 39 17 2" xfId="19441" xr:uid="{00000000-0005-0000-0000-0000B84B0000}"/>
    <cellStyle name="Normal 39 17 3" xfId="19442" xr:uid="{00000000-0005-0000-0000-0000B94B0000}"/>
    <cellStyle name="Normal 39 17 4" xfId="19443" xr:uid="{00000000-0005-0000-0000-0000BA4B0000}"/>
    <cellStyle name="Normal 39 17 5" xfId="19444" xr:uid="{00000000-0005-0000-0000-0000BB4B0000}"/>
    <cellStyle name="Normal 39 17 6" xfId="19445" xr:uid="{00000000-0005-0000-0000-0000BC4B0000}"/>
    <cellStyle name="Normal 39 17 7" xfId="19446" xr:uid="{00000000-0005-0000-0000-0000BD4B0000}"/>
    <cellStyle name="Normal 39 17 8" xfId="19447" xr:uid="{00000000-0005-0000-0000-0000BE4B0000}"/>
    <cellStyle name="Normal 39 17 9" xfId="19448" xr:uid="{00000000-0005-0000-0000-0000BF4B0000}"/>
    <cellStyle name="Normal 39 18" xfId="19449" xr:uid="{00000000-0005-0000-0000-0000C04B0000}"/>
    <cellStyle name="Normal 39 19" xfId="19450" xr:uid="{00000000-0005-0000-0000-0000C14B0000}"/>
    <cellStyle name="Normal 39 2" xfId="19451" xr:uid="{00000000-0005-0000-0000-0000C24B0000}"/>
    <cellStyle name="Normal 39 20" xfId="19452" xr:uid="{00000000-0005-0000-0000-0000C34B0000}"/>
    <cellStyle name="Normal 39 21" xfId="19453" xr:uid="{00000000-0005-0000-0000-0000C44B0000}"/>
    <cellStyle name="Normal 39 22" xfId="19454" xr:uid="{00000000-0005-0000-0000-0000C54B0000}"/>
    <cellStyle name="Normal 39 23" xfId="19455" xr:uid="{00000000-0005-0000-0000-0000C64B0000}"/>
    <cellStyle name="Normal 39 24" xfId="19456" xr:uid="{00000000-0005-0000-0000-0000C74B0000}"/>
    <cellStyle name="Normal 39 25" xfId="19457" xr:uid="{00000000-0005-0000-0000-0000C84B0000}"/>
    <cellStyle name="Normal 39 26" xfId="19458" xr:uid="{00000000-0005-0000-0000-0000C94B0000}"/>
    <cellStyle name="Normal 39 27" xfId="19459" xr:uid="{00000000-0005-0000-0000-0000CA4B0000}"/>
    <cellStyle name="Normal 39 28" xfId="19460" xr:uid="{00000000-0005-0000-0000-0000CB4B0000}"/>
    <cellStyle name="Normal 39 29" xfId="19461" xr:uid="{00000000-0005-0000-0000-0000CC4B0000}"/>
    <cellStyle name="Normal 39 3" xfId="19462" xr:uid="{00000000-0005-0000-0000-0000CD4B0000}"/>
    <cellStyle name="Normal 39 30" xfId="19463" xr:uid="{00000000-0005-0000-0000-0000CE4B0000}"/>
    <cellStyle name="Normal 39 4" xfId="19464" xr:uid="{00000000-0005-0000-0000-0000CF4B0000}"/>
    <cellStyle name="Normal 39 4 10" xfId="19465" xr:uid="{00000000-0005-0000-0000-0000D04B0000}"/>
    <cellStyle name="Normal 39 4 11" xfId="19466" xr:uid="{00000000-0005-0000-0000-0000D14B0000}"/>
    <cellStyle name="Normal 39 4 12" xfId="19467" xr:uid="{00000000-0005-0000-0000-0000D24B0000}"/>
    <cellStyle name="Normal 39 4 13" xfId="19468" xr:uid="{00000000-0005-0000-0000-0000D34B0000}"/>
    <cellStyle name="Normal 39 4 14" xfId="19469" xr:uid="{00000000-0005-0000-0000-0000D44B0000}"/>
    <cellStyle name="Normal 39 4 15" xfId="19470" xr:uid="{00000000-0005-0000-0000-0000D54B0000}"/>
    <cellStyle name="Normal 39 4 2" xfId="19471" xr:uid="{00000000-0005-0000-0000-0000D64B0000}"/>
    <cellStyle name="Normal 39 4 2 10" xfId="19472" xr:uid="{00000000-0005-0000-0000-0000D74B0000}"/>
    <cellStyle name="Normal 39 4 2 11" xfId="19473" xr:uid="{00000000-0005-0000-0000-0000D84B0000}"/>
    <cellStyle name="Normal 39 4 2 12" xfId="19474" xr:uid="{00000000-0005-0000-0000-0000D94B0000}"/>
    <cellStyle name="Normal 39 4 2 13" xfId="19475" xr:uid="{00000000-0005-0000-0000-0000DA4B0000}"/>
    <cellStyle name="Normal 39 4 2 14" xfId="19476" xr:uid="{00000000-0005-0000-0000-0000DB4B0000}"/>
    <cellStyle name="Normal 39 4 2 2" xfId="19477" xr:uid="{00000000-0005-0000-0000-0000DC4B0000}"/>
    <cellStyle name="Normal 39 4 2 3" xfId="19478" xr:uid="{00000000-0005-0000-0000-0000DD4B0000}"/>
    <cellStyle name="Normal 39 4 2 4" xfId="19479" xr:uid="{00000000-0005-0000-0000-0000DE4B0000}"/>
    <cellStyle name="Normal 39 4 2 5" xfId="19480" xr:uid="{00000000-0005-0000-0000-0000DF4B0000}"/>
    <cellStyle name="Normal 39 4 2 6" xfId="19481" xr:uid="{00000000-0005-0000-0000-0000E04B0000}"/>
    <cellStyle name="Normal 39 4 2 7" xfId="19482" xr:uid="{00000000-0005-0000-0000-0000E14B0000}"/>
    <cellStyle name="Normal 39 4 2 8" xfId="19483" xr:uid="{00000000-0005-0000-0000-0000E24B0000}"/>
    <cellStyle name="Normal 39 4 2 9" xfId="19484" xr:uid="{00000000-0005-0000-0000-0000E34B0000}"/>
    <cellStyle name="Normal 39 4 3" xfId="19485" xr:uid="{00000000-0005-0000-0000-0000E44B0000}"/>
    <cellStyle name="Normal 39 4 4" xfId="19486" xr:uid="{00000000-0005-0000-0000-0000E54B0000}"/>
    <cellStyle name="Normal 39 4 5" xfId="19487" xr:uid="{00000000-0005-0000-0000-0000E64B0000}"/>
    <cellStyle name="Normal 39 4 6" xfId="19488" xr:uid="{00000000-0005-0000-0000-0000E74B0000}"/>
    <cellStyle name="Normal 39 4 7" xfId="19489" xr:uid="{00000000-0005-0000-0000-0000E84B0000}"/>
    <cellStyle name="Normal 39 4 8" xfId="19490" xr:uid="{00000000-0005-0000-0000-0000E94B0000}"/>
    <cellStyle name="Normal 39 4 9" xfId="19491" xr:uid="{00000000-0005-0000-0000-0000EA4B0000}"/>
    <cellStyle name="Normal 39 5" xfId="19492" xr:uid="{00000000-0005-0000-0000-0000EB4B0000}"/>
    <cellStyle name="Normal 39 5 10" xfId="19493" xr:uid="{00000000-0005-0000-0000-0000EC4B0000}"/>
    <cellStyle name="Normal 39 5 11" xfId="19494" xr:uid="{00000000-0005-0000-0000-0000ED4B0000}"/>
    <cellStyle name="Normal 39 5 12" xfId="19495" xr:uid="{00000000-0005-0000-0000-0000EE4B0000}"/>
    <cellStyle name="Normal 39 5 13" xfId="19496" xr:uid="{00000000-0005-0000-0000-0000EF4B0000}"/>
    <cellStyle name="Normal 39 5 14" xfId="19497" xr:uid="{00000000-0005-0000-0000-0000F04B0000}"/>
    <cellStyle name="Normal 39 5 15" xfId="19498" xr:uid="{00000000-0005-0000-0000-0000F14B0000}"/>
    <cellStyle name="Normal 39 5 2" xfId="19499" xr:uid="{00000000-0005-0000-0000-0000F24B0000}"/>
    <cellStyle name="Normal 39 5 2 10" xfId="19500" xr:uid="{00000000-0005-0000-0000-0000F34B0000}"/>
    <cellStyle name="Normal 39 5 2 11" xfId="19501" xr:uid="{00000000-0005-0000-0000-0000F44B0000}"/>
    <cellStyle name="Normal 39 5 2 12" xfId="19502" xr:uid="{00000000-0005-0000-0000-0000F54B0000}"/>
    <cellStyle name="Normal 39 5 2 13" xfId="19503" xr:uid="{00000000-0005-0000-0000-0000F64B0000}"/>
    <cellStyle name="Normal 39 5 2 14" xfId="19504" xr:uid="{00000000-0005-0000-0000-0000F74B0000}"/>
    <cellStyle name="Normal 39 5 2 2" xfId="19505" xr:uid="{00000000-0005-0000-0000-0000F84B0000}"/>
    <cellStyle name="Normal 39 5 2 3" xfId="19506" xr:uid="{00000000-0005-0000-0000-0000F94B0000}"/>
    <cellStyle name="Normal 39 5 2 4" xfId="19507" xr:uid="{00000000-0005-0000-0000-0000FA4B0000}"/>
    <cellStyle name="Normal 39 5 2 5" xfId="19508" xr:uid="{00000000-0005-0000-0000-0000FB4B0000}"/>
    <cellStyle name="Normal 39 5 2 6" xfId="19509" xr:uid="{00000000-0005-0000-0000-0000FC4B0000}"/>
    <cellStyle name="Normal 39 5 2 7" xfId="19510" xr:uid="{00000000-0005-0000-0000-0000FD4B0000}"/>
    <cellStyle name="Normal 39 5 2 8" xfId="19511" xr:uid="{00000000-0005-0000-0000-0000FE4B0000}"/>
    <cellStyle name="Normal 39 5 2 9" xfId="19512" xr:uid="{00000000-0005-0000-0000-0000FF4B0000}"/>
    <cellStyle name="Normal 39 5 3" xfId="19513" xr:uid="{00000000-0005-0000-0000-0000004C0000}"/>
    <cellStyle name="Normal 39 5 4" xfId="19514" xr:uid="{00000000-0005-0000-0000-0000014C0000}"/>
    <cellStyle name="Normal 39 5 5" xfId="19515" xr:uid="{00000000-0005-0000-0000-0000024C0000}"/>
    <cellStyle name="Normal 39 5 6" xfId="19516" xr:uid="{00000000-0005-0000-0000-0000034C0000}"/>
    <cellStyle name="Normal 39 5 7" xfId="19517" xr:uid="{00000000-0005-0000-0000-0000044C0000}"/>
    <cellStyle name="Normal 39 5 8" xfId="19518" xr:uid="{00000000-0005-0000-0000-0000054C0000}"/>
    <cellStyle name="Normal 39 5 9" xfId="19519" xr:uid="{00000000-0005-0000-0000-0000064C0000}"/>
    <cellStyle name="Normal 39 6" xfId="19520" xr:uid="{00000000-0005-0000-0000-0000074C0000}"/>
    <cellStyle name="Normal 39 6 10" xfId="19521" xr:uid="{00000000-0005-0000-0000-0000084C0000}"/>
    <cellStyle name="Normal 39 6 11" xfId="19522" xr:uid="{00000000-0005-0000-0000-0000094C0000}"/>
    <cellStyle name="Normal 39 6 12" xfId="19523" xr:uid="{00000000-0005-0000-0000-00000A4C0000}"/>
    <cellStyle name="Normal 39 6 13" xfId="19524" xr:uid="{00000000-0005-0000-0000-00000B4C0000}"/>
    <cellStyle name="Normal 39 6 14" xfId="19525" xr:uid="{00000000-0005-0000-0000-00000C4C0000}"/>
    <cellStyle name="Normal 39 6 15" xfId="19526" xr:uid="{00000000-0005-0000-0000-00000D4C0000}"/>
    <cellStyle name="Normal 39 6 2" xfId="19527" xr:uid="{00000000-0005-0000-0000-00000E4C0000}"/>
    <cellStyle name="Normal 39 6 2 10" xfId="19528" xr:uid="{00000000-0005-0000-0000-00000F4C0000}"/>
    <cellStyle name="Normal 39 6 2 11" xfId="19529" xr:uid="{00000000-0005-0000-0000-0000104C0000}"/>
    <cellStyle name="Normal 39 6 2 12" xfId="19530" xr:uid="{00000000-0005-0000-0000-0000114C0000}"/>
    <cellStyle name="Normal 39 6 2 13" xfId="19531" xr:uid="{00000000-0005-0000-0000-0000124C0000}"/>
    <cellStyle name="Normal 39 6 2 14" xfId="19532" xr:uid="{00000000-0005-0000-0000-0000134C0000}"/>
    <cellStyle name="Normal 39 6 2 2" xfId="19533" xr:uid="{00000000-0005-0000-0000-0000144C0000}"/>
    <cellStyle name="Normal 39 6 2 3" xfId="19534" xr:uid="{00000000-0005-0000-0000-0000154C0000}"/>
    <cellStyle name="Normal 39 6 2 4" xfId="19535" xr:uid="{00000000-0005-0000-0000-0000164C0000}"/>
    <cellStyle name="Normal 39 6 2 5" xfId="19536" xr:uid="{00000000-0005-0000-0000-0000174C0000}"/>
    <cellStyle name="Normal 39 6 2 6" xfId="19537" xr:uid="{00000000-0005-0000-0000-0000184C0000}"/>
    <cellStyle name="Normal 39 6 2 7" xfId="19538" xr:uid="{00000000-0005-0000-0000-0000194C0000}"/>
    <cellStyle name="Normal 39 6 2 8" xfId="19539" xr:uid="{00000000-0005-0000-0000-00001A4C0000}"/>
    <cellStyle name="Normal 39 6 2 9" xfId="19540" xr:uid="{00000000-0005-0000-0000-00001B4C0000}"/>
    <cellStyle name="Normal 39 6 3" xfId="19541" xr:uid="{00000000-0005-0000-0000-00001C4C0000}"/>
    <cellStyle name="Normal 39 6 4" xfId="19542" xr:uid="{00000000-0005-0000-0000-00001D4C0000}"/>
    <cellStyle name="Normal 39 6 5" xfId="19543" xr:uid="{00000000-0005-0000-0000-00001E4C0000}"/>
    <cellStyle name="Normal 39 6 6" xfId="19544" xr:uid="{00000000-0005-0000-0000-00001F4C0000}"/>
    <cellStyle name="Normal 39 6 7" xfId="19545" xr:uid="{00000000-0005-0000-0000-0000204C0000}"/>
    <cellStyle name="Normal 39 6 8" xfId="19546" xr:uid="{00000000-0005-0000-0000-0000214C0000}"/>
    <cellStyle name="Normal 39 6 9" xfId="19547" xr:uid="{00000000-0005-0000-0000-0000224C0000}"/>
    <cellStyle name="Normal 39 7" xfId="19548" xr:uid="{00000000-0005-0000-0000-0000234C0000}"/>
    <cellStyle name="Normal 39 7 10" xfId="19549" xr:uid="{00000000-0005-0000-0000-0000244C0000}"/>
    <cellStyle name="Normal 39 7 11" xfId="19550" xr:uid="{00000000-0005-0000-0000-0000254C0000}"/>
    <cellStyle name="Normal 39 7 12" xfId="19551" xr:uid="{00000000-0005-0000-0000-0000264C0000}"/>
    <cellStyle name="Normal 39 7 13" xfId="19552" xr:uid="{00000000-0005-0000-0000-0000274C0000}"/>
    <cellStyle name="Normal 39 7 14" xfId="19553" xr:uid="{00000000-0005-0000-0000-0000284C0000}"/>
    <cellStyle name="Normal 39 7 2" xfId="19554" xr:uid="{00000000-0005-0000-0000-0000294C0000}"/>
    <cellStyle name="Normal 39 7 3" xfId="19555" xr:uid="{00000000-0005-0000-0000-00002A4C0000}"/>
    <cellStyle name="Normal 39 7 4" xfId="19556" xr:uid="{00000000-0005-0000-0000-00002B4C0000}"/>
    <cellStyle name="Normal 39 7 5" xfId="19557" xr:uid="{00000000-0005-0000-0000-00002C4C0000}"/>
    <cellStyle name="Normal 39 7 6" xfId="19558" xr:uid="{00000000-0005-0000-0000-00002D4C0000}"/>
    <cellStyle name="Normal 39 7 7" xfId="19559" xr:uid="{00000000-0005-0000-0000-00002E4C0000}"/>
    <cellStyle name="Normal 39 7 8" xfId="19560" xr:uid="{00000000-0005-0000-0000-00002F4C0000}"/>
    <cellStyle name="Normal 39 7 9" xfId="19561" xr:uid="{00000000-0005-0000-0000-0000304C0000}"/>
    <cellStyle name="Normal 39 8" xfId="19562" xr:uid="{00000000-0005-0000-0000-0000314C0000}"/>
    <cellStyle name="Normal 39 8 10" xfId="19563" xr:uid="{00000000-0005-0000-0000-0000324C0000}"/>
    <cellStyle name="Normal 39 8 11" xfId="19564" xr:uid="{00000000-0005-0000-0000-0000334C0000}"/>
    <cellStyle name="Normal 39 8 12" xfId="19565" xr:uid="{00000000-0005-0000-0000-0000344C0000}"/>
    <cellStyle name="Normal 39 8 13" xfId="19566" xr:uid="{00000000-0005-0000-0000-0000354C0000}"/>
    <cellStyle name="Normal 39 8 14" xfId="19567" xr:uid="{00000000-0005-0000-0000-0000364C0000}"/>
    <cellStyle name="Normal 39 8 2" xfId="19568" xr:uid="{00000000-0005-0000-0000-0000374C0000}"/>
    <cellStyle name="Normal 39 8 3" xfId="19569" xr:uid="{00000000-0005-0000-0000-0000384C0000}"/>
    <cellStyle name="Normal 39 8 4" xfId="19570" xr:uid="{00000000-0005-0000-0000-0000394C0000}"/>
    <cellStyle name="Normal 39 8 5" xfId="19571" xr:uid="{00000000-0005-0000-0000-00003A4C0000}"/>
    <cellStyle name="Normal 39 8 6" xfId="19572" xr:uid="{00000000-0005-0000-0000-00003B4C0000}"/>
    <cellStyle name="Normal 39 8 7" xfId="19573" xr:uid="{00000000-0005-0000-0000-00003C4C0000}"/>
    <cellStyle name="Normal 39 8 8" xfId="19574" xr:uid="{00000000-0005-0000-0000-00003D4C0000}"/>
    <cellStyle name="Normal 39 8 9" xfId="19575" xr:uid="{00000000-0005-0000-0000-00003E4C0000}"/>
    <cellStyle name="Normal 39 9" xfId="19576" xr:uid="{00000000-0005-0000-0000-00003F4C0000}"/>
    <cellStyle name="Normal 39 9 10" xfId="19577" xr:uid="{00000000-0005-0000-0000-0000404C0000}"/>
    <cellStyle name="Normal 39 9 11" xfId="19578" xr:uid="{00000000-0005-0000-0000-0000414C0000}"/>
    <cellStyle name="Normal 39 9 12" xfId="19579" xr:uid="{00000000-0005-0000-0000-0000424C0000}"/>
    <cellStyle name="Normal 39 9 13" xfId="19580" xr:uid="{00000000-0005-0000-0000-0000434C0000}"/>
    <cellStyle name="Normal 39 9 14" xfId="19581" xr:uid="{00000000-0005-0000-0000-0000444C0000}"/>
    <cellStyle name="Normal 39 9 2" xfId="19582" xr:uid="{00000000-0005-0000-0000-0000454C0000}"/>
    <cellStyle name="Normal 39 9 3" xfId="19583" xr:uid="{00000000-0005-0000-0000-0000464C0000}"/>
    <cellStyle name="Normal 39 9 4" xfId="19584" xr:uid="{00000000-0005-0000-0000-0000474C0000}"/>
    <cellStyle name="Normal 39 9 5" xfId="19585" xr:uid="{00000000-0005-0000-0000-0000484C0000}"/>
    <cellStyle name="Normal 39 9 6" xfId="19586" xr:uid="{00000000-0005-0000-0000-0000494C0000}"/>
    <cellStyle name="Normal 39 9 7" xfId="19587" xr:uid="{00000000-0005-0000-0000-00004A4C0000}"/>
    <cellStyle name="Normal 39 9 8" xfId="19588" xr:uid="{00000000-0005-0000-0000-00004B4C0000}"/>
    <cellStyle name="Normal 39 9 9" xfId="19589" xr:uid="{00000000-0005-0000-0000-00004C4C0000}"/>
    <cellStyle name="Normal 4" xfId="43" xr:uid="{00000000-0005-0000-0000-00004D4C0000}"/>
    <cellStyle name="Normal 4 10" xfId="19590" xr:uid="{00000000-0005-0000-0000-00004E4C0000}"/>
    <cellStyle name="Normal 4 11" xfId="19591" xr:uid="{00000000-0005-0000-0000-00004F4C0000}"/>
    <cellStyle name="Normal 4 12" xfId="19592" xr:uid="{00000000-0005-0000-0000-0000504C0000}"/>
    <cellStyle name="Normal 4 2" xfId="72" xr:uid="{00000000-0005-0000-0000-0000514C0000}"/>
    <cellStyle name="Normal 4 2 2" xfId="19593" xr:uid="{00000000-0005-0000-0000-0000524C0000}"/>
    <cellStyle name="Normal 4 2 3" xfId="19594" xr:uid="{00000000-0005-0000-0000-0000534C0000}"/>
    <cellStyle name="Normal 4 3" xfId="71" xr:uid="{00000000-0005-0000-0000-0000544C0000}"/>
    <cellStyle name="Normal 4 3 2" xfId="19595" xr:uid="{00000000-0005-0000-0000-0000554C0000}"/>
    <cellStyle name="Normal 4 3 3" xfId="19596" xr:uid="{00000000-0005-0000-0000-0000564C0000}"/>
    <cellStyle name="Normal 4 3 3 2" xfId="19597" xr:uid="{00000000-0005-0000-0000-0000574C0000}"/>
    <cellStyle name="Normal 4 3 4" xfId="19598" xr:uid="{00000000-0005-0000-0000-0000584C0000}"/>
    <cellStyle name="Normal 4 4" xfId="19599" xr:uid="{00000000-0005-0000-0000-0000594C0000}"/>
    <cellStyle name="Normal 4 4 2" xfId="19600" xr:uid="{00000000-0005-0000-0000-00005A4C0000}"/>
    <cellStyle name="Normal 4 5" xfId="19601" xr:uid="{00000000-0005-0000-0000-00005B4C0000}"/>
    <cellStyle name="Normal 4 5 2" xfId="19602" xr:uid="{00000000-0005-0000-0000-00005C4C0000}"/>
    <cellStyle name="Normal 4 6" xfId="19603" xr:uid="{00000000-0005-0000-0000-00005D4C0000}"/>
    <cellStyle name="Normal 4 7" xfId="19604" xr:uid="{00000000-0005-0000-0000-00005E4C0000}"/>
    <cellStyle name="Normal 4 8" xfId="19605" xr:uid="{00000000-0005-0000-0000-00005F4C0000}"/>
    <cellStyle name="Normal 4 9" xfId="19606" xr:uid="{00000000-0005-0000-0000-0000604C0000}"/>
    <cellStyle name="Normal 40" xfId="114" xr:uid="{00000000-0005-0000-0000-0000614C0000}"/>
    <cellStyle name="Normal 40 10" xfId="19607" xr:uid="{00000000-0005-0000-0000-0000624C0000}"/>
    <cellStyle name="Normal 40 10 10" xfId="19608" xr:uid="{00000000-0005-0000-0000-0000634C0000}"/>
    <cellStyle name="Normal 40 10 11" xfId="19609" xr:uid="{00000000-0005-0000-0000-0000644C0000}"/>
    <cellStyle name="Normal 40 10 12" xfId="19610" xr:uid="{00000000-0005-0000-0000-0000654C0000}"/>
    <cellStyle name="Normal 40 10 13" xfId="19611" xr:uid="{00000000-0005-0000-0000-0000664C0000}"/>
    <cellStyle name="Normal 40 10 14" xfId="19612" xr:uid="{00000000-0005-0000-0000-0000674C0000}"/>
    <cellStyle name="Normal 40 10 2" xfId="19613" xr:uid="{00000000-0005-0000-0000-0000684C0000}"/>
    <cellStyle name="Normal 40 10 3" xfId="19614" xr:uid="{00000000-0005-0000-0000-0000694C0000}"/>
    <cellStyle name="Normal 40 10 4" xfId="19615" xr:uid="{00000000-0005-0000-0000-00006A4C0000}"/>
    <cellStyle name="Normal 40 10 5" xfId="19616" xr:uid="{00000000-0005-0000-0000-00006B4C0000}"/>
    <cellStyle name="Normal 40 10 6" xfId="19617" xr:uid="{00000000-0005-0000-0000-00006C4C0000}"/>
    <cellStyle name="Normal 40 10 7" xfId="19618" xr:uid="{00000000-0005-0000-0000-00006D4C0000}"/>
    <cellStyle name="Normal 40 10 8" xfId="19619" xr:uid="{00000000-0005-0000-0000-00006E4C0000}"/>
    <cellStyle name="Normal 40 10 9" xfId="19620" xr:uid="{00000000-0005-0000-0000-00006F4C0000}"/>
    <cellStyle name="Normal 40 11" xfId="19621" xr:uid="{00000000-0005-0000-0000-0000704C0000}"/>
    <cellStyle name="Normal 40 11 10" xfId="19622" xr:uid="{00000000-0005-0000-0000-0000714C0000}"/>
    <cellStyle name="Normal 40 11 11" xfId="19623" xr:uid="{00000000-0005-0000-0000-0000724C0000}"/>
    <cellStyle name="Normal 40 11 12" xfId="19624" xr:uid="{00000000-0005-0000-0000-0000734C0000}"/>
    <cellStyle name="Normal 40 11 13" xfId="19625" xr:uid="{00000000-0005-0000-0000-0000744C0000}"/>
    <cellStyle name="Normal 40 11 14" xfId="19626" xr:uid="{00000000-0005-0000-0000-0000754C0000}"/>
    <cellStyle name="Normal 40 11 2" xfId="19627" xr:uid="{00000000-0005-0000-0000-0000764C0000}"/>
    <cellStyle name="Normal 40 11 3" xfId="19628" xr:uid="{00000000-0005-0000-0000-0000774C0000}"/>
    <cellStyle name="Normal 40 11 4" xfId="19629" xr:uid="{00000000-0005-0000-0000-0000784C0000}"/>
    <cellStyle name="Normal 40 11 5" xfId="19630" xr:uid="{00000000-0005-0000-0000-0000794C0000}"/>
    <cellStyle name="Normal 40 11 6" xfId="19631" xr:uid="{00000000-0005-0000-0000-00007A4C0000}"/>
    <cellStyle name="Normal 40 11 7" xfId="19632" xr:uid="{00000000-0005-0000-0000-00007B4C0000}"/>
    <cellStyle name="Normal 40 11 8" xfId="19633" xr:uid="{00000000-0005-0000-0000-00007C4C0000}"/>
    <cellStyle name="Normal 40 11 9" xfId="19634" xr:uid="{00000000-0005-0000-0000-00007D4C0000}"/>
    <cellStyle name="Normal 40 12" xfId="19635" xr:uid="{00000000-0005-0000-0000-00007E4C0000}"/>
    <cellStyle name="Normal 40 12 10" xfId="19636" xr:uid="{00000000-0005-0000-0000-00007F4C0000}"/>
    <cellStyle name="Normal 40 12 11" xfId="19637" xr:uid="{00000000-0005-0000-0000-0000804C0000}"/>
    <cellStyle name="Normal 40 12 12" xfId="19638" xr:uid="{00000000-0005-0000-0000-0000814C0000}"/>
    <cellStyle name="Normal 40 12 13" xfId="19639" xr:uid="{00000000-0005-0000-0000-0000824C0000}"/>
    <cellStyle name="Normal 40 12 14" xfId="19640" xr:uid="{00000000-0005-0000-0000-0000834C0000}"/>
    <cellStyle name="Normal 40 12 2" xfId="19641" xr:uid="{00000000-0005-0000-0000-0000844C0000}"/>
    <cellStyle name="Normal 40 12 3" xfId="19642" xr:uid="{00000000-0005-0000-0000-0000854C0000}"/>
    <cellStyle name="Normal 40 12 4" xfId="19643" xr:uid="{00000000-0005-0000-0000-0000864C0000}"/>
    <cellStyle name="Normal 40 12 5" xfId="19644" xr:uid="{00000000-0005-0000-0000-0000874C0000}"/>
    <cellStyle name="Normal 40 12 6" xfId="19645" xr:uid="{00000000-0005-0000-0000-0000884C0000}"/>
    <cellStyle name="Normal 40 12 7" xfId="19646" xr:uid="{00000000-0005-0000-0000-0000894C0000}"/>
    <cellStyle name="Normal 40 12 8" xfId="19647" xr:uid="{00000000-0005-0000-0000-00008A4C0000}"/>
    <cellStyle name="Normal 40 12 9" xfId="19648" xr:uid="{00000000-0005-0000-0000-00008B4C0000}"/>
    <cellStyle name="Normal 40 13" xfId="19649" xr:uid="{00000000-0005-0000-0000-00008C4C0000}"/>
    <cellStyle name="Normal 40 13 10" xfId="19650" xr:uid="{00000000-0005-0000-0000-00008D4C0000}"/>
    <cellStyle name="Normal 40 13 11" xfId="19651" xr:uid="{00000000-0005-0000-0000-00008E4C0000}"/>
    <cellStyle name="Normal 40 13 12" xfId="19652" xr:uid="{00000000-0005-0000-0000-00008F4C0000}"/>
    <cellStyle name="Normal 40 13 13" xfId="19653" xr:uid="{00000000-0005-0000-0000-0000904C0000}"/>
    <cellStyle name="Normal 40 13 14" xfId="19654" xr:uid="{00000000-0005-0000-0000-0000914C0000}"/>
    <cellStyle name="Normal 40 13 2" xfId="19655" xr:uid="{00000000-0005-0000-0000-0000924C0000}"/>
    <cellStyle name="Normal 40 13 3" xfId="19656" xr:uid="{00000000-0005-0000-0000-0000934C0000}"/>
    <cellStyle name="Normal 40 13 4" xfId="19657" xr:uid="{00000000-0005-0000-0000-0000944C0000}"/>
    <cellStyle name="Normal 40 13 5" xfId="19658" xr:uid="{00000000-0005-0000-0000-0000954C0000}"/>
    <cellStyle name="Normal 40 13 6" xfId="19659" xr:uid="{00000000-0005-0000-0000-0000964C0000}"/>
    <cellStyle name="Normal 40 13 7" xfId="19660" xr:uid="{00000000-0005-0000-0000-0000974C0000}"/>
    <cellStyle name="Normal 40 13 8" xfId="19661" xr:uid="{00000000-0005-0000-0000-0000984C0000}"/>
    <cellStyle name="Normal 40 13 9" xfId="19662" xr:uid="{00000000-0005-0000-0000-0000994C0000}"/>
    <cellStyle name="Normal 40 14" xfId="19663" xr:uid="{00000000-0005-0000-0000-00009A4C0000}"/>
    <cellStyle name="Normal 40 14 10" xfId="19664" xr:uid="{00000000-0005-0000-0000-00009B4C0000}"/>
    <cellStyle name="Normal 40 14 11" xfId="19665" xr:uid="{00000000-0005-0000-0000-00009C4C0000}"/>
    <cellStyle name="Normal 40 14 12" xfId="19666" xr:uid="{00000000-0005-0000-0000-00009D4C0000}"/>
    <cellStyle name="Normal 40 14 13" xfId="19667" xr:uid="{00000000-0005-0000-0000-00009E4C0000}"/>
    <cellStyle name="Normal 40 14 14" xfId="19668" xr:uid="{00000000-0005-0000-0000-00009F4C0000}"/>
    <cellStyle name="Normal 40 14 2" xfId="19669" xr:uid="{00000000-0005-0000-0000-0000A04C0000}"/>
    <cellStyle name="Normal 40 14 3" xfId="19670" xr:uid="{00000000-0005-0000-0000-0000A14C0000}"/>
    <cellStyle name="Normal 40 14 4" xfId="19671" xr:uid="{00000000-0005-0000-0000-0000A24C0000}"/>
    <cellStyle name="Normal 40 14 5" xfId="19672" xr:uid="{00000000-0005-0000-0000-0000A34C0000}"/>
    <cellStyle name="Normal 40 14 6" xfId="19673" xr:uid="{00000000-0005-0000-0000-0000A44C0000}"/>
    <cellStyle name="Normal 40 14 7" xfId="19674" xr:uid="{00000000-0005-0000-0000-0000A54C0000}"/>
    <cellStyle name="Normal 40 14 8" xfId="19675" xr:uid="{00000000-0005-0000-0000-0000A64C0000}"/>
    <cellStyle name="Normal 40 14 9" xfId="19676" xr:uid="{00000000-0005-0000-0000-0000A74C0000}"/>
    <cellStyle name="Normal 40 15" xfId="19677" xr:uid="{00000000-0005-0000-0000-0000A84C0000}"/>
    <cellStyle name="Normal 40 15 10" xfId="19678" xr:uid="{00000000-0005-0000-0000-0000A94C0000}"/>
    <cellStyle name="Normal 40 15 11" xfId="19679" xr:uid="{00000000-0005-0000-0000-0000AA4C0000}"/>
    <cellStyle name="Normal 40 15 12" xfId="19680" xr:uid="{00000000-0005-0000-0000-0000AB4C0000}"/>
    <cellStyle name="Normal 40 15 13" xfId="19681" xr:uid="{00000000-0005-0000-0000-0000AC4C0000}"/>
    <cellStyle name="Normal 40 15 14" xfId="19682" xr:uid="{00000000-0005-0000-0000-0000AD4C0000}"/>
    <cellStyle name="Normal 40 15 2" xfId="19683" xr:uid="{00000000-0005-0000-0000-0000AE4C0000}"/>
    <cellStyle name="Normal 40 15 3" xfId="19684" xr:uid="{00000000-0005-0000-0000-0000AF4C0000}"/>
    <cellStyle name="Normal 40 15 4" xfId="19685" xr:uid="{00000000-0005-0000-0000-0000B04C0000}"/>
    <cellStyle name="Normal 40 15 5" xfId="19686" xr:uid="{00000000-0005-0000-0000-0000B14C0000}"/>
    <cellStyle name="Normal 40 15 6" xfId="19687" xr:uid="{00000000-0005-0000-0000-0000B24C0000}"/>
    <cellStyle name="Normal 40 15 7" xfId="19688" xr:uid="{00000000-0005-0000-0000-0000B34C0000}"/>
    <cellStyle name="Normal 40 15 8" xfId="19689" xr:uid="{00000000-0005-0000-0000-0000B44C0000}"/>
    <cellStyle name="Normal 40 15 9" xfId="19690" xr:uid="{00000000-0005-0000-0000-0000B54C0000}"/>
    <cellStyle name="Normal 40 16" xfId="19691" xr:uid="{00000000-0005-0000-0000-0000B64C0000}"/>
    <cellStyle name="Normal 40 16 10" xfId="19692" xr:uid="{00000000-0005-0000-0000-0000B74C0000}"/>
    <cellStyle name="Normal 40 16 11" xfId="19693" xr:uid="{00000000-0005-0000-0000-0000B84C0000}"/>
    <cellStyle name="Normal 40 16 12" xfId="19694" xr:uid="{00000000-0005-0000-0000-0000B94C0000}"/>
    <cellStyle name="Normal 40 16 13" xfId="19695" xr:uid="{00000000-0005-0000-0000-0000BA4C0000}"/>
    <cellStyle name="Normal 40 16 14" xfId="19696" xr:uid="{00000000-0005-0000-0000-0000BB4C0000}"/>
    <cellStyle name="Normal 40 16 2" xfId="19697" xr:uid="{00000000-0005-0000-0000-0000BC4C0000}"/>
    <cellStyle name="Normal 40 16 3" xfId="19698" xr:uid="{00000000-0005-0000-0000-0000BD4C0000}"/>
    <cellStyle name="Normal 40 16 4" xfId="19699" xr:uid="{00000000-0005-0000-0000-0000BE4C0000}"/>
    <cellStyle name="Normal 40 16 5" xfId="19700" xr:uid="{00000000-0005-0000-0000-0000BF4C0000}"/>
    <cellStyle name="Normal 40 16 6" xfId="19701" xr:uid="{00000000-0005-0000-0000-0000C04C0000}"/>
    <cellStyle name="Normal 40 16 7" xfId="19702" xr:uid="{00000000-0005-0000-0000-0000C14C0000}"/>
    <cellStyle name="Normal 40 16 8" xfId="19703" xr:uid="{00000000-0005-0000-0000-0000C24C0000}"/>
    <cellStyle name="Normal 40 16 9" xfId="19704" xr:uid="{00000000-0005-0000-0000-0000C34C0000}"/>
    <cellStyle name="Normal 40 17" xfId="19705" xr:uid="{00000000-0005-0000-0000-0000C44C0000}"/>
    <cellStyle name="Normal 40 17 10" xfId="19706" xr:uid="{00000000-0005-0000-0000-0000C54C0000}"/>
    <cellStyle name="Normal 40 17 11" xfId="19707" xr:uid="{00000000-0005-0000-0000-0000C64C0000}"/>
    <cellStyle name="Normal 40 17 12" xfId="19708" xr:uid="{00000000-0005-0000-0000-0000C74C0000}"/>
    <cellStyle name="Normal 40 17 13" xfId="19709" xr:uid="{00000000-0005-0000-0000-0000C84C0000}"/>
    <cellStyle name="Normal 40 17 14" xfId="19710" xr:uid="{00000000-0005-0000-0000-0000C94C0000}"/>
    <cellStyle name="Normal 40 17 2" xfId="19711" xr:uid="{00000000-0005-0000-0000-0000CA4C0000}"/>
    <cellStyle name="Normal 40 17 3" xfId="19712" xr:uid="{00000000-0005-0000-0000-0000CB4C0000}"/>
    <cellStyle name="Normal 40 17 4" xfId="19713" xr:uid="{00000000-0005-0000-0000-0000CC4C0000}"/>
    <cellStyle name="Normal 40 17 5" xfId="19714" xr:uid="{00000000-0005-0000-0000-0000CD4C0000}"/>
    <cellStyle name="Normal 40 17 6" xfId="19715" xr:uid="{00000000-0005-0000-0000-0000CE4C0000}"/>
    <cellStyle name="Normal 40 17 7" xfId="19716" xr:uid="{00000000-0005-0000-0000-0000CF4C0000}"/>
    <cellStyle name="Normal 40 17 8" xfId="19717" xr:uid="{00000000-0005-0000-0000-0000D04C0000}"/>
    <cellStyle name="Normal 40 17 9" xfId="19718" xr:uid="{00000000-0005-0000-0000-0000D14C0000}"/>
    <cellStyle name="Normal 40 18" xfId="19719" xr:uid="{00000000-0005-0000-0000-0000D24C0000}"/>
    <cellStyle name="Normal 40 19" xfId="19720" xr:uid="{00000000-0005-0000-0000-0000D34C0000}"/>
    <cellStyle name="Normal 40 2" xfId="19721" xr:uid="{00000000-0005-0000-0000-0000D44C0000}"/>
    <cellStyle name="Normal 40 20" xfId="19722" xr:uid="{00000000-0005-0000-0000-0000D54C0000}"/>
    <cellStyle name="Normal 40 21" xfId="19723" xr:uid="{00000000-0005-0000-0000-0000D64C0000}"/>
    <cellStyle name="Normal 40 22" xfId="19724" xr:uid="{00000000-0005-0000-0000-0000D74C0000}"/>
    <cellStyle name="Normal 40 23" xfId="19725" xr:uid="{00000000-0005-0000-0000-0000D84C0000}"/>
    <cellStyle name="Normal 40 24" xfId="19726" xr:uid="{00000000-0005-0000-0000-0000D94C0000}"/>
    <cellStyle name="Normal 40 25" xfId="19727" xr:uid="{00000000-0005-0000-0000-0000DA4C0000}"/>
    <cellStyle name="Normal 40 26" xfId="19728" xr:uid="{00000000-0005-0000-0000-0000DB4C0000}"/>
    <cellStyle name="Normal 40 27" xfId="19729" xr:uid="{00000000-0005-0000-0000-0000DC4C0000}"/>
    <cellStyle name="Normal 40 28" xfId="19730" xr:uid="{00000000-0005-0000-0000-0000DD4C0000}"/>
    <cellStyle name="Normal 40 29" xfId="19731" xr:uid="{00000000-0005-0000-0000-0000DE4C0000}"/>
    <cellStyle name="Normal 40 3" xfId="19732" xr:uid="{00000000-0005-0000-0000-0000DF4C0000}"/>
    <cellStyle name="Normal 40 30" xfId="19733" xr:uid="{00000000-0005-0000-0000-0000E04C0000}"/>
    <cellStyle name="Normal 40 4" xfId="19734" xr:uid="{00000000-0005-0000-0000-0000E14C0000}"/>
    <cellStyle name="Normal 40 4 10" xfId="19735" xr:uid="{00000000-0005-0000-0000-0000E24C0000}"/>
    <cellStyle name="Normal 40 4 11" xfId="19736" xr:uid="{00000000-0005-0000-0000-0000E34C0000}"/>
    <cellStyle name="Normal 40 4 12" xfId="19737" xr:uid="{00000000-0005-0000-0000-0000E44C0000}"/>
    <cellStyle name="Normal 40 4 13" xfId="19738" xr:uid="{00000000-0005-0000-0000-0000E54C0000}"/>
    <cellStyle name="Normal 40 4 14" xfId="19739" xr:uid="{00000000-0005-0000-0000-0000E64C0000}"/>
    <cellStyle name="Normal 40 4 15" xfId="19740" xr:uid="{00000000-0005-0000-0000-0000E74C0000}"/>
    <cellStyle name="Normal 40 4 2" xfId="19741" xr:uid="{00000000-0005-0000-0000-0000E84C0000}"/>
    <cellStyle name="Normal 40 4 2 10" xfId="19742" xr:uid="{00000000-0005-0000-0000-0000E94C0000}"/>
    <cellStyle name="Normal 40 4 2 11" xfId="19743" xr:uid="{00000000-0005-0000-0000-0000EA4C0000}"/>
    <cellStyle name="Normal 40 4 2 12" xfId="19744" xr:uid="{00000000-0005-0000-0000-0000EB4C0000}"/>
    <cellStyle name="Normal 40 4 2 13" xfId="19745" xr:uid="{00000000-0005-0000-0000-0000EC4C0000}"/>
    <cellStyle name="Normal 40 4 2 14" xfId="19746" xr:uid="{00000000-0005-0000-0000-0000ED4C0000}"/>
    <cellStyle name="Normal 40 4 2 2" xfId="19747" xr:uid="{00000000-0005-0000-0000-0000EE4C0000}"/>
    <cellStyle name="Normal 40 4 2 3" xfId="19748" xr:uid="{00000000-0005-0000-0000-0000EF4C0000}"/>
    <cellStyle name="Normal 40 4 2 4" xfId="19749" xr:uid="{00000000-0005-0000-0000-0000F04C0000}"/>
    <cellStyle name="Normal 40 4 2 5" xfId="19750" xr:uid="{00000000-0005-0000-0000-0000F14C0000}"/>
    <cellStyle name="Normal 40 4 2 6" xfId="19751" xr:uid="{00000000-0005-0000-0000-0000F24C0000}"/>
    <cellStyle name="Normal 40 4 2 7" xfId="19752" xr:uid="{00000000-0005-0000-0000-0000F34C0000}"/>
    <cellStyle name="Normal 40 4 2 8" xfId="19753" xr:uid="{00000000-0005-0000-0000-0000F44C0000}"/>
    <cellStyle name="Normal 40 4 2 9" xfId="19754" xr:uid="{00000000-0005-0000-0000-0000F54C0000}"/>
    <cellStyle name="Normal 40 4 3" xfId="19755" xr:uid="{00000000-0005-0000-0000-0000F64C0000}"/>
    <cellStyle name="Normal 40 4 4" xfId="19756" xr:uid="{00000000-0005-0000-0000-0000F74C0000}"/>
    <cellStyle name="Normal 40 4 5" xfId="19757" xr:uid="{00000000-0005-0000-0000-0000F84C0000}"/>
    <cellStyle name="Normal 40 4 6" xfId="19758" xr:uid="{00000000-0005-0000-0000-0000F94C0000}"/>
    <cellStyle name="Normal 40 4 7" xfId="19759" xr:uid="{00000000-0005-0000-0000-0000FA4C0000}"/>
    <cellStyle name="Normal 40 4 8" xfId="19760" xr:uid="{00000000-0005-0000-0000-0000FB4C0000}"/>
    <cellStyle name="Normal 40 4 9" xfId="19761" xr:uid="{00000000-0005-0000-0000-0000FC4C0000}"/>
    <cellStyle name="Normal 40 5" xfId="19762" xr:uid="{00000000-0005-0000-0000-0000FD4C0000}"/>
    <cellStyle name="Normal 40 5 10" xfId="19763" xr:uid="{00000000-0005-0000-0000-0000FE4C0000}"/>
    <cellStyle name="Normal 40 5 11" xfId="19764" xr:uid="{00000000-0005-0000-0000-0000FF4C0000}"/>
    <cellStyle name="Normal 40 5 12" xfId="19765" xr:uid="{00000000-0005-0000-0000-0000004D0000}"/>
    <cellStyle name="Normal 40 5 13" xfId="19766" xr:uid="{00000000-0005-0000-0000-0000014D0000}"/>
    <cellStyle name="Normal 40 5 14" xfId="19767" xr:uid="{00000000-0005-0000-0000-0000024D0000}"/>
    <cellStyle name="Normal 40 5 15" xfId="19768" xr:uid="{00000000-0005-0000-0000-0000034D0000}"/>
    <cellStyle name="Normal 40 5 2" xfId="19769" xr:uid="{00000000-0005-0000-0000-0000044D0000}"/>
    <cellStyle name="Normal 40 5 2 10" xfId="19770" xr:uid="{00000000-0005-0000-0000-0000054D0000}"/>
    <cellStyle name="Normal 40 5 2 11" xfId="19771" xr:uid="{00000000-0005-0000-0000-0000064D0000}"/>
    <cellStyle name="Normal 40 5 2 12" xfId="19772" xr:uid="{00000000-0005-0000-0000-0000074D0000}"/>
    <cellStyle name="Normal 40 5 2 13" xfId="19773" xr:uid="{00000000-0005-0000-0000-0000084D0000}"/>
    <cellStyle name="Normal 40 5 2 14" xfId="19774" xr:uid="{00000000-0005-0000-0000-0000094D0000}"/>
    <cellStyle name="Normal 40 5 2 2" xfId="19775" xr:uid="{00000000-0005-0000-0000-00000A4D0000}"/>
    <cellStyle name="Normal 40 5 2 3" xfId="19776" xr:uid="{00000000-0005-0000-0000-00000B4D0000}"/>
    <cellStyle name="Normal 40 5 2 4" xfId="19777" xr:uid="{00000000-0005-0000-0000-00000C4D0000}"/>
    <cellStyle name="Normal 40 5 2 5" xfId="19778" xr:uid="{00000000-0005-0000-0000-00000D4D0000}"/>
    <cellStyle name="Normal 40 5 2 6" xfId="19779" xr:uid="{00000000-0005-0000-0000-00000E4D0000}"/>
    <cellStyle name="Normal 40 5 2 7" xfId="19780" xr:uid="{00000000-0005-0000-0000-00000F4D0000}"/>
    <cellStyle name="Normal 40 5 2 8" xfId="19781" xr:uid="{00000000-0005-0000-0000-0000104D0000}"/>
    <cellStyle name="Normal 40 5 2 9" xfId="19782" xr:uid="{00000000-0005-0000-0000-0000114D0000}"/>
    <cellStyle name="Normal 40 5 3" xfId="19783" xr:uid="{00000000-0005-0000-0000-0000124D0000}"/>
    <cellStyle name="Normal 40 5 4" xfId="19784" xr:uid="{00000000-0005-0000-0000-0000134D0000}"/>
    <cellStyle name="Normal 40 5 5" xfId="19785" xr:uid="{00000000-0005-0000-0000-0000144D0000}"/>
    <cellStyle name="Normal 40 5 6" xfId="19786" xr:uid="{00000000-0005-0000-0000-0000154D0000}"/>
    <cellStyle name="Normal 40 5 7" xfId="19787" xr:uid="{00000000-0005-0000-0000-0000164D0000}"/>
    <cellStyle name="Normal 40 5 8" xfId="19788" xr:uid="{00000000-0005-0000-0000-0000174D0000}"/>
    <cellStyle name="Normal 40 5 9" xfId="19789" xr:uid="{00000000-0005-0000-0000-0000184D0000}"/>
    <cellStyle name="Normal 40 6" xfId="19790" xr:uid="{00000000-0005-0000-0000-0000194D0000}"/>
    <cellStyle name="Normal 40 6 10" xfId="19791" xr:uid="{00000000-0005-0000-0000-00001A4D0000}"/>
    <cellStyle name="Normal 40 6 11" xfId="19792" xr:uid="{00000000-0005-0000-0000-00001B4D0000}"/>
    <cellStyle name="Normal 40 6 12" xfId="19793" xr:uid="{00000000-0005-0000-0000-00001C4D0000}"/>
    <cellStyle name="Normal 40 6 13" xfId="19794" xr:uid="{00000000-0005-0000-0000-00001D4D0000}"/>
    <cellStyle name="Normal 40 6 14" xfId="19795" xr:uid="{00000000-0005-0000-0000-00001E4D0000}"/>
    <cellStyle name="Normal 40 6 15" xfId="19796" xr:uid="{00000000-0005-0000-0000-00001F4D0000}"/>
    <cellStyle name="Normal 40 6 2" xfId="19797" xr:uid="{00000000-0005-0000-0000-0000204D0000}"/>
    <cellStyle name="Normal 40 6 2 10" xfId="19798" xr:uid="{00000000-0005-0000-0000-0000214D0000}"/>
    <cellStyle name="Normal 40 6 2 11" xfId="19799" xr:uid="{00000000-0005-0000-0000-0000224D0000}"/>
    <cellStyle name="Normal 40 6 2 12" xfId="19800" xr:uid="{00000000-0005-0000-0000-0000234D0000}"/>
    <cellStyle name="Normal 40 6 2 13" xfId="19801" xr:uid="{00000000-0005-0000-0000-0000244D0000}"/>
    <cellStyle name="Normal 40 6 2 14" xfId="19802" xr:uid="{00000000-0005-0000-0000-0000254D0000}"/>
    <cellStyle name="Normal 40 6 2 2" xfId="19803" xr:uid="{00000000-0005-0000-0000-0000264D0000}"/>
    <cellStyle name="Normal 40 6 2 3" xfId="19804" xr:uid="{00000000-0005-0000-0000-0000274D0000}"/>
    <cellStyle name="Normal 40 6 2 4" xfId="19805" xr:uid="{00000000-0005-0000-0000-0000284D0000}"/>
    <cellStyle name="Normal 40 6 2 5" xfId="19806" xr:uid="{00000000-0005-0000-0000-0000294D0000}"/>
    <cellStyle name="Normal 40 6 2 6" xfId="19807" xr:uid="{00000000-0005-0000-0000-00002A4D0000}"/>
    <cellStyle name="Normal 40 6 2 7" xfId="19808" xr:uid="{00000000-0005-0000-0000-00002B4D0000}"/>
    <cellStyle name="Normal 40 6 2 8" xfId="19809" xr:uid="{00000000-0005-0000-0000-00002C4D0000}"/>
    <cellStyle name="Normal 40 6 2 9" xfId="19810" xr:uid="{00000000-0005-0000-0000-00002D4D0000}"/>
    <cellStyle name="Normal 40 6 3" xfId="19811" xr:uid="{00000000-0005-0000-0000-00002E4D0000}"/>
    <cellStyle name="Normal 40 6 4" xfId="19812" xr:uid="{00000000-0005-0000-0000-00002F4D0000}"/>
    <cellStyle name="Normal 40 6 5" xfId="19813" xr:uid="{00000000-0005-0000-0000-0000304D0000}"/>
    <cellStyle name="Normal 40 6 6" xfId="19814" xr:uid="{00000000-0005-0000-0000-0000314D0000}"/>
    <cellStyle name="Normal 40 6 7" xfId="19815" xr:uid="{00000000-0005-0000-0000-0000324D0000}"/>
    <cellStyle name="Normal 40 6 8" xfId="19816" xr:uid="{00000000-0005-0000-0000-0000334D0000}"/>
    <cellStyle name="Normal 40 6 9" xfId="19817" xr:uid="{00000000-0005-0000-0000-0000344D0000}"/>
    <cellStyle name="Normal 40 7" xfId="19818" xr:uid="{00000000-0005-0000-0000-0000354D0000}"/>
    <cellStyle name="Normal 40 7 10" xfId="19819" xr:uid="{00000000-0005-0000-0000-0000364D0000}"/>
    <cellStyle name="Normal 40 7 11" xfId="19820" xr:uid="{00000000-0005-0000-0000-0000374D0000}"/>
    <cellStyle name="Normal 40 7 12" xfId="19821" xr:uid="{00000000-0005-0000-0000-0000384D0000}"/>
    <cellStyle name="Normal 40 7 13" xfId="19822" xr:uid="{00000000-0005-0000-0000-0000394D0000}"/>
    <cellStyle name="Normal 40 7 14" xfId="19823" xr:uid="{00000000-0005-0000-0000-00003A4D0000}"/>
    <cellStyle name="Normal 40 7 2" xfId="19824" xr:uid="{00000000-0005-0000-0000-00003B4D0000}"/>
    <cellStyle name="Normal 40 7 3" xfId="19825" xr:uid="{00000000-0005-0000-0000-00003C4D0000}"/>
    <cellStyle name="Normal 40 7 4" xfId="19826" xr:uid="{00000000-0005-0000-0000-00003D4D0000}"/>
    <cellStyle name="Normal 40 7 5" xfId="19827" xr:uid="{00000000-0005-0000-0000-00003E4D0000}"/>
    <cellStyle name="Normal 40 7 6" xfId="19828" xr:uid="{00000000-0005-0000-0000-00003F4D0000}"/>
    <cellStyle name="Normal 40 7 7" xfId="19829" xr:uid="{00000000-0005-0000-0000-0000404D0000}"/>
    <cellStyle name="Normal 40 7 8" xfId="19830" xr:uid="{00000000-0005-0000-0000-0000414D0000}"/>
    <cellStyle name="Normal 40 7 9" xfId="19831" xr:uid="{00000000-0005-0000-0000-0000424D0000}"/>
    <cellStyle name="Normal 40 8" xfId="19832" xr:uid="{00000000-0005-0000-0000-0000434D0000}"/>
    <cellStyle name="Normal 40 8 10" xfId="19833" xr:uid="{00000000-0005-0000-0000-0000444D0000}"/>
    <cellStyle name="Normal 40 8 11" xfId="19834" xr:uid="{00000000-0005-0000-0000-0000454D0000}"/>
    <cellStyle name="Normal 40 8 12" xfId="19835" xr:uid="{00000000-0005-0000-0000-0000464D0000}"/>
    <cellStyle name="Normal 40 8 13" xfId="19836" xr:uid="{00000000-0005-0000-0000-0000474D0000}"/>
    <cellStyle name="Normal 40 8 14" xfId="19837" xr:uid="{00000000-0005-0000-0000-0000484D0000}"/>
    <cellStyle name="Normal 40 8 2" xfId="19838" xr:uid="{00000000-0005-0000-0000-0000494D0000}"/>
    <cellStyle name="Normal 40 8 3" xfId="19839" xr:uid="{00000000-0005-0000-0000-00004A4D0000}"/>
    <cellStyle name="Normal 40 8 4" xfId="19840" xr:uid="{00000000-0005-0000-0000-00004B4D0000}"/>
    <cellStyle name="Normal 40 8 5" xfId="19841" xr:uid="{00000000-0005-0000-0000-00004C4D0000}"/>
    <cellStyle name="Normal 40 8 6" xfId="19842" xr:uid="{00000000-0005-0000-0000-00004D4D0000}"/>
    <cellStyle name="Normal 40 8 7" xfId="19843" xr:uid="{00000000-0005-0000-0000-00004E4D0000}"/>
    <cellStyle name="Normal 40 8 8" xfId="19844" xr:uid="{00000000-0005-0000-0000-00004F4D0000}"/>
    <cellStyle name="Normal 40 8 9" xfId="19845" xr:uid="{00000000-0005-0000-0000-0000504D0000}"/>
    <cellStyle name="Normal 40 9" xfId="19846" xr:uid="{00000000-0005-0000-0000-0000514D0000}"/>
    <cellStyle name="Normal 40 9 10" xfId="19847" xr:uid="{00000000-0005-0000-0000-0000524D0000}"/>
    <cellStyle name="Normal 40 9 11" xfId="19848" xr:uid="{00000000-0005-0000-0000-0000534D0000}"/>
    <cellStyle name="Normal 40 9 12" xfId="19849" xr:uid="{00000000-0005-0000-0000-0000544D0000}"/>
    <cellStyle name="Normal 40 9 13" xfId="19850" xr:uid="{00000000-0005-0000-0000-0000554D0000}"/>
    <cellStyle name="Normal 40 9 14" xfId="19851" xr:uid="{00000000-0005-0000-0000-0000564D0000}"/>
    <cellStyle name="Normal 40 9 2" xfId="19852" xr:uid="{00000000-0005-0000-0000-0000574D0000}"/>
    <cellStyle name="Normal 40 9 3" xfId="19853" xr:uid="{00000000-0005-0000-0000-0000584D0000}"/>
    <cellStyle name="Normal 40 9 4" xfId="19854" xr:uid="{00000000-0005-0000-0000-0000594D0000}"/>
    <cellStyle name="Normal 40 9 5" xfId="19855" xr:uid="{00000000-0005-0000-0000-00005A4D0000}"/>
    <cellStyle name="Normal 40 9 6" xfId="19856" xr:uid="{00000000-0005-0000-0000-00005B4D0000}"/>
    <cellStyle name="Normal 40 9 7" xfId="19857" xr:uid="{00000000-0005-0000-0000-00005C4D0000}"/>
    <cellStyle name="Normal 40 9 8" xfId="19858" xr:uid="{00000000-0005-0000-0000-00005D4D0000}"/>
    <cellStyle name="Normal 40 9 9" xfId="19859" xr:uid="{00000000-0005-0000-0000-00005E4D0000}"/>
    <cellStyle name="Normal 41" xfId="115" xr:uid="{00000000-0005-0000-0000-00005F4D0000}"/>
    <cellStyle name="Normal 41 2" xfId="19860" xr:uid="{00000000-0005-0000-0000-0000604D0000}"/>
    <cellStyle name="Normal 41 3" xfId="19861" xr:uid="{00000000-0005-0000-0000-0000614D0000}"/>
    <cellStyle name="Normal 42" xfId="116" xr:uid="{00000000-0005-0000-0000-0000624D0000}"/>
    <cellStyle name="Normal 42 2" xfId="19862" xr:uid="{00000000-0005-0000-0000-0000634D0000}"/>
    <cellStyle name="Normal 43" xfId="117" xr:uid="{00000000-0005-0000-0000-0000644D0000}"/>
    <cellStyle name="Normal 43 2" xfId="19863" xr:uid="{00000000-0005-0000-0000-0000654D0000}"/>
    <cellStyle name="Normal 44" xfId="118" xr:uid="{00000000-0005-0000-0000-0000664D0000}"/>
    <cellStyle name="Normal 44 2" xfId="19864" xr:uid="{00000000-0005-0000-0000-0000674D0000}"/>
    <cellStyle name="Normal 45" xfId="119" xr:uid="{00000000-0005-0000-0000-0000684D0000}"/>
    <cellStyle name="Normal 45 2" xfId="19865" xr:uid="{00000000-0005-0000-0000-0000694D0000}"/>
    <cellStyle name="Normal 46" xfId="120" xr:uid="{00000000-0005-0000-0000-00006A4D0000}"/>
    <cellStyle name="Normal 46 2" xfId="19866" xr:uid="{00000000-0005-0000-0000-00006B4D0000}"/>
    <cellStyle name="Normal 47" xfId="121" xr:uid="{00000000-0005-0000-0000-00006C4D0000}"/>
    <cellStyle name="Normal 47 2" xfId="19867" xr:uid="{00000000-0005-0000-0000-00006D4D0000}"/>
    <cellStyle name="Normal 48" xfId="122" xr:uid="{00000000-0005-0000-0000-00006E4D0000}"/>
    <cellStyle name="Normal 48 2" xfId="19868" xr:uid="{00000000-0005-0000-0000-00006F4D0000}"/>
    <cellStyle name="Normal 49" xfId="123" xr:uid="{00000000-0005-0000-0000-0000704D0000}"/>
    <cellStyle name="Normal 49 2" xfId="19869" xr:uid="{00000000-0005-0000-0000-0000714D0000}"/>
    <cellStyle name="Normal 5" xfId="73" xr:uid="{00000000-0005-0000-0000-0000724D0000}"/>
    <cellStyle name="Normal 5 10" xfId="19870" xr:uid="{00000000-0005-0000-0000-0000734D0000}"/>
    <cellStyle name="Normal 5 11" xfId="19871" xr:uid="{00000000-0005-0000-0000-0000744D0000}"/>
    <cellStyle name="Normal 5 12" xfId="19872" xr:uid="{00000000-0005-0000-0000-0000754D0000}"/>
    <cellStyle name="Normal 5 13" xfId="19873" xr:uid="{00000000-0005-0000-0000-0000764D0000}"/>
    <cellStyle name="Normal 5 14" xfId="19874" xr:uid="{00000000-0005-0000-0000-0000774D0000}"/>
    <cellStyle name="Normal 5 15" xfId="19875" xr:uid="{00000000-0005-0000-0000-0000784D0000}"/>
    <cellStyle name="Normal 5 16" xfId="19876" xr:uid="{00000000-0005-0000-0000-0000794D0000}"/>
    <cellStyle name="Normal 5 17" xfId="19877" xr:uid="{00000000-0005-0000-0000-00007A4D0000}"/>
    <cellStyle name="Normal 5 18" xfId="19878" xr:uid="{00000000-0005-0000-0000-00007B4D0000}"/>
    <cellStyle name="Normal 5 19" xfId="19879" xr:uid="{00000000-0005-0000-0000-00007C4D0000}"/>
    <cellStyle name="Normal 5 2" xfId="74" xr:uid="{00000000-0005-0000-0000-00007D4D0000}"/>
    <cellStyle name="Normal 5 2 10" xfId="19880" xr:uid="{00000000-0005-0000-0000-00007E4D0000}"/>
    <cellStyle name="Normal 5 2 11" xfId="19881" xr:uid="{00000000-0005-0000-0000-00007F4D0000}"/>
    <cellStyle name="Normal 5 2 12" xfId="19882" xr:uid="{00000000-0005-0000-0000-0000804D0000}"/>
    <cellStyle name="Normal 5 2 13" xfId="19883" xr:uid="{00000000-0005-0000-0000-0000814D0000}"/>
    <cellStyle name="Normal 5 2 14" xfId="19884" xr:uid="{00000000-0005-0000-0000-0000824D0000}"/>
    <cellStyle name="Normal 5 2 2" xfId="19885" xr:uid="{00000000-0005-0000-0000-0000834D0000}"/>
    <cellStyle name="Normal 5 2 2 10" xfId="19886" xr:uid="{00000000-0005-0000-0000-0000844D0000}"/>
    <cellStyle name="Normal 5 2 2 2" xfId="19887" xr:uid="{00000000-0005-0000-0000-0000854D0000}"/>
    <cellStyle name="Normal 5 2 2 2 2" xfId="19888" xr:uid="{00000000-0005-0000-0000-0000864D0000}"/>
    <cellStyle name="Normal 5 2 2 2 3" xfId="19889" xr:uid="{00000000-0005-0000-0000-0000874D0000}"/>
    <cellStyle name="Normal 5 2 2 2 4" xfId="19890" xr:uid="{00000000-0005-0000-0000-0000884D0000}"/>
    <cellStyle name="Normal 5 2 2 3" xfId="19891" xr:uid="{00000000-0005-0000-0000-0000894D0000}"/>
    <cellStyle name="Normal 5 2 2 4" xfId="19892" xr:uid="{00000000-0005-0000-0000-00008A4D0000}"/>
    <cellStyle name="Normal 5 2 2 5" xfId="19893" xr:uid="{00000000-0005-0000-0000-00008B4D0000}"/>
    <cellStyle name="Normal 5 2 2 6" xfId="19894" xr:uid="{00000000-0005-0000-0000-00008C4D0000}"/>
    <cellStyle name="Normal 5 2 2 7" xfId="19895" xr:uid="{00000000-0005-0000-0000-00008D4D0000}"/>
    <cellStyle name="Normal 5 2 2 8" xfId="19896" xr:uid="{00000000-0005-0000-0000-00008E4D0000}"/>
    <cellStyle name="Normal 5 2 2 9" xfId="19897" xr:uid="{00000000-0005-0000-0000-00008F4D0000}"/>
    <cellStyle name="Normal 5 2 3" xfId="19898" xr:uid="{00000000-0005-0000-0000-0000904D0000}"/>
    <cellStyle name="Normal 5 2 4" xfId="19899" xr:uid="{00000000-0005-0000-0000-0000914D0000}"/>
    <cellStyle name="Normal 5 2 5" xfId="19900" xr:uid="{00000000-0005-0000-0000-0000924D0000}"/>
    <cellStyle name="Normal 5 2 6" xfId="19901" xr:uid="{00000000-0005-0000-0000-0000934D0000}"/>
    <cellStyle name="Normal 5 2 6 2" xfId="19902" xr:uid="{00000000-0005-0000-0000-0000944D0000}"/>
    <cellStyle name="Normal 5 2 6 3" xfId="19903" xr:uid="{00000000-0005-0000-0000-0000954D0000}"/>
    <cellStyle name="Normal 5 2 6 4" xfId="19904" xr:uid="{00000000-0005-0000-0000-0000964D0000}"/>
    <cellStyle name="Normal 5 2 7" xfId="19905" xr:uid="{00000000-0005-0000-0000-0000974D0000}"/>
    <cellStyle name="Normal 5 2 8" xfId="19906" xr:uid="{00000000-0005-0000-0000-0000984D0000}"/>
    <cellStyle name="Normal 5 2 9" xfId="19907" xr:uid="{00000000-0005-0000-0000-0000994D0000}"/>
    <cellStyle name="Normal 5 20" xfId="19908" xr:uid="{00000000-0005-0000-0000-00009A4D0000}"/>
    <cellStyle name="Normal 5 21" xfId="19909" xr:uid="{00000000-0005-0000-0000-00009B4D0000}"/>
    <cellStyle name="Normal 5 22" xfId="19910" xr:uid="{00000000-0005-0000-0000-00009C4D0000}"/>
    <cellStyle name="Normal 5 23" xfId="19911" xr:uid="{00000000-0005-0000-0000-00009D4D0000}"/>
    <cellStyle name="Normal 5 24" xfId="19912" xr:uid="{00000000-0005-0000-0000-00009E4D0000}"/>
    <cellStyle name="Normal 5 25" xfId="19913" xr:uid="{00000000-0005-0000-0000-00009F4D0000}"/>
    <cellStyle name="Normal 5 26" xfId="19914" xr:uid="{00000000-0005-0000-0000-0000A04D0000}"/>
    <cellStyle name="Normal 5 27" xfId="19915" xr:uid="{00000000-0005-0000-0000-0000A14D0000}"/>
    <cellStyle name="Normal 5 28" xfId="19916" xr:uid="{00000000-0005-0000-0000-0000A24D0000}"/>
    <cellStyle name="Normal 5 29" xfId="19917" xr:uid="{00000000-0005-0000-0000-0000A34D0000}"/>
    <cellStyle name="Normal 5 3" xfId="75" xr:uid="{00000000-0005-0000-0000-0000A44D0000}"/>
    <cellStyle name="Normal 5 3 2" xfId="19918" xr:uid="{00000000-0005-0000-0000-0000A54D0000}"/>
    <cellStyle name="Normal 5 3 3" xfId="19919" xr:uid="{00000000-0005-0000-0000-0000A64D0000}"/>
    <cellStyle name="Normal 5 3 3 2" xfId="19920" xr:uid="{00000000-0005-0000-0000-0000A74D0000}"/>
    <cellStyle name="Normal 5 3 4" xfId="19921" xr:uid="{00000000-0005-0000-0000-0000A84D0000}"/>
    <cellStyle name="Normal 5 30" xfId="19922" xr:uid="{00000000-0005-0000-0000-0000A94D0000}"/>
    <cellStyle name="Normal 5 31" xfId="19923" xr:uid="{00000000-0005-0000-0000-0000AA4D0000}"/>
    <cellStyle name="Normal 5 32" xfId="19924" xr:uid="{00000000-0005-0000-0000-0000AB4D0000}"/>
    <cellStyle name="Normal 5 33" xfId="19925" xr:uid="{00000000-0005-0000-0000-0000AC4D0000}"/>
    <cellStyle name="Normal 5 4" xfId="76" xr:uid="{00000000-0005-0000-0000-0000AD4D0000}"/>
    <cellStyle name="Normal 5 4 2" xfId="19926" xr:uid="{00000000-0005-0000-0000-0000AE4D0000}"/>
    <cellStyle name="Normal 5 4 3" xfId="19927" xr:uid="{00000000-0005-0000-0000-0000AF4D0000}"/>
    <cellStyle name="Normal 5 5" xfId="19928" xr:uid="{00000000-0005-0000-0000-0000B04D0000}"/>
    <cellStyle name="Normal 5 5 2" xfId="19929" xr:uid="{00000000-0005-0000-0000-0000B14D0000}"/>
    <cellStyle name="Normal 5 6" xfId="19930" xr:uid="{00000000-0005-0000-0000-0000B24D0000}"/>
    <cellStyle name="Normal 5 7" xfId="19931" xr:uid="{00000000-0005-0000-0000-0000B34D0000}"/>
    <cellStyle name="Normal 5 8" xfId="19932" xr:uid="{00000000-0005-0000-0000-0000B44D0000}"/>
    <cellStyle name="Normal 5 9" xfId="19933" xr:uid="{00000000-0005-0000-0000-0000B54D0000}"/>
    <cellStyle name="Normal 50" xfId="124" xr:uid="{00000000-0005-0000-0000-0000B64D0000}"/>
    <cellStyle name="Normal 50 2" xfId="19934" xr:uid="{00000000-0005-0000-0000-0000B74D0000}"/>
    <cellStyle name="Normal 51" xfId="125" xr:uid="{00000000-0005-0000-0000-0000B84D0000}"/>
    <cellStyle name="Normal 51 2" xfId="19935" xr:uid="{00000000-0005-0000-0000-0000B94D0000}"/>
    <cellStyle name="Normal 52" xfId="126" xr:uid="{00000000-0005-0000-0000-0000BA4D0000}"/>
    <cellStyle name="Normal 52 2" xfId="19936" xr:uid="{00000000-0005-0000-0000-0000BB4D0000}"/>
    <cellStyle name="Normal 53" xfId="127" xr:uid="{00000000-0005-0000-0000-0000BC4D0000}"/>
    <cellStyle name="Normal 53 2" xfId="19937" xr:uid="{00000000-0005-0000-0000-0000BD4D0000}"/>
    <cellStyle name="Normal 54" xfId="128" xr:uid="{00000000-0005-0000-0000-0000BE4D0000}"/>
    <cellStyle name="Normal 54 2" xfId="19938" xr:uid="{00000000-0005-0000-0000-0000BF4D0000}"/>
    <cellStyle name="Normal 55" xfId="129" xr:uid="{00000000-0005-0000-0000-0000C04D0000}"/>
    <cellStyle name="Normal 55 2" xfId="19939" xr:uid="{00000000-0005-0000-0000-0000C14D0000}"/>
    <cellStyle name="Normal 56" xfId="130" xr:uid="{00000000-0005-0000-0000-0000C24D0000}"/>
    <cellStyle name="Normal 56 2" xfId="19940" xr:uid="{00000000-0005-0000-0000-0000C34D0000}"/>
    <cellStyle name="Normal 57" xfId="131" xr:uid="{00000000-0005-0000-0000-0000C44D0000}"/>
    <cellStyle name="Normal 57 2" xfId="19941" xr:uid="{00000000-0005-0000-0000-0000C54D0000}"/>
    <cellStyle name="Normal 58" xfId="132" xr:uid="{00000000-0005-0000-0000-0000C64D0000}"/>
    <cellStyle name="Normal 58 2" xfId="19942" xr:uid="{00000000-0005-0000-0000-0000C74D0000}"/>
    <cellStyle name="Normal 59" xfId="133" xr:uid="{00000000-0005-0000-0000-0000C84D0000}"/>
    <cellStyle name="Normal 59 2" xfId="19943" xr:uid="{00000000-0005-0000-0000-0000C94D0000}"/>
    <cellStyle name="Normal 6" xfId="77" xr:uid="{00000000-0005-0000-0000-0000CA4D0000}"/>
    <cellStyle name="Normal 6 10" xfId="19944" xr:uid="{00000000-0005-0000-0000-0000CB4D0000}"/>
    <cellStyle name="Normal 6 11" xfId="19945" xr:uid="{00000000-0005-0000-0000-0000CC4D0000}"/>
    <cellStyle name="Normal 6 12" xfId="19946" xr:uid="{00000000-0005-0000-0000-0000CD4D0000}"/>
    <cellStyle name="Normal 6 13" xfId="19947" xr:uid="{00000000-0005-0000-0000-0000CE4D0000}"/>
    <cellStyle name="Normal 6 14" xfId="19948" xr:uid="{00000000-0005-0000-0000-0000CF4D0000}"/>
    <cellStyle name="Normal 6 15" xfId="19949" xr:uid="{00000000-0005-0000-0000-0000D04D0000}"/>
    <cellStyle name="Normal 6 16" xfId="19950" xr:uid="{00000000-0005-0000-0000-0000D14D0000}"/>
    <cellStyle name="Normal 6 2" xfId="78" xr:uid="{00000000-0005-0000-0000-0000D24D0000}"/>
    <cellStyle name="Normal 6 2 10" xfId="19951" xr:uid="{00000000-0005-0000-0000-0000D34D0000}"/>
    <cellStyle name="Normal 6 2 11" xfId="19952" xr:uid="{00000000-0005-0000-0000-0000D44D0000}"/>
    <cellStyle name="Normal 6 2 12" xfId="19953" xr:uid="{00000000-0005-0000-0000-0000D54D0000}"/>
    <cellStyle name="Normal 6 2 13" xfId="19954" xr:uid="{00000000-0005-0000-0000-0000D64D0000}"/>
    <cellStyle name="Normal 6 2 14" xfId="19955" xr:uid="{00000000-0005-0000-0000-0000D74D0000}"/>
    <cellStyle name="Normal 6 2 2" xfId="19956" xr:uid="{00000000-0005-0000-0000-0000D84D0000}"/>
    <cellStyle name="Normal 6 2 2 10" xfId="19957" xr:uid="{00000000-0005-0000-0000-0000D94D0000}"/>
    <cellStyle name="Normal 6 2 2 2" xfId="19958" xr:uid="{00000000-0005-0000-0000-0000DA4D0000}"/>
    <cellStyle name="Normal 6 2 2 2 2" xfId="19959" xr:uid="{00000000-0005-0000-0000-0000DB4D0000}"/>
    <cellStyle name="Normal 6 2 2 2 3" xfId="19960" xr:uid="{00000000-0005-0000-0000-0000DC4D0000}"/>
    <cellStyle name="Normal 6 2 2 2 4" xfId="19961" xr:uid="{00000000-0005-0000-0000-0000DD4D0000}"/>
    <cellStyle name="Normal 6 2 2 3" xfId="19962" xr:uid="{00000000-0005-0000-0000-0000DE4D0000}"/>
    <cellStyle name="Normal 6 2 2 4" xfId="19963" xr:uid="{00000000-0005-0000-0000-0000DF4D0000}"/>
    <cellStyle name="Normal 6 2 2 5" xfId="19964" xr:uid="{00000000-0005-0000-0000-0000E04D0000}"/>
    <cellStyle name="Normal 6 2 2 6" xfId="19965" xr:uid="{00000000-0005-0000-0000-0000E14D0000}"/>
    <cellStyle name="Normal 6 2 2 7" xfId="19966" xr:uid="{00000000-0005-0000-0000-0000E24D0000}"/>
    <cellStyle name="Normal 6 2 2 8" xfId="19967" xr:uid="{00000000-0005-0000-0000-0000E34D0000}"/>
    <cellStyle name="Normal 6 2 2 9" xfId="19968" xr:uid="{00000000-0005-0000-0000-0000E44D0000}"/>
    <cellStyle name="Normal 6 2 3" xfId="19969" xr:uid="{00000000-0005-0000-0000-0000E54D0000}"/>
    <cellStyle name="Normal 6 2 4" xfId="19970" xr:uid="{00000000-0005-0000-0000-0000E64D0000}"/>
    <cellStyle name="Normal 6 2 5" xfId="19971" xr:uid="{00000000-0005-0000-0000-0000E74D0000}"/>
    <cellStyle name="Normal 6 2 6" xfId="19972" xr:uid="{00000000-0005-0000-0000-0000E84D0000}"/>
    <cellStyle name="Normal 6 2 6 2" xfId="19973" xr:uid="{00000000-0005-0000-0000-0000E94D0000}"/>
    <cellStyle name="Normal 6 2 6 3" xfId="19974" xr:uid="{00000000-0005-0000-0000-0000EA4D0000}"/>
    <cellStyle name="Normal 6 2 6 4" xfId="19975" xr:uid="{00000000-0005-0000-0000-0000EB4D0000}"/>
    <cellStyle name="Normal 6 2 7" xfId="19976" xr:uid="{00000000-0005-0000-0000-0000EC4D0000}"/>
    <cellStyle name="Normal 6 2 8" xfId="19977" xr:uid="{00000000-0005-0000-0000-0000ED4D0000}"/>
    <cellStyle name="Normal 6 2 9" xfId="19978" xr:uid="{00000000-0005-0000-0000-0000EE4D0000}"/>
    <cellStyle name="Normal 6 3" xfId="79" xr:uid="{00000000-0005-0000-0000-0000EF4D0000}"/>
    <cellStyle name="Normal 6 3 2" xfId="19979" xr:uid="{00000000-0005-0000-0000-0000F04D0000}"/>
    <cellStyle name="Normal 6 3 3" xfId="19980" xr:uid="{00000000-0005-0000-0000-0000F14D0000}"/>
    <cellStyle name="Normal 6 3 3 2" xfId="19981" xr:uid="{00000000-0005-0000-0000-0000F24D0000}"/>
    <cellStyle name="Normal 6 3 4" xfId="19982" xr:uid="{00000000-0005-0000-0000-0000F34D0000}"/>
    <cellStyle name="Normal 6 4" xfId="19983" xr:uid="{00000000-0005-0000-0000-0000F44D0000}"/>
    <cellStyle name="Normal 6 4 2" xfId="19984" xr:uid="{00000000-0005-0000-0000-0000F54D0000}"/>
    <cellStyle name="Normal 6 4 3" xfId="19985" xr:uid="{00000000-0005-0000-0000-0000F64D0000}"/>
    <cellStyle name="Normal 6 5" xfId="19986" xr:uid="{00000000-0005-0000-0000-0000F74D0000}"/>
    <cellStyle name="Normal 6 5 2" xfId="19987" xr:uid="{00000000-0005-0000-0000-0000F84D0000}"/>
    <cellStyle name="Normal 6 6" xfId="19988" xr:uid="{00000000-0005-0000-0000-0000F94D0000}"/>
    <cellStyle name="Normal 6 7" xfId="19989" xr:uid="{00000000-0005-0000-0000-0000FA4D0000}"/>
    <cellStyle name="Normal 6 8" xfId="19990" xr:uid="{00000000-0005-0000-0000-0000FB4D0000}"/>
    <cellStyle name="Normal 6 9" xfId="19991" xr:uid="{00000000-0005-0000-0000-0000FC4D0000}"/>
    <cellStyle name="Normal 60" xfId="134" xr:uid="{00000000-0005-0000-0000-0000FD4D0000}"/>
    <cellStyle name="Normal 60 2" xfId="19992" xr:uid="{00000000-0005-0000-0000-0000FE4D0000}"/>
    <cellStyle name="Normal 61" xfId="135" xr:uid="{00000000-0005-0000-0000-0000FF4D0000}"/>
    <cellStyle name="Normal 61 2" xfId="19993" xr:uid="{00000000-0005-0000-0000-0000004E0000}"/>
    <cellStyle name="Normal 62" xfId="136" xr:uid="{00000000-0005-0000-0000-0000014E0000}"/>
    <cellStyle name="Normal 62 2" xfId="19994" xr:uid="{00000000-0005-0000-0000-0000024E0000}"/>
    <cellStyle name="Normal 63" xfId="137" xr:uid="{00000000-0005-0000-0000-0000034E0000}"/>
    <cellStyle name="Normal 63 2" xfId="19995" xr:uid="{00000000-0005-0000-0000-0000044E0000}"/>
    <cellStyle name="Normal 64" xfId="138" xr:uid="{00000000-0005-0000-0000-0000054E0000}"/>
    <cellStyle name="Normal 64 2" xfId="19996" xr:uid="{00000000-0005-0000-0000-0000064E0000}"/>
    <cellStyle name="Normal 65" xfId="139" xr:uid="{00000000-0005-0000-0000-0000074E0000}"/>
    <cellStyle name="Normal 65 2" xfId="19997" xr:uid="{00000000-0005-0000-0000-0000084E0000}"/>
    <cellStyle name="Normal 66" xfId="140" xr:uid="{00000000-0005-0000-0000-0000094E0000}"/>
    <cellStyle name="Normal 66 2" xfId="19998" xr:uid="{00000000-0005-0000-0000-00000A4E0000}"/>
    <cellStyle name="Normal 67" xfId="141" xr:uid="{00000000-0005-0000-0000-00000B4E0000}"/>
    <cellStyle name="Normal 67 2" xfId="19999" xr:uid="{00000000-0005-0000-0000-00000C4E0000}"/>
    <cellStyle name="Normal 69" xfId="142" xr:uid="{00000000-0005-0000-0000-00000D4E0000}"/>
    <cellStyle name="Normal 69 2" xfId="20000" xr:uid="{00000000-0005-0000-0000-00000E4E0000}"/>
    <cellStyle name="Normal 7" xfId="80" xr:uid="{00000000-0005-0000-0000-00000F4E0000}"/>
    <cellStyle name="Normal 7 10" xfId="20001" xr:uid="{00000000-0005-0000-0000-0000104E0000}"/>
    <cellStyle name="Normal 7 11" xfId="20002" xr:uid="{00000000-0005-0000-0000-0000114E0000}"/>
    <cellStyle name="Normal 7 2" xfId="20003" xr:uid="{00000000-0005-0000-0000-0000124E0000}"/>
    <cellStyle name="Normal 7 3" xfId="20004" xr:uid="{00000000-0005-0000-0000-0000134E0000}"/>
    <cellStyle name="Normal 7 3 2" xfId="20005" xr:uid="{00000000-0005-0000-0000-0000144E0000}"/>
    <cellStyle name="Normal 7 3 3" xfId="20006" xr:uid="{00000000-0005-0000-0000-0000154E0000}"/>
    <cellStyle name="Normal 7 3 3 2" xfId="20007" xr:uid="{00000000-0005-0000-0000-0000164E0000}"/>
    <cellStyle name="Normal 7 4" xfId="20008" xr:uid="{00000000-0005-0000-0000-0000174E0000}"/>
    <cellStyle name="Normal 7 5" xfId="20009" xr:uid="{00000000-0005-0000-0000-0000184E0000}"/>
    <cellStyle name="Normal 7 6" xfId="20010" xr:uid="{00000000-0005-0000-0000-0000194E0000}"/>
    <cellStyle name="Normal 7 7" xfId="20011" xr:uid="{00000000-0005-0000-0000-00001A4E0000}"/>
    <cellStyle name="Normal 7 8" xfId="20012" xr:uid="{00000000-0005-0000-0000-00001B4E0000}"/>
    <cellStyle name="Normal 7 9" xfId="20013" xr:uid="{00000000-0005-0000-0000-00001C4E0000}"/>
    <cellStyle name="Normal 70" xfId="143" xr:uid="{00000000-0005-0000-0000-00001D4E0000}"/>
    <cellStyle name="Normal 70 2" xfId="20014" xr:uid="{00000000-0005-0000-0000-00001E4E0000}"/>
    <cellStyle name="Normal 71" xfId="144" xr:uid="{00000000-0005-0000-0000-00001F4E0000}"/>
    <cellStyle name="Normal 71 2" xfId="20015" xr:uid="{00000000-0005-0000-0000-0000204E0000}"/>
    <cellStyle name="Normal 72" xfId="145" xr:uid="{00000000-0005-0000-0000-0000214E0000}"/>
    <cellStyle name="Normal 72 2" xfId="20016" xr:uid="{00000000-0005-0000-0000-0000224E0000}"/>
    <cellStyle name="Normal 73" xfId="146" xr:uid="{00000000-0005-0000-0000-0000234E0000}"/>
    <cellStyle name="Normal 73 2" xfId="20017" xr:uid="{00000000-0005-0000-0000-0000244E0000}"/>
    <cellStyle name="Normal 74" xfId="147" xr:uid="{00000000-0005-0000-0000-0000254E0000}"/>
    <cellStyle name="Normal 74 2" xfId="20018" xr:uid="{00000000-0005-0000-0000-0000264E0000}"/>
    <cellStyle name="Normal 75" xfId="148" xr:uid="{00000000-0005-0000-0000-0000274E0000}"/>
    <cellStyle name="Normal 75 2" xfId="20019" xr:uid="{00000000-0005-0000-0000-0000284E0000}"/>
    <cellStyle name="Normal 76" xfId="149" xr:uid="{00000000-0005-0000-0000-0000294E0000}"/>
    <cellStyle name="Normal 76 2" xfId="20020" xr:uid="{00000000-0005-0000-0000-00002A4E0000}"/>
    <cellStyle name="Normal 77" xfId="150" xr:uid="{00000000-0005-0000-0000-00002B4E0000}"/>
    <cellStyle name="Normal 77 2" xfId="20021" xr:uid="{00000000-0005-0000-0000-00002C4E0000}"/>
    <cellStyle name="Normal 78" xfId="151" xr:uid="{00000000-0005-0000-0000-00002D4E0000}"/>
    <cellStyle name="Normal 78 2" xfId="20022" xr:uid="{00000000-0005-0000-0000-00002E4E0000}"/>
    <cellStyle name="Normal 79" xfId="152" xr:uid="{00000000-0005-0000-0000-00002F4E0000}"/>
    <cellStyle name="Normal 79 2" xfId="20023" xr:uid="{00000000-0005-0000-0000-0000304E0000}"/>
    <cellStyle name="Normal 8" xfId="81" xr:uid="{00000000-0005-0000-0000-0000314E0000}"/>
    <cellStyle name="Normal 8 10" xfId="20024" xr:uid="{00000000-0005-0000-0000-0000324E0000}"/>
    <cellStyle name="Normal 8 11" xfId="20025" xr:uid="{00000000-0005-0000-0000-0000334E0000}"/>
    <cellStyle name="Normal 8 12" xfId="20026" xr:uid="{00000000-0005-0000-0000-0000344E0000}"/>
    <cellStyle name="Normal 8 13" xfId="20027" xr:uid="{00000000-0005-0000-0000-0000354E0000}"/>
    <cellStyle name="Normal 8 14" xfId="20028" xr:uid="{00000000-0005-0000-0000-0000364E0000}"/>
    <cellStyle name="Normal 8 15" xfId="20029" xr:uid="{00000000-0005-0000-0000-0000374E0000}"/>
    <cellStyle name="Normal 8 16" xfId="20030" xr:uid="{00000000-0005-0000-0000-0000384E0000}"/>
    <cellStyle name="Normal 8 17" xfId="20031" xr:uid="{00000000-0005-0000-0000-0000394E0000}"/>
    <cellStyle name="Normal 8 2" xfId="20032" xr:uid="{00000000-0005-0000-0000-00003A4E0000}"/>
    <cellStyle name="Normal 8 2 2" xfId="20033" xr:uid="{00000000-0005-0000-0000-00003B4E0000}"/>
    <cellStyle name="Normal 8 2 3" xfId="20034" xr:uid="{00000000-0005-0000-0000-00003C4E0000}"/>
    <cellStyle name="Normal 8 2 4" xfId="20035" xr:uid="{00000000-0005-0000-0000-00003D4E0000}"/>
    <cellStyle name="Normal 8 2 5" xfId="20036" xr:uid="{00000000-0005-0000-0000-00003E4E0000}"/>
    <cellStyle name="Normal 8 3" xfId="20037" xr:uid="{00000000-0005-0000-0000-00003F4E0000}"/>
    <cellStyle name="Normal 8 3 2" xfId="20038" xr:uid="{00000000-0005-0000-0000-0000404E0000}"/>
    <cellStyle name="Normal 8 3 3" xfId="20039" xr:uid="{00000000-0005-0000-0000-0000414E0000}"/>
    <cellStyle name="Normal 8 3 3 2" xfId="20040" xr:uid="{00000000-0005-0000-0000-0000424E0000}"/>
    <cellStyle name="Normal 8 4" xfId="20041" xr:uid="{00000000-0005-0000-0000-0000434E0000}"/>
    <cellStyle name="Normal 8 4 2" xfId="20042" xr:uid="{00000000-0005-0000-0000-0000444E0000}"/>
    <cellStyle name="Normal 8 5" xfId="20043" xr:uid="{00000000-0005-0000-0000-0000454E0000}"/>
    <cellStyle name="Normal 8 5 2" xfId="20044" xr:uid="{00000000-0005-0000-0000-0000464E0000}"/>
    <cellStyle name="Normal 8 6" xfId="20045" xr:uid="{00000000-0005-0000-0000-0000474E0000}"/>
    <cellStyle name="Normal 8 7" xfId="20046" xr:uid="{00000000-0005-0000-0000-0000484E0000}"/>
    <cellStyle name="Normal 8 8" xfId="20047" xr:uid="{00000000-0005-0000-0000-0000494E0000}"/>
    <cellStyle name="Normal 8 9" xfId="20048" xr:uid="{00000000-0005-0000-0000-00004A4E0000}"/>
    <cellStyle name="Normal 80" xfId="153" xr:uid="{00000000-0005-0000-0000-00004B4E0000}"/>
    <cellStyle name="Normal 80 2" xfId="20049" xr:uid="{00000000-0005-0000-0000-00004C4E0000}"/>
    <cellStyle name="Normal 81" xfId="154" xr:uid="{00000000-0005-0000-0000-00004D4E0000}"/>
    <cellStyle name="Normal 81 2" xfId="20050" xr:uid="{00000000-0005-0000-0000-00004E4E0000}"/>
    <cellStyle name="Normal 82" xfId="155" xr:uid="{00000000-0005-0000-0000-00004F4E0000}"/>
    <cellStyle name="Normal 82 2" xfId="20051" xr:uid="{00000000-0005-0000-0000-0000504E0000}"/>
    <cellStyle name="Normal 83" xfId="156" xr:uid="{00000000-0005-0000-0000-0000514E0000}"/>
    <cellStyle name="Normal 83 2" xfId="20052" xr:uid="{00000000-0005-0000-0000-0000524E0000}"/>
    <cellStyle name="Normal 84" xfId="157" xr:uid="{00000000-0005-0000-0000-0000534E0000}"/>
    <cellStyle name="Normal 84 2" xfId="20053" xr:uid="{00000000-0005-0000-0000-0000544E0000}"/>
    <cellStyle name="Normal 85" xfId="158" xr:uid="{00000000-0005-0000-0000-0000554E0000}"/>
    <cellStyle name="Normal 85 2" xfId="20054" xr:uid="{00000000-0005-0000-0000-0000564E0000}"/>
    <cellStyle name="Normal 86" xfId="159" xr:uid="{00000000-0005-0000-0000-0000574E0000}"/>
    <cellStyle name="Normal 86 2" xfId="20055" xr:uid="{00000000-0005-0000-0000-0000584E0000}"/>
    <cellStyle name="Normal 87" xfId="160" xr:uid="{00000000-0005-0000-0000-0000594E0000}"/>
    <cellStyle name="Normal 87 2" xfId="20056" xr:uid="{00000000-0005-0000-0000-00005A4E0000}"/>
    <cellStyle name="Normal 88" xfId="20057" xr:uid="{00000000-0005-0000-0000-00005B4E0000}"/>
    <cellStyle name="Normal 9" xfId="82" xr:uid="{00000000-0005-0000-0000-00005C4E0000}"/>
    <cellStyle name="Normal 9 10" xfId="20058" xr:uid="{00000000-0005-0000-0000-00005D4E0000}"/>
    <cellStyle name="Normal 9 11" xfId="20059" xr:uid="{00000000-0005-0000-0000-00005E4E0000}"/>
    <cellStyle name="Normal 9 12" xfId="20060" xr:uid="{00000000-0005-0000-0000-00005F4E0000}"/>
    <cellStyle name="Normal 9 13" xfId="20061" xr:uid="{00000000-0005-0000-0000-0000604E0000}"/>
    <cellStyle name="Normal 9 14" xfId="20062" xr:uid="{00000000-0005-0000-0000-0000614E0000}"/>
    <cellStyle name="Normal 9 15" xfId="20063" xr:uid="{00000000-0005-0000-0000-0000624E0000}"/>
    <cellStyle name="Normal 9 16" xfId="20064" xr:uid="{00000000-0005-0000-0000-0000634E0000}"/>
    <cellStyle name="Normal 9 17" xfId="20065" xr:uid="{00000000-0005-0000-0000-0000644E0000}"/>
    <cellStyle name="Normal 9 18" xfId="20066" xr:uid="{00000000-0005-0000-0000-0000654E0000}"/>
    <cellStyle name="Normal 9 19" xfId="20067" xr:uid="{00000000-0005-0000-0000-0000664E0000}"/>
    <cellStyle name="Normal 9 2" xfId="83" xr:uid="{00000000-0005-0000-0000-0000674E0000}"/>
    <cellStyle name="Normal 9 2 2" xfId="20068" xr:uid="{00000000-0005-0000-0000-0000684E0000}"/>
    <cellStyle name="Normal 9 2 3" xfId="20069" xr:uid="{00000000-0005-0000-0000-0000694E0000}"/>
    <cellStyle name="Normal 9 2 4" xfId="20070" xr:uid="{00000000-0005-0000-0000-00006A4E0000}"/>
    <cellStyle name="Normal 9 2 5" xfId="20071" xr:uid="{00000000-0005-0000-0000-00006B4E0000}"/>
    <cellStyle name="Normal 9 2 6" xfId="20879" xr:uid="{00000000-0005-0000-0000-00006C4E0000}"/>
    <cellStyle name="Normal 9 3" xfId="20072" xr:uid="{00000000-0005-0000-0000-00006D4E0000}"/>
    <cellStyle name="Normal 9 3 2" xfId="20073" xr:uid="{00000000-0005-0000-0000-00006E4E0000}"/>
    <cellStyle name="Normal 9 4" xfId="20074" xr:uid="{00000000-0005-0000-0000-00006F4E0000}"/>
    <cellStyle name="Normal 9 4 2" xfId="20075" xr:uid="{00000000-0005-0000-0000-0000704E0000}"/>
    <cellStyle name="Normal 9 5" xfId="20076" xr:uid="{00000000-0005-0000-0000-0000714E0000}"/>
    <cellStyle name="Normal 9 5 2" xfId="20077" xr:uid="{00000000-0005-0000-0000-0000724E0000}"/>
    <cellStyle name="Normal 9 6" xfId="20078" xr:uid="{00000000-0005-0000-0000-0000734E0000}"/>
    <cellStyle name="Normal 9 7" xfId="20079" xr:uid="{00000000-0005-0000-0000-0000744E0000}"/>
    <cellStyle name="Normal 9 8" xfId="20080" xr:uid="{00000000-0005-0000-0000-0000754E0000}"/>
    <cellStyle name="Normal 9 9" xfId="20081" xr:uid="{00000000-0005-0000-0000-0000764E0000}"/>
    <cellStyle name="Note" xfId="16" builtinId="10" customBuiltin="1"/>
    <cellStyle name="Note 10 2" xfId="20082" xr:uid="{00000000-0005-0000-0000-0000784E0000}"/>
    <cellStyle name="Note 10 3" xfId="20083" xr:uid="{00000000-0005-0000-0000-0000794E0000}"/>
    <cellStyle name="Note 11 2" xfId="20084" xr:uid="{00000000-0005-0000-0000-00007A4E0000}"/>
    <cellStyle name="Note 11 3" xfId="20085" xr:uid="{00000000-0005-0000-0000-00007B4E0000}"/>
    <cellStyle name="Note 12 2" xfId="20086" xr:uid="{00000000-0005-0000-0000-00007C4E0000}"/>
    <cellStyle name="Note 12 3" xfId="20087" xr:uid="{00000000-0005-0000-0000-00007D4E0000}"/>
    <cellStyle name="Note 13 2" xfId="20088" xr:uid="{00000000-0005-0000-0000-00007E4E0000}"/>
    <cellStyle name="Note 13 3" xfId="20089" xr:uid="{00000000-0005-0000-0000-00007F4E0000}"/>
    <cellStyle name="Note 14 2" xfId="20090" xr:uid="{00000000-0005-0000-0000-0000804E0000}"/>
    <cellStyle name="Note 14 3" xfId="20091" xr:uid="{00000000-0005-0000-0000-0000814E0000}"/>
    <cellStyle name="Note 15 2" xfId="20092" xr:uid="{00000000-0005-0000-0000-0000824E0000}"/>
    <cellStyle name="Note 15 3" xfId="20093" xr:uid="{00000000-0005-0000-0000-0000834E0000}"/>
    <cellStyle name="Note 16" xfId="20094" xr:uid="{00000000-0005-0000-0000-0000844E0000}"/>
    <cellStyle name="Note 16 2" xfId="20095" xr:uid="{00000000-0005-0000-0000-0000854E0000}"/>
    <cellStyle name="Note 16 3" xfId="20096" xr:uid="{00000000-0005-0000-0000-0000864E0000}"/>
    <cellStyle name="Note 16 4" xfId="20097" xr:uid="{00000000-0005-0000-0000-0000874E0000}"/>
    <cellStyle name="Note 16 5" xfId="20098" xr:uid="{00000000-0005-0000-0000-0000884E0000}"/>
    <cellStyle name="Note 16 6" xfId="20099" xr:uid="{00000000-0005-0000-0000-0000894E0000}"/>
    <cellStyle name="Note 16 7" xfId="20100" xr:uid="{00000000-0005-0000-0000-00008A4E0000}"/>
    <cellStyle name="Note 17" xfId="20101" xr:uid="{00000000-0005-0000-0000-00008B4E0000}"/>
    <cellStyle name="Note 18" xfId="20102" xr:uid="{00000000-0005-0000-0000-00008C4E0000}"/>
    <cellStyle name="Note 19" xfId="20103" xr:uid="{00000000-0005-0000-0000-00008D4E0000}"/>
    <cellStyle name="Note 2" xfId="20104" xr:uid="{00000000-0005-0000-0000-00008E4E0000}"/>
    <cellStyle name="Note 2 10" xfId="20105" xr:uid="{00000000-0005-0000-0000-00008F4E0000}"/>
    <cellStyle name="Note 2 11" xfId="20106" xr:uid="{00000000-0005-0000-0000-0000904E0000}"/>
    <cellStyle name="Note 2 11 2" xfId="20107" xr:uid="{00000000-0005-0000-0000-0000914E0000}"/>
    <cellStyle name="Note 2 11 2 2" xfId="20108" xr:uid="{00000000-0005-0000-0000-0000924E0000}"/>
    <cellStyle name="Note 2 11 2 3" xfId="20109" xr:uid="{00000000-0005-0000-0000-0000934E0000}"/>
    <cellStyle name="Note 2 11 2 4" xfId="20110" xr:uid="{00000000-0005-0000-0000-0000944E0000}"/>
    <cellStyle name="Note 2 11 2 5" xfId="20111" xr:uid="{00000000-0005-0000-0000-0000954E0000}"/>
    <cellStyle name="Note 2 11 2 6" xfId="20112" xr:uid="{00000000-0005-0000-0000-0000964E0000}"/>
    <cellStyle name="Note 2 11 2 7" xfId="20113" xr:uid="{00000000-0005-0000-0000-0000974E0000}"/>
    <cellStyle name="Note 2 11 3" xfId="20114" xr:uid="{00000000-0005-0000-0000-0000984E0000}"/>
    <cellStyle name="Note 2 11 4" xfId="20115" xr:uid="{00000000-0005-0000-0000-0000994E0000}"/>
    <cellStyle name="Note 2 11 5" xfId="20116" xr:uid="{00000000-0005-0000-0000-00009A4E0000}"/>
    <cellStyle name="Note 2 11 6" xfId="20117" xr:uid="{00000000-0005-0000-0000-00009B4E0000}"/>
    <cellStyle name="Note 2 11 7" xfId="20118" xr:uid="{00000000-0005-0000-0000-00009C4E0000}"/>
    <cellStyle name="Note 2 12" xfId="20119" xr:uid="{00000000-0005-0000-0000-00009D4E0000}"/>
    <cellStyle name="Note 2 13" xfId="20120" xr:uid="{00000000-0005-0000-0000-00009E4E0000}"/>
    <cellStyle name="Note 2 14" xfId="20121" xr:uid="{00000000-0005-0000-0000-00009F4E0000}"/>
    <cellStyle name="Note 2 15" xfId="20122" xr:uid="{00000000-0005-0000-0000-0000A04E0000}"/>
    <cellStyle name="Note 2 16" xfId="20123" xr:uid="{00000000-0005-0000-0000-0000A14E0000}"/>
    <cellStyle name="Note 2 17" xfId="20124" xr:uid="{00000000-0005-0000-0000-0000A24E0000}"/>
    <cellStyle name="Note 2 18" xfId="20125" xr:uid="{00000000-0005-0000-0000-0000A34E0000}"/>
    <cellStyle name="Note 2 19" xfId="20126" xr:uid="{00000000-0005-0000-0000-0000A44E0000}"/>
    <cellStyle name="Note 2 2" xfId="20127" xr:uid="{00000000-0005-0000-0000-0000A54E0000}"/>
    <cellStyle name="Note 2 20" xfId="20128" xr:uid="{00000000-0005-0000-0000-0000A64E0000}"/>
    <cellStyle name="Note 2 20 2" xfId="20129" xr:uid="{00000000-0005-0000-0000-0000A74E0000}"/>
    <cellStyle name="Note 2 20 2 2" xfId="20130" xr:uid="{00000000-0005-0000-0000-0000A84E0000}"/>
    <cellStyle name="Note 2 20 2 3" xfId="20131" xr:uid="{00000000-0005-0000-0000-0000A94E0000}"/>
    <cellStyle name="Note 2 20 3" xfId="20132" xr:uid="{00000000-0005-0000-0000-0000AA4E0000}"/>
    <cellStyle name="Note 2 20 4" xfId="20133" xr:uid="{00000000-0005-0000-0000-0000AB4E0000}"/>
    <cellStyle name="Note 2 21" xfId="20134" xr:uid="{00000000-0005-0000-0000-0000AC4E0000}"/>
    <cellStyle name="Note 2 22" xfId="20135" xr:uid="{00000000-0005-0000-0000-0000AD4E0000}"/>
    <cellStyle name="Note 2 23" xfId="20136" xr:uid="{00000000-0005-0000-0000-0000AE4E0000}"/>
    <cellStyle name="Note 2 23 2" xfId="20137" xr:uid="{00000000-0005-0000-0000-0000AF4E0000}"/>
    <cellStyle name="Note 2 23 3" xfId="20138" xr:uid="{00000000-0005-0000-0000-0000B04E0000}"/>
    <cellStyle name="Note 2 24" xfId="20139" xr:uid="{00000000-0005-0000-0000-0000B14E0000}"/>
    <cellStyle name="Note 2 24 2" xfId="20140" xr:uid="{00000000-0005-0000-0000-0000B24E0000}"/>
    <cellStyle name="Note 2 24 3" xfId="20141" xr:uid="{00000000-0005-0000-0000-0000B34E0000}"/>
    <cellStyle name="Note 2 25" xfId="20142" xr:uid="{00000000-0005-0000-0000-0000B44E0000}"/>
    <cellStyle name="Note 2 25 2" xfId="20143" xr:uid="{00000000-0005-0000-0000-0000B54E0000}"/>
    <cellStyle name="Note 2 25 3" xfId="20144" xr:uid="{00000000-0005-0000-0000-0000B64E0000}"/>
    <cellStyle name="Note 2 26" xfId="20145" xr:uid="{00000000-0005-0000-0000-0000B74E0000}"/>
    <cellStyle name="Note 2 26 2" xfId="20146" xr:uid="{00000000-0005-0000-0000-0000B84E0000}"/>
    <cellStyle name="Note 2 26 3" xfId="20147" xr:uid="{00000000-0005-0000-0000-0000B94E0000}"/>
    <cellStyle name="Note 2 27" xfId="20148" xr:uid="{00000000-0005-0000-0000-0000BA4E0000}"/>
    <cellStyle name="Note 2 28" xfId="20149" xr:uid="{00000000-0005-0000-0000-0000BB4E0000}"/>
    <cellStyle name="Note 2 29" xfId="20150" xr:uid="{00000000-0005-0000-0000-0000BC4E0000}"/>
    <cellStyle name="Note 2 3" xfId="20151" xr:uid="{00000000-0005-0000-0000-0000BD4E0000}"/>
    <cellStyle name="Note 2 30" xfId="20152" xr:uid="{00000000-0005-0000-0000-0000BE4E0000}"/>
    <cellStyle name="Note 2 4" xfId="20153" xr:uid="{00000000-0005-0000-0000-0000BF4E0000}"/>
    <cellStyle name="Note 2 5" xfId="20154" xr:uid="{00000000-0005-0000-0000-0000C04E0000}"/>
    <cellStyle name="Note 2 6" xfId="20155" xr:uid="{00000000-0005-0000-0000-0000C14E0000}"/>
    <cellStyle name="Note 2 7" xfId="20156" xr:uid="{00000000-0005-0000-0000-0000C24E0000}"/>
    <cellStyle name="Note 2 8" xfId="20157" xr:uid="{00000000-0005-0000-0000-0000C34E0000}"/>
    <cellStyle name="Note 2 8 10" xfId="20158" xr:uid="{00000000-0005-0000-0000-0000C44E0000}"/>
    <cellStyle name="Note 2 8 11" xfId="20159" xr:uid="{00000000-0005-0000-0000-0000C54E0000}"/>
    <cellStyle name="Note 2 8 2" xfId="20160" xr:uid="{00000000-0005-0000-0000-0000C64E0000}"/>
    <cellStyle name="Note 2 8 2 2" xfId="20161" xr:uid="{00000000-0005-0000-0000-0000C74E0000}"/>
    <cellStyle name="Note 2 8 2 3" xfId="20162" xr:uid="{00000000-0005-0000-0000-0000C84E0000}"/>
    <cellStyle name="Note 2 8 2 4" xfId="20163" xr:uid="{00000000-0005-0000-0000-0000C94E0000}"/>
    <cellStyle name="Note 2 8 2 5" xfId="20164" xr:uid="{00000000-0005-0000-0000-0000CA4E0000}"/>
    <cellStyle name="Note 2 8 2 6" xfId="20165" xr:uid="{00000000-0005-0000-0000-0000CB4E0000}"/>
    <cellStyle name="Note 2 8 2 7" xfId="20166" xr:uid="{00000000-0005-0000-0000-0000CC4E0000}"/>
    <cellStyle name="Note 2 8 2 8" xfId="20167" xr:uid="{00000000-0005-0000-0000-0000CD4E0000}"/>
    <cellStyle name="Note 2 8 2 9" xfId="20168" xr:uid="{00000000-0005-0000-0000-0000CE4E0000}"/>
    <cellStyle name="Note 2 8 3" xfId="20169" xr:uid="{00000000-0005-0000-0000-0000CF4E0000}"/>
    <cellStyle name="Note 2 8 4" xfId="20170" xr:uid="{00000000-0005-0000-0000-0000D04E0000}"/>
    <cellStyle name="Note 2 8 5" xfId="20171" xr:uid="{00000000-0005-0000-0000-0000D14E0000}"/>
    <cellStyle name="Note 2 8 5 2" xfId="20172" xr:uid="{00000000-0005-0000-0000-0000D24E0000}"/>
    <cellStyle name="Note 2 8 5 3" xfId="20173" xr:uid="{00000000-0005-0000-0000-0000D34E0000}"/>
    <cellStyle name="Note 2 8 6" xfId="20174" xr:uid="{00000000-0005-0000-0000-0000D44E0000}"/>
    <cellStyle name="Note 2 8 6 2" xfId="20175" xr:uid="{00000000-0005-0000-0000-0000D54E0000}"/>
    <cellStyle name="Note 2 8 6 3" xfId="20176" xr:uid="{00000000-0005-0000-0000-0000D64E0000}"/>
    <cellStyle name="Note 2 8 7" xfId="20177" xr:uid="{00000000-0005-0000-0000-0000D74E0000}"/>
    <cellStyle name="Note 2 8 7 2" xfId="20178" xr:uid="{00000000-0005-0000-0000-0000D84E0000}"/>
    <cellStyle name="Note 2 8 7 3" xfId="20179" xr:uid="{00000000-0005-0000-0000-0000D94E0000}"/>
    <cellStyle name="Note 2 8 8" xfId="20180" xr:uid="{00000000-0005-0000-0000-0000DA4E0000}"/>
    <cellStyle name="Note 2 8 8 2" xfId="20181" xr:uid="{00000000-0005-0000-0000-0000DB4E0000}"/>
    <cellStyle name="Note 2 8 8 3" xfId="20182" xr:uid="{00000000-0005-0000-0000-0000DC4E0000}"/>
    <cellStyle name="Note 2 8 9" xfId="20183" xr:uid="{00000000-0005-0000-0000-0000DD4E0000}"/>
    <cellStyle name="Note 2 8 9 2" xfId="20184" xr:uid="{00000000-0005-0000-0000-0000DE4E0000}"/>
    <cellStyle name="Note 2 8 9 3" xfId="20185" xr:uid="{00000000-0005-0000-0000-0000DF4E0000}"/>
    <cellStyle name="Note 2 9" xfId="20186" xr:uid="{00000000-0005-0000-0000-0000E04E0000}"/>
    <cellStyle name="Note 20" xfId="20187" xr:uid="{00000000-0005-0000-0000-0000E14E0000}"/>
    <cellStyle name="Note 21" xfId="20188" xr:uid="{00000000-0005-0000-0000-0000E24E0000}"/>
    <cellStyle name="Note 22" xfId="20189" xr:uid="{00000000-0005-0000-0000-0000E34E0000}"/>
    <cellStyle name="Note 23" xfId="20190" xr:uid="{00000000-0005-0000-0000-0000E44E0000}"/>
    <cellStyle name="Note 24" xfId="20191" xr:uid="{00000000-0005-0000-0000-0000E54E0000}"/>
    <cellStyle name="Note 25" xfId="20192" xr:uid="{00000000-0005-0000-0000-0000E64E0000}"/>
    <cellStyle name="Note 3" xfId="20193" xr:uid="{00000000-0005-0000-0000-0000E74E0000}"/>
    <cellStyle name="Note 3 2" xfId="20194" xr:uid="{00000000-0005-0000-0000-0000E84E0000}"/>
    <cellStyle name="Note 3 3" xfId="20195" xr:uid="{00000000-0005-0000-0000-0000E94E0000}"/>
    <cellStyle name="Note 3 4" xfId="20196" xr:uid="{00000000-0005-0000-0000-0000EA4E0000}"/>
    <cellStyle name="Note 3 5" xfId="20197" xr:uid="{00000000-0005-0000-0000-0000EB4E0000}"/>
    <cellStyle name="Note 3 6" xfId="20198" xr:uid="{00000000-0005-0000-0000-0000EC4E0000}"/>
    <cellStyle name="Note 3 7" xfId="20199" xr:uid="{00000000-0005-0000-0000-0000ED4E0000}"/>
    <cellStyle name="Note 4" xfId="20200" xr:uid="{00000000-0005-0000-0000-0000EE4E0000}"/>
    <cellStyle name="Note 4 2" xfId="20201" xr:uid="{00000000-0005-0000-0000-0000EF4E0000}"/>
    <cellStyle name="Note 4 3" xfId="20202" xr:uid="{00000000-0005-0000-0000-0000F04E0000}"/>
    <cellStyle name="Note 5 2" xfId="20203" xr:uid="{00000000-0005-0000-0000-0000F14E0000}"/>
    <cellStyle name="Note 5 3" xfId="20204" xr:uid="{00000000-0005-0000-0000-0000F24E0000}"/>
    <cellStyle name="Note 6 2" xfId="20205" xr:uid="{00000000-0005-0000-0000-0000F34E0000}"/>
    <cellStyle name="Note 6 3" xfId="20206" xr:uid="{00000000-0005-0000-0000-0000F44E0000}"/>
    <cellStyle name="Note 7 2" xfId="20207" xr:uid="{00000000-0005-0000-0000-0000F54E0000}"/>
    <cellStyle name="Note 7 3" xfId="20208" xr:uid="{00000000-0005-0000-0000-0000F64E0000}"/>
    <cellStyle name="Note 8 2" xfId="20209" xr:uid="{00000000-0005-0000-0000-0000F74E0000}"/>
    <cellStyle name="Note 8 3" xfId="20210" xr:uid="{00000000-0005-0000-0000-0000F84E0000}"/>
    <cellStyle name="Note 9 2" xfId="20211" xr:uid="{00000000-0005-0000-0000-0000F94E0000}"/>
    <cellStyle name="Note 9 3" xfId="20212" xr:uid="{00000000-0005-0000-0000-0000FA4E0000}"/>
    <cellStyle name="Output" xfId="11" builtinId="21" customBuiltin="1"/>
    <cellStyle name="Output 10 2" xfId="20213" xr:uid="{00000000-0005-0000-0000-0000FC4E0000}"/>
    <cellStyle name="Output 10 3" xfId="20214" xr:uid="{00000000-0005-0000-0000-0000FD4E0000}"/>
    <cellStyle name="Output 11 2" xfId="20215" xr:uid="{00000000-0005-0000-0000-0000FE4E0000}"/>
    <cellStyle name="Output 11 3" xfId="20216" xr:uid="{00000000-0005-0000-0000-0000FF4E0000}"/>
    <cellStyle name="Output 12 2" xfId="20217" xr:uid="{00000000-0005-0000-0000-0000004F0000}"/>
    <cellStyle name="Output 12 3" xfId="20218" xr:uid="{00000000-0005-0000-0000-0000014F0000}"/>
    <cellStyle name="Output 13 2" xfId="20219" xr:uid="{00000000-0005-0000-0000-0000024F0000}"/>
    <cellStyle name="Output 13 3" xfId="20220" xr:uid="{00000000-0005-0000-0000-0000034F0000}"/>
    <cellStyle name="Output 14 2" xfId="20221" xr:uid="{00000000-0005-0000-0000-0000044F0000}"/>
    <cellStyle name="Output 14 3" xfId="20222" xr:uid="{00000000-0005-0000-0000-0000054F0000}"/>
    <cellStyle name="Output 15" xfId="20223" xr:uid="{00000000-0005-0000-0000-0000064F0000}"/>
    <cellStyle name="Output 15 2" xfId="20224" xr:uid="{00000000-0005-0000-0000-0000074F0000}"/>
    <cellStyle name="Output 15 3" xfId="20225" xr:uid="{00000000-0005-0000-0000-0000084F0000}"/>
    <cellStyle name="Output 15 4" xfId="20226" xr:uid="{00000000-0005-0000-0000-0000094F0000}"/>
    <cellStyle name="Output 15 5" xfId="20227" xr:uid="{00000000-0005-0000-0000-00000A4F0000}"/>
    <cellStyle name="Output 15 6" xfId="20228" xr:uid="{00000000-0005-0000-0000-00000B4F0000}"/>
    <cellStyle name="Output 15 7" xfId="20229" xr:uid="{00000000-0005-0000-0000-00000C4F0000}"/>
    <cellStyle name="Output 16" xfId="20230" xr:uid="{00000000-0005-0000-0000-00000D4F0000}"/>
    <cellStyle name="Output 17" xfId="20231" xr:uid="{00000000-0005-0000-0000-00000E4F0000}"/>
    <cellStyle name="Output 18" xfId="20232" xr:uid="{00000000-0005-0000-0000-00000F4F0000}"/>
    <cellStyle name="Output 19" xfId="20233" xr:uid="{00000000-0005-0000-0000-0000104F0000}"/>
    <cellStyle name="Output 2" xfId="20234" xr:uid="{00000000-0005-0000-0000-0000114F0000}"/>
    <cellStyle name="Output 2 2" xfId="20235" xr:uid="{00000000-0005-0000-0000-0000124F0000}"/>
    <cellStyle name="Output 2 3" xfId="20236" xr:uid="{00000000-0005-0000-0000-0000134F0000}"/>
    <cellStyle name="Output 20" xfId="20237" xr:uid="{00000000-0005-0000-0000-0000144F0000}"/>
    <cellStyle name="Output 21" xfId="20238" xr:uid="{00000000-0005-0000-0000-0000154F0000}"/>
    <cellStyle name="Output 22" xfId="20239" xr:uid="{00000000-0005-0000-0000-0000164F0000}"/>
    <cellStyle name="Output 3" xfId="20240" xr:uid="{00000000-0005-0000-0000-0000174F0000}"/>
    <cellStyle name="Output 3 2" xfId="20241" xr:uid="{00000000-0005-0000-0000-0000184F0000}"/>
    <cellStyle name="Output 3 3" xfId="20242" xr:uid="{00000000-0005-0000-0000-0000194F0000}"/>
    <cellStyle name="Output 4 2" xfId="20243" xr:uid="{00000000-0005-0000-0000-00001A4F0000}"/>
    <cellStyle name="Output 4 3" xfId="20244" xr:uid="{00000000-0005-0000-0000-00001B4F0000}"/>
    <cellStyle name="Output 5 2" xfId="20245" xr:uid="{00000000-0005-0000-0000-00001C4F0000}"/>
    <cellStyle name="Output 5 3" xfId="20246" xr:uid="{00000000-0005-0000-0000-00001D4F0000}"/>
    <cellStyle name="Output 6 2" xfId="20247" xr:uid="{00000000-0005-0000-0000-00001E4F0000}"/>
    <cellStyle name="Output 6 3" xfId="20248" xr:uid="{00000000-0005-0000-0000-00001F4F0000}"/>
    <cellStyle name="Output 7 2" xfId="20249" xr:uid="{00000000-0005-0000-0000-0000204F0000}"/>
    <cellStyle name="Output 7 3" xfId="20250" xr:uid="{00000000-0005-0000-0000-0000214F0000}"/>
    <cellStyle name="Output 8 2" xfId="20251" xr:uid="{00000000-0005-0000-0000-0000224F0000}"/>
    <cellStyle name="Output 8 3" xfId="20252" xr:uid="{00000000-0005-0000-0000-0000234F0000}"/>
    <cellStyle name="Output 9 2" xfId="20253" xr:uid="{00000000-0005-0000-0000-0000244F0000}"/>
    <cellStyle name="Output 9 3" xfId="20254" xr:uid="{00000000-0005-0000-0000-0000254F0000}"/>
    <cellStyle name="Percent" xfId="1" builtinId="5"/>
    <cellStyle name="Percent 10" xfId="176" xr:uid="{00000000-0005-0000-0000-0000274F0000}"/>
    <cellStyle name="Percent 10 10" xfId="20255" xr:uid="{00000000-0005-0000-0000-0000284F0000}"/>
    <cellStyle name="Percent 10 11" xfId="20256" xr:uid="{00000000-0005-0000-0000-0000294F0000}"/>
    <cellStyle name="Percent 10 2" xfId="20257" xr:uid="{00000000-0005-0000-0000-00002A4F0000}"/>
    <cellStyle name="Percent 10 2 2" xfId="20258" xr:uid="{00000000-0005-0000-0000-00002B4F0000}"/>
    <cellStyle name="Percent 10 2 3" xfId="20259" xr:uid="{00000000-0005-0000-0000-00002C4F0000}"/>
    <cellStyle name="Percent 10 2 4" xfId="20260" xr:uid="{00000000-0005-0000-0000-00002D4F0000}"/>
    <cellStyle name="Percent 10 2 5" xfId="20261" xr:uid="{00000000-0005-0000-0000-00002E4F0000}"/>
    <cellStyle name="Percent 10 3" xfId="20262" xr:uid="{00000000-0005-0000-0000-00002F4F0000}"/>
    <cellStyle name="Percent 10 4" xfId="20263" xr:uid="{00000000-0005-0000-0000-0000304F0000}"/>
    <cellStyle name="Percent 10 5" xfId="20264" xr:uid="{00000000-0005-0000-0000-0000314F0000}"/>
    <cellStyle name="Percent 10 6" xfId="20265" xr:uid="{00000000-0005-0000-0000-0000324F0000}"/>
    <cellStyle name="Percent 10 7" xfId="20266" xr:uid="{00000000-0005-0000-0000-0000334F0000}"/>
    <cellStyle name="Percent 10 8" xfId="20267" xr:uid="{00000000-0005-0000-0000-0000344F0000}"/>
    <cellStyle name="Percent 10 9" xfId="20268" xr:uid="{00000000-0005-0000-0000-0000354F0000}"/>
    <cellStyle name="Percent 11" xfId="20269" xr:uid="{00000000-0005-0000-0000-0000364F0000}"/>
    <cellStyle name="Percent 11 2" xfId="20270" xr:uid="{00000000-0005-0000-0000-0000374F0000}"/>
    <cellStyle name="Percent 12" xfId="20271" xr:uid="{00000000-0005-0000-0000-0000384F0000}"/>
    <cellStyle name="Percent 12 2" xfId="20272" xr:uid="{00000000-0005-0000-0000-0000394F0000}"/>
    <cellStyle name="Percent 13" xfId="20273" xr:uid="{00000000-0005-0000-0000-00003A4F0000}"/>
    <cellStyle name="Percent 13 2" xfId="20274" xr:uid="{00000000-0005-0000-0000-00003B4F0000}"/>
    <cellStyle name="Percent 14" xfId="20275" xr:uid="{00000000-0005-0000-0000-00003C4F0000}"/>
    <cellStyle name="Percent 14 2" xfId="20276" xr:uid="{00000000-0005-0000-0000-00003D4F0000}"/>
    <cellStyle name="Percent 15" xfId="20277" xr:uid="{00000000-0005-0000-0000-00003E4F0000}"/>
    <cellStyle name="Percent 15 2" xfId="20278" xr:uid="{00000000-0005-0000-0000-00003F4F0000}"/>
    <cellStyle name="Percent 16" xfId="20279" xr:uid="{00000000-0005-0000-0000-0000404F0000}"/>
    <cellStyle name="Percent 16 2" xfId="20280" xr:uid="{00000000-0005-0000-0000-0000414F0000}"/>
    <cellStyle name="Percent 17" xfId="20281" xr:uid="{00000000-0005-0000-0000-0000424F0000}"/>
    <cellStyle name="Percent 17 2" xfId="20282" xr:uid="{00000000-0005-0000-0000-0000434F0000}"/>
    <cellStyle name="Percent 18" xfId="20283" xr:uid="{00000000-0005-0000-0000-0000444F0000}"/>
    <cellStyle name="Percent 18 2" xfId="20284" xr:uid="{00000000-0005-0000-0000-0000454F0000}"/>
    <cellStyle name="Percent 19" xfId="20285" xr:uid="{00000000-0005-0000-0000-0000464F0000}"/>
    <cellStyle name="Percent 19 2" xfId="20286" xr:uid="{00000000-0005-0000-0000-0000474F0000}"/>
    <cellStyle name="Percent 2" xfId="161" xr:uid="{00000000-0005-0000-0000-0000484F0000}"/>
    <cellStyle name="Percent 2 10" xfId="20287" xr:uid="{00000000-0005-0000-0000-0000494F0000}"/>
    <cellStyle name="Percent 2 11" xfId="20288" xr:uid="{00000000-0005-0000-0000-00004A4F0000}"/>
    <cellStyle name="Percent 2 12" xfId="20289" xr:uid="{00000000-0005-0000-0000-00004B4F0000}"/>
    <cellStyle name="Percent 2 13" xfId="20290" xr:uid="{00000000-0005-0000-0000-00004C4F0000}"/>
    <cellStyle name="Percent 2 14" xfId="20291" xr:uid="{00000000-0005-0000-0000-00004D4F0000}"/>
    <cellStyle name="Percent 2 15" xfId="20292" xr:uid="{00000000-0005-0000-0000-00004E4F0000}"/>
    <cellStyle name="Percent 2 16" xfId="20293" xr:uid="{00000000-0005-0000-0000-00004F4F0000}"/>
    <cellStyle name="Percent 2 17" xfId="20294" xr:uid="{00000000-0005-0000-0000-0000504F0000}"/>
    <cellStyle name="Percent 2 18" xfId="20295" xr:uid="{00000000-0005-0000-0000-0000514F0000}"/>
    <cellStyle name="Percent 2 19" xfId="20296" xr:uid="{00000000-0005-0000-0000-0000524F0000}"/>
    <cellStyle name="Percent 2 2" xfId="20297" xr:uid="{00000000-0005-0000-0000-0000534F0000}"/>
    <cellStyle name="Percent 2 2 10" xfId="20298" xr:uid="{00000000-0005-0000-0000-0000544F0000}"/>
    <cellStyle name="Percent 2 2 10 2" xfId="20299" xr:uid="{00000000-0005-0000-0000-0000554F0000}"/>
    <cellStyle name="Percent 2 2 10 3" xfId="20300" xr:uid="{00000000-0005-0000-0000-0000564F0000}"/>
    <cellStyle name="Percent 2 2 11" xfId="20301" xr:uid="{00000000-0005-0000-0000-0000574F0000}"/>
    <cellStyle name="Percent 2 2 11 2" xfId="20302" xr:uid="{00000000-0005-0000-0000-0000584F0000}"/>
    <cellStyle name="Percent 2 2 11 3" xfId="20303" xr:uid="{00000000-0005-0000-0000-0000594F0000}"/>
    <cellStyle name="Percent 2 2 12" xfId="20304" xr:uid="{00000000-0005-0000-0000-00005A4F0000}"/>
    <cellStyle name="Percent 2 2 12 2" xfId="20305" xr:uid="{00000000-0005-0000-0000-00005B4F0000}"/>
    <cellStyle name="Percent 2 2 12 3" xfId="20306" xr:uid="{00000000-0005-0000-0000-00005C4F0000}"/>
    <cellStyle name="Percent 2 2 13" xfId="20307" xr:uid="{00000000-0005-0000-0000-00005D4F0000}"/>
    <cellStyle name="Percent 2 2 13 2" xfId="20308" xr:uid="{00000000-0005-0000-0000-00005E4F0000}"/>
    <cellStyle name="Percent 2 2 13 3" xfId="20309" xr:uid="{00000000-0005-0000-0000-00005F4F0000}"/>
    <cellStyle name="Percent 2 2 14" xfId="20310" xr:uid="{00000000-0005-0000-0000-0000604F0000}"/>
    <cellStyle name="Percent 2 2 14 2" xfId="20311" xr:uid="{00000000-0005-0000-0000-0000614F0000}"/>
    <cellStyle name="Percent 2 2 14 3" xfId="20312" xr:uid="{00000000-0005-0000-0000-0000624F0000}"/>
    <cellStyle name="Percent 2 2 15" xfId="20313" xr:uid="{00000000-0005-0000-0000-0000634F0000}"/>
    <cellStyle name="Percent 2 2 16" xfId="20314" xr:uid="{00000000-0005-0000-0000-0000644F0000}"/>
    <cellStyle name="Percent 2 2 17" xfId="20315" xr:uid="{00000000-0005-0000-0000-0000654F0000}"/>
    <cellStyle name="Percent 2 2 18" xfId="20316" xr:uid="{00000000-0005-0000-0000-0000664F0000}"/>
    <cellStyle name="Percent 2 2 19" xfId="20317" xr:uid="{00000000-0005-0000-0000-0000674F0000}"/>
    <cellStyle name="Percent 2 2 2" xfId="20318" xr:uid="{00000000-0005-0000-0000-0000684F0000}"/>
    <cellStyle name="Percent 2 2 2 10" xfId="20319" xr:uid="{00000000-0005-0000-0000-0000694F0000}"/>
    <cellStyle name="Percent 2 2 2 2" xfId="20320" xr:uid="{00000000-0005-0000-0000-00006A4F0000}"/>
    <cellStyle name="Percent 2 2 2 3" xfId="20321" xr:uid="{00000000-0005-0000-0000-00006B4F0000}"/>
    <cellStyle name="Percent 2 2 2 4" xfId="20322" xr:uid="{00000000-0005-0000-0000-00006C4F0000}"/>
    <cellStyle name="Percent 2 2 2 5" xfId="20323" xr:uid="{00000000-0005-0000-0000-00006D4F0000}"/>
    <cellStyle name="Percent 2 2 2 6" xfId="20324" xr:uid="{00000000-0005-0000-0000-00006E4F0000}"/>
    <cellStyle name="Percent 2 2 2 7" xfId="20325" xr:uid="{00000000-0005-0000-0000-00006F4F0000}"/>
    <cellStyle name="Percent 2 2 2 8" xfId="20326" xr:uid="{00000000-0005-0000-0000-0000704F0000}"/>
    <cellStyle name="Percent 2 2 2 9" xfId="20327" xr:uid="{00000000-0005-0000-0000-0000714F0000}"/>
    <cellStyle name="Percent 2 2 20" xfId="20328" xr:uid="{00000000-0005-0000-0000-0000724F0000}"/>
    <cellStyle name="Percent 2 2 21" xfId="20329" xr:uid="{00000000-0005-0000-0000-0000734F0000}"/>
    <cellStyle name="Percent 2 2 3" xfId="20330" xr:uid="{00000000-0005-0000-0000-0000744F0000}"/>
    <cellStyle name="Percent 2 2 3 2" xfId="20331" xr:uid="{00000000-0005-0000-0000-0000754F0000}"/>
    <cellStyle name="Percent 2 2 3 3" xfId="20332" xr:uid="{00000000-0005-0000-0000-0000764F0000}"/>
    <cellStyle name="Percent 2 2 4" xfId="20333" xr:uid="{00000000-0005-0000-0000-0000774F0000}"/>
    <cellStyle name="Percent 2 2 4 2" xfId="20334" xr:uid="{00000000-0005-0000-0000-0000784F0000}"/>
    <cellStyle name="Percent 2 2 4 3" xfId="20335" xr:uid="{00000000-0005-0000-0000-0000794F0000}"/>
    <cellStyle name="Percent 2 2 5" xfId="20336" xr:uid="{00000000-0005-0000-0000-00007A4F0000}"/>
    <cellStyle name="Percent 2 2 5 2" xfId="20337" xr:uid="{00000000-0005-0000-0000-00007B4F0000}"/>
    <cellStyle name="Percent 2 2 5 3" xfId="20338" xr:uid="{00000000-0005-0000-0000-00007C4F0000}"/>
    <cellStyle name="Percent 2 2 6" xfId="20339" xr:uid="{00000000-0005-0000-0000-00007D4F0000}"/>
    <cellStyle name="Percent 2 2 6 2" xfId="20340" xr:uid="{00000000-0005-0000-0000-00007E4F0000}"/>
    <cellStyle name="Percent 2 2 6 3" xfId="20341" xr:uid="{00000000-0005-0000-0000-00007F4F0000}"/>
    <cellStyle name="Percent 2 2 7" xfId="20342" xr:uid="{00000000-0005-0000-0000-0000804F0000}"/>
    <cellStyle name="Percent 2 2 7 2" xfId="20343" xr:uid="{00000000-0005-0000-0000-0000814F0000}"/>
    <cellStyle name="Percent 2 2 7 3" xfId="20344" xr:uid="{00000000-0005-0000-0000-0000824F0000}"/>
    <cellStyle name="Percent 2 2 8" xfId="20345" xr:uid="{00000000-0005-0000-0000-0000834F0000}"/>
    <cellStyle name="Percent 2 2 8 2" xfId="20346" xr:uid="{00000000-0005-0000-0000-0000844F0000}"/>
    <cellStyle name="Percent 2 2 8 3" xfId="20347" xr:uid="{00000000-0005-0000-0000-0000854F0000}"/>
    <cellStyle name="Percent 2 2 9" xfId="20348" xr:uid="{00000000-0005-0000-0000-0000864F0000}"/>
    <cellStyle name="Percent 2 2 9 2" xfId="20349" xr:uid="{00000000-0005-0000-0000-0000874F0000}"/>
    <cellStyle name="Percent 2 2 9 3" xfId="20350" xr:uid="{00000000-0005-0000-0000-0000884F0000}"/>
    <cellStyle name="Percent 2 20" xfId="20351" xr:uid="{00000000-0005-0000-0000-0000894F0000}"/>
    <cellStyle name="Percent 2 21" xfId="20352" xr:uid="{00000000-0005-0000-0000-00008A4F0000}"/>
    <cellStyle name="Percent 2 22" xfId="20353" xr:uid="{00000000-0005-0000-0000-00008B4F0000}"/>
    <cellStyle name="Percent 2 23" xfId="20354" xr:uid="{00000000-0005-0000-0000-00008C4F0000}"/>
    <cellStyle name="Percent 2 24" xfId="20355" xr:uid="{00000000-0005-0000-0000-00008D4F0000}"/>
    <cellStyle name="Percent 2 25" xfId="20356" xr:uid="{00000000-0005-0000-0000-00008E4F0000}"/>
    <cellStyle name="Percent 2 26" xfId="20357" xr:uid="{00000000-0005-0000-0000-00008F4F0000}"/>
    <cellStyle name="Percent 2 27" xfId="20860" xr:uid="{00000000-0005-0000-0000-0000904F0000}"/>
    <cellStyle name="Percent 2 3" xfId="20358" xr:uid="{00000000-0005-0000-0000-0000914F0000}"/>
    <cellStyle name="Percent 2 3 10" xfId="20359" xr:uid="{00000000-0005-0000-0000-0000924F0000}"/>
    <cellStyle name="Percent 2 3 2" xfId="20360" xr:uid="{00000000-0005-0000-0000-0000934F0000}"/>
    <cellStyle name="Percent 2 3 3" xfId="20361" xr:uid="{00000000-0005-0000-0000-0000944F0000}"/>
    <cellStyle name="Percent 2 3 4" xfId="20362" xr:uid="{00000000-0005-0000-0000-0000954F0000}"/>
    <cellStyle name="Percent 2 3 5" xfId="20363" xr:uid="{00000000-0005-0000-0000-0000964F0000}"/>
    <cellStyle name="Percent 2 3 6" xfId="20364" xr:uid="{00000000-0005-0000-0000-0000974F0000}"/>
    <cellStyle name="Percent 2 3 7" xfId="20365" xr:uid="{00000000-0005-0000-0000-0000984F0000}"/>
    <cellStyle name="Percent 2 3 8" xfId="20366" xr:uid="{00000000-0005-0000-0000-0000994F0000}"/>
    <cellStyle name="Percent 2 3 9" xfId="20367" xr:uid="{00000000-0005-0000-0000-00009A4F0000}"/>
    <cellStyle name="Percent 2 4" xfId="20368" xr:uid="{00000000-0005-0000-0000-00009B4F0000}"/>
    <cellStyle name="Percent 2 4 10" xfId="20369" xr:uid="{00000000-0005-0000-0000-00009C4F0000}"/>
    <cellStyle name="Percent 2 4 2" xfId="20370" xr:uid="{00000000-0005-0000-0000-00009D4F0000}"/>
    <cellStyle name="Percent 2 4 3" xfId="20371" xr:uid="{00000000-0005-0000-0000-00009E4F0000}"/>
    <cellStyle name="Percent 2 4 4" xfId="20372" xr:uid="{00000000-0005-0000-0000-00009F4F0000}"/>
    <cellStyle name="Percent 2 4 5" xfId="20373" xr:uid="{00000000-0005-0000-0000-0000A04F0000}"/>
    <cellStyle name="Percent 2 4 6" xfId="20374" xr:uid="{00000000-0005-0000-0000-0000A14F0000}"/>
    <cellStyle name="Percent 2 4 7" xfId="20375" xr:uid="{00000000-0005-0000-0000-0000A24F0000}"/>
    <cellStyle name="Percent 2 4 8" xfId="20376" xr:uid="{00000000-0005-0000-0000-0000A34F0000}"/>
    <cellStyle name="Percent 2 4 9" xfId="20377" xr:uid="{00000000-0005-0000-0000-0000A44F0000}"/>
    <cellStyle name="Percent 2 5" xfId="20378" xr:uid="{00000000-0005-0000-0000-0000A54F0000}"/>
    <cellStyle name="Percent 2 5 10" xfId="20379" xr:uid="{00000000-0005-0000-0000-0000A64F0000}"/>
    <cellStyle name="Percent 2 5 2" xfId="20380" xr:uid="{00000000-0005-0000-0000-0000A74F0000}"/>
    <cellStyle name="Percent 2 5 3" xfId="20381" xr:uid="{00000000-0005-0000-0000-0000A84F0000}"/>
    <cellStyle name="Percent 2 5 4" xfId="20382" xr:uid="{00000000-0005-0000-0000-0000A94F0000}"/>
    <cellStyle name="Percent 2 5 5" xfId="20383" xr:uid="{00000000-0005-0000-0000-0000AA4F0000}"/>
    <cellStyle name="Percent 2 5 6" xfId="20384" xr:uid="{00000000-0005-0000-0000-0000AB4F0000}"/>
    <cellStyle name="Percent 2 5 7" xfId="20385" xr:uid="{00000000-0005-0000-0000-0000AC4F0000}"/>
    <cellStyle name="Percent 2 5 8" xfId="20386" xr:uid="{00000000-0005-0000-0000-0000AD4F0000}"/>
    <cellStyle name="Percent 2 5 9" xfId="20387" xr:uid="{00000000-0005-0000-0000-0000AE4F0000}"/>
    <cellStyle name="Percent 2 6" xfId="20388" xr:uid="{00000000-0005-0000-0000-0000AF4F0000}"/>
    <cellStyle name="Percent 2 6 10" xfId="20389" xr:uid="{00000000-0005-0000-0000-0000B04F0000}"/>
    <cellStyle name="Percent 2 6 2" xfId="20390" xr:uid="{00000000-0005-0000-0000-0000B14F0000}"/>
    <cellStyle name="Percent 2 6 3" xfId="20391" xr:uid="{00000000-0005-0000-0000-0000B24F0000}"/>
    <cellStyle name="Percent 2 6 4" xfId="20392" xr:uid="{00000000-0005-0000-0000-0000B34F0000}"/>
    <cellStyle name="Percent 2 6 5" xfId="20393" xr:uid="{00000000-0005-0000-0000-0000B44F0000}"/>
    <cellStyle name="Percent 2 6 6" xfId="20394" xr:uid="{00000000-0005-0000-0000-0000B54F0000}"/>
    <cellStyle name="Percent 2 6 7" xfId="20395" xr:uid="{00000000-0005-0000-0000-0000B64F0000}"/>
    <cellStyle name="Percent 2 6 8" xfId="20396" xr:uid="{00000000-0005-0000-0000-0000B74F0000}"/>
    <cellStyle name="Percent 2 6 9" xfId="20397" xr:uid="{00000000-0005-0000-0000-0000B84F0000}"/>
    <cellStyle name="Percent 2 7" xfId="20398" xr:uid="{00000000-0005-0000-0000-0000B94F0000}"/>
    <cellStyle name="Percent 2 8" xfId="20399" xr:uid="{00000000-0005-0000-0000-0000BA4F0000}"/>
    <cellStyle name="Percent 2 9" xfId="20400" xr:uid="{00000000-0005-0000-0000-0000BB4F0000}"/>
    <cellStyle name="Percent 20" xfId="20401" xr:uid="{00000000-0005-0000-0000-0000BC4F0000}"/>
    <cellStyle name="Percent 20 2" xfId="20402" xr:uid="{00000000-0005-0000-0000-0000BD4F0000}"/>
    <cellStyle name="Percent 21" xfId="20403" xr:uid="{00000000-0005-0000-0000-0000BE4F0000}"/>
    <cellStyle name="Percent 21 2" xfId="20404" xr:uid="{00000000-0005-0000-0000-0000BF4F0000}"/>
    <cellStyle name="Percent 22" xfId="20405" xr:uid="{00000000-0005-0000-0000-0000C04F0000}"/>
    <cellStyle name="Percent 22 2" xfId="20406" xr:uid="{00000000-0005-0000-0000-0000C14F0000}"/>
    <cellStyle name="Percent 23" xfId="20407" xr:uid="{00000000-0005-0000-0000-0000C24F0000}"/>
    <cellStyle name="Percent 24" xfId="20408" xr:uid="{00000000-0005-0000-0000-0000C34F0000}"/>
    <cellStyle name="Percent 25" xfId="20409" xr:uid="{00000000-0005-0000-0000-0000C44F0000}"/>
    <cellStyle name="Percent 26" xfId="20410" xr:uid="{00000000-0005-0000-0000-0000C54F0000}"/>
    <cellStyle name="Percent 27" xfId="20411" xr:uid="{00000000-0005-0000-0000-0000C64F0000}"/>
    <cellStyle name="Percent 28" xfId="20412" xr:uid="{00000000-0005-0000-0000-0000C74F0000}"/>
    <cellStyle name="Percent 29" xfId="20413" xr:uid="{00000000-0005-0000-0000-0000C84F0000}"/>
    <cellStyle name="Percent 3" xfId="162" xr:uid="{00000000-0005-0000-0000-0000C94F0000}"/>
    <cellStyle name="Percent 3 2" xfId="20414" xr:uid="{00000000-0005-0000-0000-0000CA4F0000}"/>
    <cellStyle name="Percent 3 3" xfId="20415" xr:uid="{00000000-0005-0000-0000-0000CB4F0000}"/>
    <cellStyle name="Percent 3 3 2" xfId="20416" xr:uid="{00000000-0005-0000-0000-0000CC4F0000}"/>
    <cellStyle name="Percent 3 4" xfId="20417" xr:uid="{00000000-0005-0000-0000-0000CD4F0000}"/>
    <cellStyle name="Percent 3 5" xfId="20418" xr:uid="{00000000-0005-0000-0000-0000CE4F0000}"/>
    <cellStyle name="Percent 3 6" xfId="20880" xr:uid="{00000000-0005-0000-0000-0000CF4F0000}"/>
    <cellStyle name="Percent 30" xfId="20419" xr:uid="{00000000-0005-0000-0000-0000D04F0000}"/>
    <cellStyle name="Percent 31" xfId="20420" xr:uid="{00000000-0005-0000-0000-0000D14F0000}"/>
    <cellStyle name="Percent 32" xfId="20421" xr:uid="{00000000-0005-0000-0000-0000D24F0000}"/>
    <cellStyle name="Percent 33" xfId="20422" xr:uid="{00000000-0005-0000-0000-0000D34F0000}"/>
    <cellStyle name="Percent 34" xfId="20423" xr:uid="{00000000-0005-0000-0000-0000D44F0000}"/>
    <cellStyle name="Percent 35" xfId="20424" xr:uid="{00000000-0005-0000-0000-0000D54F0000}"/>
    <cellStyle name="Percent 36" xfId="20425" xr:uid="{00000000-0005-0000-0000-0000D64F0000}"/>
    <cellStyle name="Percent 37" xfId="20426" xr:uid="{00000000-0005-0000-0000-0000D74F0000}"/>
    <cellStyle name="Percent 38" xfId="20427" xr:uid="{00000000-0005-0000-0000-0000D84F0000}"/>
    <cellStyle name="Percent 39" xfId="20428" xr:uid="{00000000-0005-0000-0000-0000D94F0000}"/>
    <cellStyle name="Percent 39 2" xfId="20429" xr:uid="{00000000-0005-0000-0000-0000DA4F0000}"/>
    <cellStyle name="Percent 39 2 2" xfId="20430" xr:uid="{00000000-0005-0000-0000-0000DB4F0000}"/>
    <cellStyle name="Percent 39 3" xfId="20431" xr:uid="{00000000-0005-0000-0000-0000DC4F0000}"/>
    <cellStyle name="Percent 39 3 2" xfId="20432" xr:uid="{00000000-0005-0000-0000-0000DD4F0000}"/>
    <cellStyle name="Percent 39 4" xfId="20433" xr:uid="{00000000-0005-0000-0000-0000DE4F0000}"/>
    <cellStyle name="Percent 39 4 2" xfId="20434" xr:uid="{00000000-0005-0000-0000-0000DF4F0000}"/>
    <cellStyle name="Percent 39 5" xfId="20435" xr:uid="{00000000-0005-0000-0000-0000E04F0000}"/>
    <cellStyle name="Percent 39 5 2" xfId="20436" xr:uid="{00000000-0005-0000-0000-0000E14F0000}"/>
    <cellStyle name="Percent 39 6" xfId="20437" xr:uid="{00000000-0005-0000-0000-0000E24F0000}"/>
    <cellStyle name="Percent 39 6 2" xfId="20438" xr:uid="{00000000-0005-0000-0000-0000E34F0000}"/>
    <cellStyle name="Percent 39 7" xfId="20439" xr:uid="{00000000-0005-0000-0000-0000E44F0000}"/>
    <cellStyle name="Percent 39 7 2" xfId="20440" xr:uid="{00000000-0005-0000-0000-0000E54F0000}"/>
    <cellStyle name="Percent 39 8" xfId="20441" xr:uid="{00000000-0005-0000-0000-0000E64F0000}"/>
    <cellStyle name="Percent 4" xfId="163" xr:uid="{00000000-0005-0000-0000-0000E74F0000}"/>
    <cellStyle name="Percent 4 10" xfId="20442" xr:uid="{00000000-0005-0000-0000-0000E84F0000}"/>
    <cellStyle name="Percent 4 11" xfId="20443" xr:uid="{00000000-0005-0000-0000-0000E94F0000}"/>
    <cellStyle name="Percent 4 12" xfId="20444" xr:uid="{00000000-0005-0000-0000-0000EA4F0000}"/>
    <cellStyle name="Percent 4 13" xfId="20445" xr:uid="{00000000-0005-0000-0000-0000EB4F0000}"/>
    <cellStyle name="Percent 4 2" xfId="20446" xr:uid="{00000000-0005-0000-0000-0000EC4F0000}"/>
    <cellStyle name="Percent 4 2 10" xfId="20447" xr:uid="{00000000-0005-0000-0000-0000ED4F0000}"/>
    <cellStyle name="Percent 4 2 2" xfId="20448" xr:uid="{00000000-0005-0000-0000-0000EE4F0000}"/>
    <cellStyle name="Percent 4 2 2 2" xfId="20449" xr:uid="{00000000-0005-0000-0000-0000EF4F0000}"/>
    <cellStyle name="Percent 4 2 2 3" xfId="20450" xr:uid="{00000000-0005-0000-0000-0000F04F0000}"/>
    <cellStyle name="Percent 4 2 2 4" xfId="20451" xr:uid="{00000000-0005-0000-0000-0000F14F0000}"/>
    <cellStyle name="Percent 4 2 3" xfId="20452" xr:uid="{00000000-0005-0000-0000-0000F24F0000}"/>
    <cellStyle name="Percent 4 2 4" xfId="20453" xr:uid="{00000000-0005-0000-0000-0000F34F0000}"/>
    <cellStyle name="Percent 4 2 5" xfId="20454" xr:uid="{00000000-0005-0000-0000-0000F44F0000}"/>
    <cellStyle name="Percent 4 2 6" xfId="20455" xr:uid="{00000000-0005-0000-0000-0000F54F0000}"/>
    <cellStyle name="Percent 4 2 7" xfId="20456" xr:uid="{00000000-0005-0000-0000-0000F64F0000}"/>
    <cellStyle name="Percent 4 2 8" xfId="20457" xr:uid="{00000000-0005-0000-0000-0000F74F0000}"/>
    <cellStyle name="Percent 4 2 9" xfId="20458" xr:uid="{00000000-0005-0000-0000-0000F84F0000}"/>
    <cellStyle name="Percent 4 3" xfId="20459" xr:uid="{00000000-0005-0000-0000-0000F94F0000}"/>
    <cellStyle name="Percent 4 4" xfId="20460" xr:uid="{00000000-0005-0000-0000-0000FA4F0000}"/>
    <cellStyle name="Percent 4 5" xfId="20461" xr:uid="{00000000-0005-0000-0000-0000FB4F0000}"/>
    <cellStyle name="Percent 4 6" xfId="20462" xr:uid="{00000000-0005-0000-0000-0000FC4F0000}"/>
    <cellStyle name="Percent 4 6 2" xfId="20463" xr:uid="{00000000-0005-0000-0000-0000FD4F0000}"/>
    <cellStyle name="Percent 4 6 3" xfId="20464" xr:uid="{00000000-0005-0000-0000-0000FE4F0000}"/>
    <cellStyle name="Percent 4 6 4" xfId="20465" xr:uid="{00000000-0005-0000-0000-0000FF4F0000}"/>
    <cellStyle name="Percent 4 7" xfId="20466" xr:uid="{00000000-0005-0000-0000-000000500000}"/>
    <cellStyle name="Percent 4 8" xfId="20467" xr:uid="{00000000-0005-0000-0000-000001500000}"/>
    <cellStyle name="Percent 4 9" xfId="20468" xr:uid="{00000000-0005-0000-0000-000002500000}"/>
    <cellStyle name="Percent 40" xfId="20469" xr:uid="{00000000-0005-0000-0000-000003500000}"/>
    <cellStyle name="Percent 40 2" xfId="20470" xr:uid="{00000000-0005-0000-0000-000004500000}"/>
    <cellStyle name="Percent 40 2 2" xfId="20471" xr:uid="{00000000-0005-0000-0000-000005500000}"/>
    <cellStyle name="Percent 40 3" xfId="20472" xr:uid="{00000000-0005-0000-0000-000006500000}"/>
    <cellStyle name="Percent 40 3 2" xfId="20473" xr:uid="{00000000-0005-0000-0000-000007500000}"/>
    <cellStyle name="Percent 40 4" xfId="20474" xr:uid="{00000000-0005-0000-0000-000008500000}"/>
    <cellStyle name="Percent 40 4 2" xfId="20475" xr:uid="{00000000-0005-0000-0000-000009500000}"/>
    <cellStyle name="Percent 40 5" xfId="20476" xr:uid="{00000000-0005-0000-0000-00000A500000}"/>
    <cellStyle name="Percent 40 5 2" xfId="20477" xr:uid="{00000000-0005-0000-0000-00000B500000}"/>
    <cellStyle name="Percent 40 6" xfId="20478" xr:uid="{00000000-0005-0000-0000-00000C500000}"/>
    <cellStyle name="Percent 40 6 2" xfId="20479" xr:uid="{00000000-0005-0000-0000-00000D500000}"/>
    <cellStyle name="Percent 40 7" xfId="20480" xr:uid="{00000000-0005-0000-0000-00000E500000}"/>
    <cellStyle name="Percent 40 7 2" xfId="20481" xr:uid="{00000000-0005-0000-0000-00000F500000}"/>
    <cellStyle name="Percent 40 8" xfId="20482" xr:uid="{00000000-0005-0000-0000-000010500000}"/>
    <cellStyle name="Percent 41" xfId="20483" xr:uid="{00000000-0005-0000-0000-000011500000}"/>
    <cellStyle name="Percent 41 2" xfId="20484" xr:uid="{00000000-0005-0000-0000-000012500000}"/>
    <cellStyle name="Percent 42" xfId="20485" xr:uid="{00000000-0005-0000-0000-000013500000}"/>
    <cellStyle name="Percent 42 2" xfId="20486" xr:uid="{00000000-0005-0000-0000-000014500000}"/>
    <cellStyle name="Percent 42 2 2" xfId="20487" xr:uid="{00000000-0005-0000-0000-000015500000}"/>
    <cellStyle name="Percent 42 3" xfId="20488" xr:uid="{00000000-0005-0000-0000-000016500000}"/>
    <cellStyle name="Percent 42 3 2" xfId="20489" xr:uid="{00000000-0005-0000-0000-000017500000}"/>
    <cellStyle name="Percent 42 4" xfId="20490" xr:uid="{00000000-0005-0000-0000-000018500000}"/>
    <cellStyle name="Percent 42 4 2" xfId="20491" xr:uid="{00000000-0005-0000-0000-000019500000}"/>
    <cellStyle name="Percent 42 5" xfId="20492" xr:uid="{00000000-0005-0000-0000-00001A500000}"/>
    <cellStyle name="Percent 42 5 2" xfId="20493" xr:uid="{00000000-0005-0000-0000-00001B500000}"/>
    <cellStyle name="Percent 42 6" xfId="20494" xr:uid="{00000000-0005-0000-0000-00001C500000}"/>
    <cellStyle name="Percent 42 6 2" xfId="20495" xr:uid="{00000000-0005-0000-0000-00001D500000}"/>
    <cellStyle name="Percent 42 7" xfId="20496" xr:uid="{00000000-0005-0000-0000-00001E500000}"/>
    <cellStyle name="Percent 42 7 2" xfId="20497" xr:uid="{00000000-0005-0000-0000-00001F500000}"/>
    <cellStyle name="Percent 42 8" xfId="20498" xr:uid="{00000000-0005-0000-0000-000020500000}"/>
    <cellStyle name="Percent 43" xfId="20499" xr:uid="{00000000-0005-0000-0000-000021500000}"/>
    <cellStyle name="Percent 43 10" xfId="20500" xr:uid="{00000000-0005-0000-0000-000022500000}"/>
    <cellStyle name="Percent 43 2" xfId="20501" xr:uid="{00000000-0005-0000-0000-000023500000}"/>
    <cellStyle name="Percent 43 3" xfId="20502" xr:uid="{00000000-0005-0000-0000-000024500000}"/>
    <cellStyle name="Percent 43 4" xfId="20503" xr:uid="{00000000-0005-0000-0000-000025500000}"/>
    <cellStyle name="Percent 43 5" xfId="20504" xr:uid="{00000000-0005-0000-0000-000026500000}"/>
    <cellStyle name="Percent 43 6" xfId="20505" xr:uid="{00000000-0005-0000-0000-000027500000}"/>
    <cellStyle name="Percent 43 7" xfId="20506" xr:uid="{00000000-0005-0000-0000-000028500000}"/>
    <cellStyle name="Percent 43 8" xfId="20507" xr:uid="{00000000-0005-0000-0000-000029500000}"/>
    <cellStyle name="Percent 43 9" xfId="20508" xr:uid="{00000000-0005-0000-0000-00002A500000}"/>
    <cellStyle name="Percent 44" xfId="20509" xr:uid="{00000000-0005-0000-0000-00002B500000}"/>
    <cellStyle name="Percent 44 10" xfId="20510" xr:uid="{00000000-0005-0000-0000-00002C500000}"/>
    <cellStyle name="Percent 44 2" xfId="20511" xr:uid="{00000000-0005-0000-0000-00002D500000}"/>
    <cellStyle name="Percent 44 3" xfId="20512" xr:uid="{00000000-0005-0000-0000-00002E500000}"/>
    <cellStyle name="Percent 44 4" xfId="20513" xr:uid="{00000000-0005-0000-0000-00002F500000}"/>
    <cellStyle name="Percent 44 5" xfId="20514" xr:uid="{00000000-0005-0000-0000-000030500000}"/>
    <cellStyle name="Percent 44 6" xfId="20515" xr:uid="{00000000-0005-0000-0000-000031500000}"/>
    <cellStyle name="Percent 44 7" xfId="20516" xr:uid="{00000000-0005-0000-0000-000032500000}"/>
    <cellStyle name="Percent 44 8" xfId="20517" xr:uid="{00000000-0005-0000-0000-000033500000}"/>
    <cellStyle name="Percent 44 9" xfId="20518" xr:uid="{00000000-0005-0000-0000-000034500000}"/>
    <cellStyle name="Percent 45" xfId="20519" xr:uid="{00000000-0005-0000-0000-000035500000}"/>
    <cellStyle name="Percent 45 10" xfId="20520" xr:uid="{00000000-0005-0000-0000-000036500000}"/>
    <cellStyle name="Percent 45 2" xfId="20521" xr:uid="{00000000-0005-0000-0000-000037500000}"/>
    <cellStyle name="Percent 45 3" xfId="20522" xr:uid="{00000000-0005-0000-0000-000038500000}"/>
    <cellStyle name="Percent 45 4" xfId="20523" xr:uid="{00000000-0005-0000-0000-000039500000}"/>
    <cellStyle name="Percent 45 5" xfId="20524" xr:uid="{00000000-0005-0000-0000-00003A500000}"/>
    <cellStyle name="Percent 45 6" xfId="20525" xr:uid="{00000000-0005-0000-0000-00003B500000}"/>
    <cellStyle name="Percent 45 7" xfId="20526" xr:uid="{00000000-0005-0000-0000-00003C500000}"/>
    <cellStyle name="Percent 45 8" xfId="20527" xr:uid="{00000000-0005-0000-0000-00003D500000}"/>
    <cellStyle name="Percent 45 9" xfId="20528" xr:uid="{00000000-0005-0000-0000-00003E500000}"/>
    <cellStyle name="Percent 46" xfId="20529" xr:uid="{00000000-0005-0000-0000-00003F500000}"/>
    <cellStyle name="Percent 46 10" xfId="20530" xr:uid="{00000000-0005-0000-0000-000040500000}"/>
    <cellStyle name="Percent 46 2" xfId="20531" xr:uid="{00000000-0005-0000-0000-000041500000}"/>
    <cellStyle name="Percent 46 3" xfId="20532" xr:uid="{00000000-0005-0000-0000-000042500000}"/>
    <cellStyle name="Percent 46 4" xfId="20533" xr:uid="{00000000-0005-0000-0000-000043500000}"/>
    <cellStyle name="Percent 46 5" xfId="20534" xr:uid="{00000000-0005-0000-0000-000044500000}"/>
    <cellStyle name="Percent 46 6" xfId="20535" xr:uid="{00000000-0005-0000-0000-000045500000}"/>
    <cellStyle name="Percent 46 7" xfId="20536" xr:uid="{00000000-0005-0000-0000-000046500000}"/>
    <cellStyle name="Percent 46 8" xfId="20537" xr:uid="{00000000-0005-0000-0000-000047500000}"/>
    <cellStyle name="Percent 46 9" xfId="20538" xr:uid="{00000000-0005-0000-0000-000048500000}"/>
    <cellStyle name="Percent 47" xfId="20539" xr:uid="{00000000-0005-0000-0000-000049500000}"/>
    <cellStyle name="Percent 47 10" xfId="20540" xr:uid="{00000000-0005-0000-0000-00004A500000}"/>
    <cellStyle name="Percent 47 2" xfId="20541" xr:uid="{00000000-0005-0000-0000-00004B500000}"/>
    <cellStyle name="Percent 47 3" xfId="20542" xr:uid="{00000000-0005-0000-0000-00004C500000}"/>
    <cellStyle name="Percent 47 4" xfId="20543" xr:uid="{00000000-0005-0000-0000-00004D500000}"/>
    <cellStyle name="Percent 47 5" xfId="20544" xr:uid="{00000000-0005-0000-0000-00004E500000}"/>
    <cellStyle name="Percent 47 6" xfId="20545" xr:uid="{00000000-0005-0000-0000-00004F500000}"/>
    <cellStyle name="Percent 47 7" xfId="20546" xr:uid="{00000000-0005-0000-0000-000050500000}"/>
    <cellStyle name="Percent 47 8" xfId="20547" xr:uid="{00000000-0005-0000-0000-000051500000}"/>
    <cellStyle name="Percent 47 9" xfId="20548" xr:uid="{00000000-0005-0000-0000-000052500000}"/>
    <cellStyle name="Percent 48" xfId="20549" xr:uid="{00000000-0005-0000-0000-000053500000}"/>
    <cellStyle name="Percent 48 10" xfId="20550" xr:uid="{00000000-0005-0000-0000-000054500000}"/>
    <cellStyle name="Percent 48 2" xfId="20551" xr:uid="{00000000-0005-0000-0000-000055500000}"/>
    <cellStyle name="Percent 48 3" xfId="20552" xr:uid="{00000000-0005-0000-0000-000056500000}"/>
    <cellStyle name="Percent 48 4" xfId="20553" xr:uid="{00000000-0005-0000-0000-000057500000}"/>
    <cellStyle name="Percent 48 5" xfId="20554" xr:uid="{00000000-0005-0000-0000-000058500000}"/>
    <cellStyle name="Percent 48 6" xfId="20555" xr:uid="{00000000-0005-0000-0000-000059500000}"/>
    <cellStyle name="Percent 48 7" xfId="20556" xr:uid="{00000000-0005-0000-0000-00005A500000}"/>
    <cellStyle name="Percent 48 8" xfId="20557" xr:uid="{00000000-0005-0000-0000-00005B500000}"/>
    <cellStyle name="Percent 48 9" xfId="20558" xr:uid="{00000000-0005-0000-0000-00005C500000}"/>
    <cellStyle name="Percent 5" xfId="164" xr:uid="{00000000-0005-0000-0000-00005D500000}"/>
    <cellStyle name="Percent 5 2" xfId="20559" xr:uid="{00000000-0005-0000-0000-00005E500000}"/>
    <cellStyle name="Percent 5 3" xfId="20560" xr:uid="{00000000-0005-0000-0000-00005F500000}"/>
    <cellStyle name="Percent 5 4" xfId="20561" xr:uid="{00000000-0005-0000-0000-000060500000}"/>
    <cellStyle name="Percent 5 5" xfId="20562" xr:uid="{00000000-0005-0000-0000-000061500000}"/>
    <cellStyle name="Percent 5 6" xfId="20881" xr:uid="{00000000-0005-0000-0000-000062500000}"/>
    <cellStyle name="Percent 51 2" xfId="20563" xr:uid="{00000000-0005-0000-0000-000063500000}"/>
    <cellStyle name="Percent 51 3" xfId="20564" xr:uid="{00000000-0005-0000-0000-000064500000}"/>
    <cellStyle name="Percent 51 4" xfId="20565" xr:uid="{00000000-0005-0000-0000-000065500000}"/>
    <cellStyle name="Percent 52 2" xfId="20566" xr:uid="{00000000-0005-0000-0000-000066500000}"/>
    <cellStyle name="Percent 52 3" xfId="20567" xr:uid="{00000000-0005-0000-0000-000067500000}"/>
    <cellStyle name="Percent 52 4" xfId="20568" xr:uid="{00000000-0005-0000-0000-000068500000}"/>
    <cellStyle name="Percent 52 5" xfId="20569" xr:uid="{00000000-0005-0000-0000-000069500000}"/>
    <cellStyle name="Percent 52 6" xfId="20570" xr:uid="{00000000-0005-0000-0000-00006A500000}"/>
    <cellStyle name="Percent 52 7" xfId="20571" xr:uid="{00000000-0005-0000-0000-00006B500000}"/>
    <cellStyle name="Percent 52 8" xfId="20572" xr:uid="{00000000-0005-0000-0000-00006C500000}"/>
    <cellStyle name="Percent 55 2" xfId="20573" xr:uid="{00000000-0005-0000-0000-00006D500000}"/>
    <cellStyle name="Percent 55 3" xfId="20574" xr:uid="{00000000-0005-0000-0000-00006E500000}"/>
    <cellStyle name="Percent 57 2" xfId="20575" xr:uid="{00000000-0005-0000-0000-00006F500000}"/>
    <cellStyle name="Percent 57 2 2" xfId="20576" xr:uid="{00000000-0005-0000-0000-000070500000}"/>
    <cellStyle name="Percent 57 2 3" xfId="20577" xr:uid="{00000000-0005-0000-0000-000071500000}"/>
    <cellStyle name="Percent 57 3" xfId="20578" xr:uid="{00000000-0005-0000-0000-000072500000}"/>
    <cellStyle name="Percent 57 4" xfId="20579" xr:uid="{00000000-0005-0000-0000-000073500000}"/>
    <cellStyle name="Percent 58 2" xfId="20580" xr:uid="{00000000-0005-0000-0000-000074500000}"/>
    <cellStyle name="Percent 58 3" xfId="20581" xr:uid="{00000000-0005-0000-0000-000075500000}"/>
    <cellStyle name="Percent 59 2" xfId="20582" xr:uid="{00000000-0005-0000-0000-000076500000}"/>
    <cellStyle name="Percent 59 3" xfId="20583" xr:uid="{00000000-0005-0000-0000-000077500000}"/>
    <cellStyle name="Percent 6" xfId="165" xr:uid="{00000000-0005-0000-0000-000078500000}"/>
    <cellStyle name="Percent 6 2" xfId="20584" xr:uid="{00000000-0005-0000-0000-000079500000}"/>
    <cellStyle name="Percent 6 3" xfId="20585" xr:uid="{00000000-0005-0000-0000-00007A500000}"/>
    <cellStyle name="Percent 6 4" xfId="20586" xr:uid="{00000000-0005-0000-0000-00007B500000}"/>
    <cellStyle name="Percent 6 5" xfId="20587" xr:uid="{00000000-0005-0000-0000-00007C500000}"/>
    <cellStyle name="Percent 6 6" xfId="20882" xr:uid="{00000000-0005-0000-0000-00007D500000}"/>
    <cellStyle name="Percent 60 2" xfId="20588" xr:uid="{00000000-0005-0000-0000-00007E500000}"/>
    <cellStyle name="Percent 60 3" xfId="20589" xr:uid="{00000000-0005-0000-0000-00007F500000}"/>
    <cellStyle name="Percent 61 2" xfId="20590" xr:uid="{00000000-0005-0000-0000-000080500000}"/>
    <cellStyle name="Percent 61 3" xfId="20591" xr:uid="{00000000-0005-0000-0000-000081500000}"/>
    <cellStyle name="Percent 62" xfId="20592" xr:uid="{00000000-0005-0000-0000-000082500000}"/>
    <cellStyle name="Percent 64" xfId="20593" xr:uid="{00000000-0005-0000-0000-000083500000}"/>
    <cellStyle name="Percent 68" xfId="20594" xr:uid="{00000000-0005-0000-0000-000084500000}"/>
    <cellStyle name="Percent 7" xfId="166" xr:uid="{00000000-0005-0000-0000-000085500000}"/>
    <cellStyle name="Percent 7 10" xfId="20595" xr:uid="{00000000-0005-0000-0000-000086500000}"/>
    <cellStyle name="Percent 7 11" xfId="20596" xr:uid="{00000000-0005-0000-0000-000087500000}"/>
    <cellStyle name="Percent 7 12" xfId="20597" xr:uid="{00000000-0005-0000-0000-000088500000}"/>
    <cellStyle name="Percent 7 13" xfId="20883" xr:uid="{00000000-0005-0000-0000-000089500000}"/>
    <cellStyle name="Percent 7 2" xfId="20598" xr:uid="{00000000-0005-0000-0000-00008A500000}"/>
    <cellStyle name="Percent 7 2 10" xfId="20599" xr:uid="{00000000-0005-0000-0000-00008B500000}"/>
    <cellStyle name="Percent 7 2 2" xfId="20600" xr:uid="{00000000-0005-0000-0000-00008C500000}"/>
    <cellStyle name="Percent 7 2 3" xfId="20601" xr:uid="{00000000-0005-0000-0000-00008D500000}"/>
    <cellStyle name="Percent 7 2 4" xfId="20602" xr:uid="{00000000-0005-0000-0000-00008E500000}"/>
    <cellStyle name="Percent 7 2 5" xfId="20603" xr:uid="{00000000-0005-0000-0000-00008F500000}"/>
    <cellStyle name="Percent 7 2 6" xfId="20604" xr:uid="{00000000-0005-0000-0000-000090500000}"/>
    <cellStyle name="Percent 7 2 7" xfId="20605" xr:uid="{00000000-0005-0000-0000-000091500000}"/>
    <cellStyle name="Percent 7 2 8" xfId="20606" xr:uid="{00000000-0005-0000-0000-000092500000}"/>
    <cellStyle name="Percent 7 2 9" xfId="20607" xr:uid="{00000000-0005-0000-0000-000093500000}"/>
    <cellStyle name="Percent 7 3" xfId="20608" xr:uid="{00000000-0005-0000-0000-000094500000}"/>
    <cellStyle name="Percent 7 3 10" xfId="20609" xr:uid="{00000000-0005-0000-0000-000095500000}"/>
    <cellStyle name="Percent 7 3 2" xfId="20610" xr:uid="{00000000-0005-0000-0000-000096500000}"/>
    <cellStyle name="Percent 7 3 3" xfId="20611" xr:uid="{00000000-0005-0000-0000-000097500000}"/>
    <cellStyle name="Percent 7 3 4" xfId="20612" xr:uid="{00000000-0005-0000-0000-000098500000}"/>
    <cellStyle name="Percent 7 3 5" xfId="20613" xr:uid="{00000000-0005-0000-0000-000099500000}"/>
    <cellStyle name="Percent 7 3 6" xfId="20614" xr:uid="{00000000-0005-0000-0000-00009A500000}"/>
    <cellStyle name="Percent 7 3 7" xfId="20615" xr:uid="{00000000-0005-0000-0000-00009B500000}"/>
    <cellStyle name="Percent 7 3 8" xfId="20616" xr:uid="{00000000-0005-0000-0000-00009C500000}"/>
    <cellStyle name="Percent 7 3 9" xfId="20617" xr:uid="{00000000-0005-0000-0000-00009D500000}"/>
    <cellStyle name="Percent 7 4" xfId="20618" xr:uid="{00000000-0005-0000-0000-00009E500000}"/>
    <cellStyle name="Percent 7 4 10" xfId="20619" xr:uid="{00000000-0005-0000-0000-00009F500000}"/>
    <cellStyle name="Percent 7 4 2" xfId="20620" xr:uid="{00000000-0005-0000-0000-0000A0500000}"/>
    <cellStyle name="Percent 7 4 3" xfId="20621" xr:uid="{00000000-0005-0000-0000-0000A1500000}"/>
    <cellStyle name="Percent 7 4 4" xfId="20622" xr:uid="{00000000-0005-0000-0000-0000A2500000}"/>
    <cellStyle name="Percent 7 4 5" xfId="20623" xr:uid="{00000000-0005-0000-0000-0000A3500000}"/>
    <cellStyle name="Percent 7 4 6" xfId="20624" xr:uid="{00000000-0005-0000-0000-0000A4500000}"/>
    <cellStyle name="Percent 7 4 7" xfId="20625" xr:uid="{00000000-0005-0000-0000-0000A5500000}"/>
    <cellStyle name="Percent 7 4 8" xfId="20626" xr:uid="{00000000-0005-0000-0000-0000A6500000}"/>
    <cellStyle name="Percent 7 4 9" xfId="20627" xr:uid="{00000000-0005-0000-0000-0000A7500000}"/>
    <cellStyle name="Percent 7 5" xfId="20628" xr:uid="{00000000-0005-0000-0000-0000A8500000}"/>
    <cellStyle name="Percent 7 5 10" xfId="20629" xr:uid="{00000000-0005-0000-0000-0000A9500000}"/>
    <cellStyle name="Percent 7 5 2" xfId="20630" xr:uid="{00000000-0005-0000-0000-0000AA500000}"/>
    <cellStyle name="Percent 7 5 3" xfId="20631" xr:uid="{00000000-0005-0000-0000-0000AB500000}"/>
    <cellStyle name="Percent 7 5 4" xfId="20632" xr:uid="{00000000-0005-0000-0000-0000AC500000}"/>
    <cellStyle name="Percent 7 5 5" xfId="20633" xr:uid="{00000000-0005-0000-0000-0000AD500000}"/>
    <cellStyle name="Percent 7 5 6" xfId="20634" xr:uid="{00000000-0005-0000-0000-0000AE500000}"/>
    <cellStyle name="Percent 7 5 7" xfId="20635" xr:uid="{00000000-0005-0000-0000-0000AF500000}"/>
    <cellStyle name="Percent 7 5 8" xfId="20636" xr:uid="{00000000-0005-0000-0000-0000B0500000}"/>
    <cellStyle name="Percent 7 5 9" xfId="20637" xr:uid="{00000000-0005-0000-0000-0000B1500000}"/>
    <cellStyle name="Percent 7 6" xfId="20638" xr:uid="{00000000-0005-0000-0000-0000B2500000}"/>
    <cellStyle name="Percent 7 6 10" xfId="20639" xr:uid="{00000000-0005-0000-0000-0000B3500000}"/>
    <cellStyle name="Percent 7 6 2" xfId="20640" xr:uid="{00000000-0005-0000-0000-0000B4500000}"/>
    <cellStyle name="Percent 7 6 3" xfId="20641" xr:uid="{00000000-0005-0000-0000-0000B5500000}"/>
    <cellStyle name="Percent 7 6 4" xfId="20642" xr:uid="{00000000-0005-0000-0000-0000B6500000}"/>
    <cellStyle name="Percent 7 6 5" xfId="20643" xr:uid="{00000000-0005-0000-0000-0000B7500000}"/>
    <cellStyle name="Percent 7 6 6" xfId="20644" xr:uid="{00000000-0005-0000-0000-0000B8500000}"/>
    <cellStyle name="Percent 7 6 7" xfId="20645" xr:uid="{00000000-0005-0000-0000-0000B9500000}"/>
    <cellStyle name="Percent 7 6 8" xfId="20646" xr:uid="{00000000-0005-0000-0000-0000BA500000}"/>
    <cellStyle name="Percent 7 6 9" xfId="20647" xr:uid="{00000000-0005-0000-0000-0000BB500000}"/>
    <cellStyle name="Percent 7 7" xfId="20648" xr:uid="{00000000-0005-0000-0000-0000BC500000}"/>
    <cellStyle name="Percent 7 7 10" xfId="20649" xr:uid="{00000000-0005-0000-0000-0000BD500000}"/>
    <cellStyle name="Percent 7 7 2" xfId="20650" xr:uid="{00000000-0005-0000-0000-0000BE500000}"/>
    <cellStyle name="Percent 7 7 3" xfId="20651" xr:uid="{00000000-0005-0000-0000-0000BF500000}"/>
    <cellStyle name="Percent 7 7 4" xfId="20652" xr:uid="{00000000-0005-0000-0000-0000C0500000}"/>
    <cellStyle name="Percent 7 7 5" xfId="20653" xr:uid="{00000000-0005-0000-0000-0000C1500000}"/>
    <cellStyle name="Percent 7 7 6" xfId="20654" xr:uid="{00000000-0005-0000-0000-0000C2500000}"/>
    <cellStyle name="Percent 7 7 7" xfId="20655" xr:uid="{00000000-0005-0000-0000-0000C3500000}"/>
    <cellStyle name="Percent 7 7 8" xfId="20656" xr:uid="{00000000-0005-0000-0000-0000C4500000}"/>
    <cellStyle name="Percent 7 7 9" xfId="20657" xr:uid="{00000000-0005-0000-0000-0000C5500000}"/>
    <cellStyle name="Percent 7 8" xfId="20658" xr:uid="{00000000-0005-0000-0000-0000C6500000}"/>
    <cellStyle name="Percent 7 9" xfId="20659" xr:uid="{00000000-0005-0000-0000-0000C7500000}"/>
    <cellStyle name="Percent 8" xfId="167" xr:uid="{00000000-0005-0000-0000-0000C8500000}"/>
    <cellStyle name="Percent 8 10" xfId="20660" xr:uid="{00000000-0005-0000-0000-0000C9500000}"/>
    <cellStyle name="Percent 8 11" xfId="20661" xr:uid="{00000000-0005-0000-0000-0000CA500000}"/>
    <cellStyle name="Percent 8 2" xfId="20662" xr:uid="{00000000-0005-0000-0000-0000CB500000}"/>
    <cellStyle name="Percent 8 2 10" xfId="20663" xr:uid="{00000000-0005-0000-0000-0000CC500000}"/>
    <cellStyle name="Percent 8 2 2" xfId="20664" xr:uid="{00000000-0005-0000-0000-0000CD500000}"/>
    <cellStyle name="Percent 8 2 3" xfId="20665" xr:uid="{00000000-0005-0000-0000-0000CE500000}"/>
    <cellStyle name="Percent 8 2 4" xfId="20666" xr:uid="{00000000-0005-0000-0000-0000CF500000}"/>
    <cellStyle name="Percent 8 2 5" xfId="20667" xr:uid="{00000000-0005-0000-0000-0000D0500000}"/>
    <cellStyle name="Percent 8 2 6" xfId="20668" xr:uid="{00000000-0005-0000-0000-0000D1500000}"/>
    <cellStyle name="Percent 8 2 7" xfId="20669" xr:uid="{00000000-0005-0000-0000-0000D2500000}"/>
    <cellStyle name="Percent 8 2 8" xfId="20670" xr:uid="{00000000-0005-0000-0000-0000D3500000}"/>
    <cellStyle name="Percent 8 2 9" xfId="20671" xr:uid="{00000000-0005-0000-0000-0000D4500000}"/>
    <cellStyle name="Percent 8 3" xfId="20672" xr:uid="{00000000-0005-0000-0000-0000D5500000}"/>
    <cellStyle name="Percent 8 3 10" xfId="20673" xr:uid="{00000000-0005-0000-0000-0000D6500000}"/>
    <cellStyle name="Percent 8 3 2" xfId="20674" xr:uid="{00000000-0005-0000-0000-0000D7500000}"/>
    <cellStyle name="Percent 8 3 3" xfId="20675" xr:uid="{00000000-0005-0000-0000-0000D8500000}"/>
    <cellStyle name="Percent 8 3 4" xfId="20676" xr:uid="{00000000-0005-0000-0000-0000D9500000}"/>
    <cellStyle name="Percent 8 3 5" xfId="20677" xr:uid="{00000000-0005-0000-0000-0000DA500000}"/>
    <cellStyle name="Percent 8 3 6" xfId="20678" xr:uid="{00000000-0005-0000-0000-0000DB500000}"/>
    <cellStyle name="Percent 8 3 7" xfId="20679" xr:uid="{00000000-0005-0000-0000-0000DC500000}"/>
    <cellStyle name="Percent 8 3 8" xfId="20680" xr:uid="{00000000-0005-0000-0000-0000DD500000}"/>
    <cellStyle name="Percent 8 3 9" xfId="20681" xr:uid="{00000000-0005-0000-0000-0000DE500000}"/>
    <cellStyle name="Percent 8 4" xfId="20682" xr:uid="{00000000-0005-0000-0000-0000DF500000}"/>
    <cellStyle name="Percent 8 4 10" xfId="20683" xr:uid="{00000000-0005-0000-0000-0000E0500000}"/>
    <cellStyle name="Percent 8 4 2" xfId="20684" xr:uid="{00000000-0005-0000-0000-0000E1500000}"/>
    <cellStyle name="Percent 8 4 3" xfId="20685" xr:uid="{00000000-0005-0000-0000-0000E2500000}"/>
    <cellStyle name="Percent 8 4 4" xfId="20686" xr:uid="{00000000-0005-0000-0000-0000E3500000}"/>
    <cellStyle name="Percent 8 4 5" xfId="20687" xr:uid="{00000000-0005-0000-0000-0000E4500000}"/>
    <cellStyle name="Percent 8 4 6" xfId="20688" xr:uid="{00000000-0005-0000-0000-0000E5500000}"/>
    <cellStyle name="Percent 8 4 7" xfId="20689" xr:uid="{00000000-0005-0000-0000-0000E6500000}"/>
    <cellStyle name="Percent 8 4 8" xfId="20690" xr:uid="{00000000-0005-0000-0000-0000E7500000}"/>
    <cellStyle name="Percent 8 4 9" xfId="20691" xr:uid="{00000000-0005-0000-0000-0000E8500000}"/>
    <cellStyle name="Percent 8 5" xfId="20692" xr:uid="{00000000-0005-0000-0000-0000E9500000}"/>
    <cellStyle name="Percent 8 5 10" xfId="20693" xr:uid="{00000000-0005-0000-0000-0000EA500000}"/>
    <cellStyle name="Percent 8 5 2" xfId="20694" xr:uid="{00000000-0005-0000-0000-0000EB500000}"/>
    <cellStyle name="Percent 8 5 3" xfId="20695" xr:uid="{00000000-0005-0000-0000-0000EC500000}"/>
    <cellStyle name="Percent 8 5 4" xfId="20696" xr:uid="{00000000-0005-0000-0000-0000ED500000}"/>
    <cellStyle name="Percent 8 5 5" xfId="20697" xr:uid="{00000000-0005-0000-0000-0000EE500000}"/>
    <cellStyle name="Percent 8 5 6" xfId="20698" xr:uid="{00000000-0005-0000-0000-0000EF500000}"/>
    <cellStyle name="Percent 8 5 7" xfId="20699" xr:uid="{00000000-0005-0000-0000-0000F0500000}"/>
    <cellStyle name="Percent 8 5 8" xfId="20700" xr:uid="{00000000-0005-0000-0000-0000F1500000}"/>
    <cellStyle name="Percent 8 5 9" xfId="20701" xr:uid="{00000000-0005-0000-0000-0000F2500000}"/>
    <cellStyle name="Percent 8 6" xfId="20702" xr:uid="{00000000-0005-0000-0000-0000F3500000}"/>
    <cellStyle name="Percent 8 6 10" xfId="20703" xr:uid="{00000000-0005-0000-0000-0000F4500000}"/>
    <cellStyle name="Percent 8 6 2" xfId="20704" xr:uid="{00000000-0005-0000-0000-0000F5500000}"/>
    <cellStyle name="Percent 8 6 3" xfId="20705" xr:uid="{00000000-0005-0000-0000-0000F6500000}"/>
    <cellStyle name="Percent 8 6 4" xfId="20706" xr:uid="{00000000-0005-0000-0000-0000F7500000}"/>
    <cellStyle name="Percent 8 6 5" xfId="20707" xr:uid="{00000000-0005-0000-0000-0000F8500000}"/>
    <cellStyle name="Percent 8 6 6" xfId="20708" xr:uid="{00000000-0005-0000-0000-0000F9500000}"/>
    <cellStyle name="Percent 8 6 7" xfId="20709" xr:uid="{00000000-0005-0000-0000-0000FA500000}"/>
    <cellStyle name="Percent 8 6 8" xfId="20710" xr:uid="{00000000-0005-0000-0000-0000FB500000}"/>
    <cellStyle name="Percent 8 6 9" xfId="20711" xr:uid="{00000000-0005-0000-0000-0000FC500000}"/>
    <cellStyle name="Percent 8 7" xfId="20712" xr:uid="{00000000-0005-0000-0000-0000FD500000}"/>
    <cellStyle name="Percent 8 7 10" xfId="20713" xr:uid="{00000000-0005-0000-0000-0000FE500000}"/>
    <cellStyle name="Percent 8 7 2" xfId="20714" xr:uid="{00000000-0005-0000-0000-0000FF500000}"/>
    <cellStyle name="Percent 8 7 3" xfId="20715" xr:uid="{00000000-0005-0000-0000-000000510000}"/>
    <cellStyle name="Percent 8 7 4" xfId="20716" xr:uid="{00000000-0005-0000-0000-000001510000}"/>
    <cellStyle name="Percent 8 7 5" xfId="20717" xr:uid="{00000000-0005-0000-0000-000002510000}"/>
    <cellStyle name="Percent 8 7 6" xfId="20718" xr:uid="{00000000-0005-0000-0000-000003510000}"/>
    <cellStyle name="Percent 8 7 7" xfId="20719" xr:uid="{00000000-0005-0000-0000-000004510000}"/>
    <cellStyle name="Percent 8 7 8" xfId="20720" xr:uid="{00000000-0005-0000-0000-000005510000}"/>
    <cellStyle name="Percent 8 7 9" xfId="20721" xr:uid="{00000000-0005-0000-0000-000006510000}"/>
    <cellStyle name="Percent 8 8" xfId="20722" xr:uid="{00000000-0005-0000-0000-000007510000}"/>
    <cellStyle name="Percent 8 9" xfId="20723" xr:uid="{00000000-0005-0000-0000-000008510000}"/>
    <cellStyle name="Percent 9" xfId="172" xr:uid="{00000000-0005-0000-0000-000009510000}"/>
    <cellStyle name="Percent 9 2" xfId="20724" xr:uid="{00000000-0005-0000-0000-00000A510000}"/>
    <cellStyle name="Percent 9 3" xfId="20725" xr:uid="{00000000-0005-0000-0000-00000B510000}"/>
    <cellStyle name="Percent 9 4" xfId="20726" xr:uid="{00000000-0005-0000-0000-00000C510000}"/>
    <cellStyle name="Percent 9 5" xfId="20727" xr:uid="{00000000-0005-0000-0000-00000D510000}"/>
    <cellStyle name="Title" xfId="2" builtinId="15" customBuiltin="1"/>
    <cellStyle name="Title 10 2" xfId="20728" xr:uid="{00000000-0005-0000-0000-00000F510000}"/>
    <cellStyle name="Title 10 3" xfId="20729" xr:uid="{00000000-0005-0000-0000-000010510000}"/>
    <cellStyle name="Title 11 2" xfId="20730" xr:uid="{00000000-0005-0000-0000-000011510000}"/>
    <cellStyle name="Title 11 3" xfId="20731" xr:uid="{00000000-0005-0000-0000-000012510000}"/>
    <cellStyle name="Title 12 2" xfId="20732" xr:uid="{00000000-0005-0000-0000-000013510000}"/>
    <cellStyle name="Title 12 3" xfId="20733" xr:uid="{00000000-0005-0000-0000-000014510000}"/>
    <cellStyle name="Title 13 2" xfId="20734" xr:uid="{00000000-0005-0000-0000-000015510000}"/>
    <cellStyle name="Title 13 3" xfId="20735" xr:uid="{00000000-0005-0000-0000-000016510000}"/>
    <cellStyle name="Title 14 2" xfId="20736" xr:uid="{00000000-0005-0000-0000-000017510000}"/>
    <cellStyle name="Title 14 3" xfId="20737" xr:uid="{00000000-0005-0000-0000-000018510000}"/>
    <cellStyle name="Title 15" xfId="20738" xr:uid="{00000000-0005-0000-0000-000019510000}"/>
    <cellStyle name="Title 15 2" xfId="20739" xr:uid="{00000000-0005-0000-0000-00001A510000}"/>
    <cellStyle name="Title 15 3" xfId="20740" xr:uid="{00000000-0005-0000-0000-00001B510000}"/>
    <cellStyle name="Title 15 4" xfId="20741" xr:uid="{00000000-0005-0000-0000-00001C510000}"/>
    <cellStyle name="Title 15 5" xfId="20742" xr:uid="{00000000-0005-0000-0000-00001D510000}"/>
    <cellStyle name="Title 15 6" xfId="20743" xr:uid="{00000000-0005-0000-0000-00001E510000}"/>
    <cellStyle name="Title 15 7" xfId="20744" xr:uid="{00000000-0005-0000-0000-00001F510000}"/>
    <cellStyle name="Title 16" xfId="20745" xr:uid="{00000000-0005-0000-0000-000020510000}"/>
    <cellStyle name="Title 17" xfId="20746" xr:uid="{00000000-0005-0000-0000-000021510000}"/>
    <cellStyle name="Title 18" xfId="20747" xr:uid="{00000000-0005-0000-0000-000022510000}"/>
    <cellStyle name="Title 19" xfId="20748" xr:uid="{00000000-0005-0000-0000-000023510000}"/>
    <cellStyle name="Title 2" xfId="20749" xr:uid="{00000000-0005-0000-0000-000024510000}"/>
    <cellStyle name="Title 2 10" xfId="20750" xr:uid="{00000000-0005-0000-0000-000025510000}"/>
    <cellStyle name="Title 2 2" xfId="20751" xr:uid="{00000000-0005-0000-0000-000026510000}"/>
    <cellStyle name="Title 2 3" xfId="20752" xr:uid="{00000000-0005-0000-0000-000027510000}"/>
    <cellStyle name="Title 2 4" xfId="20753" xr:uid="{00000000-0005-0000-0000-000028510000}"/>
    <cellStyle name="Title 2 5" xfId="20754" xr:uid="{00000000-0005-0000-0000-000029510000}"/>
    <cellStyle name="Title 2 6" xfId="20755" xr:uid="{00000000-0005-0000-0000-00002A510000}"/>
    <cellStyle name="Title 2 7" xfId="20756" xr:uid="{00000000-0005-0000-0000-00002B510000}"/>
    <cellStyle name="Title 2 8" xfId="20757" xr:uid="{00000000-0005-0000-0000-00002C510000}"/>
    <cellStyle name="Title 2 9" xfId="20758" xr:uid="{00000000-0005-0000-0000-00002D510000}"/>
    <cellStyle name="Title 20" xfId="20759" xr:uid="{00000000-0005-0000-0000-00002E510000}"/>
    <cellStyle name="Title 21" xfId="20760" xr:uid="{00000000-0005-0000-0000-00002F510000}"/>
    <cellStyle name="Title 22" xfId="20761" xr:uid="{00000000-0005-0000-0000-000030510000}"/>
    <cellStyle name="Title 3 2" xfId="20762" xr:uid="{00000000-0005-0000-0000-000031510000}"/>
    <cellStyle name="Title 3 3" xfId="20763" xr:uid="{00000000-0005-0000-0000-000032510000}"/>
    <cellStyle name="Title 4 2" xfId="20764" xr:uid="{00000000-0005-0000-0000-000033510000}"/>
    <cellStyle name="Title 4 3" xfId="20765" xr:uid="{00000000-0005-0000-0000-000034510000}"/>
    <cellStyle name="Title 5 2" xfId="20766" xr:uid="{00000000-0005-0000-0000-000035510000}"/>
    <cellStyle name="Title 5 3" xfId="20767" xr:uid="{00000000-0005-0000-0000-000036510000}"/>
    <cellStyle name="Title 6 2" xfId="20768" xr:uid="{00000000-0005-0000-0000-000037510000}"/>
    <cellStyle name="Title 6 3" xfId="20769" xr:uid="{00000000-0005-0000-0000-000038510000}"/>
    <cellStyle name="Title 7 2" xfId="20770" xr:uid="{00000000-0005-0000-0000-000039510000}"/>
    <cellStyle name="Title 7 3" xfId="20771" xr:uid="{00000000-0005-0000-0000-00003A510000}"/>
    <cellStyle name="Title 8 2" xfId="20772" xr:uid="{00000000-0005-0000-0000-00003B510000}"/>
    <cellStyle name="Title 8 3" xfId="20773" xr:uid="{00000000-0005-0000-0000-00003C510000}"/>
    <cellStyle name="Title 9 2" xfId="20774" xr:uid="{00000000-0005-0000-0000-00003D510000}"/>
    <cellStyle name="Title 9 3" xfId="20775" xr:uid="{00000000-0005-0000-0000-00003E510000}"/>
    <cellStyle name="Total" xfId="18" builtinId="25" customBuiltin="1"/>
    <cellStyle name="Total 10 2" xfId="20776" xr:uid="{00000000-0005-0000-0000-000040510000}"/>
    <cellStyle name="Total 10 3" xfId="20777" xr:uid="{00000000-0005-0000-0000-000041510000}"/>
    <cellStyle name="Total 11 2" xfId="20778" xr:uid="{00000000-0005-0000-0000-000042510000}"/>
    <cellStyle name="Total 11 3" xfId="20779" xr:uid="{00000000-0005-0000-0000-000043510000}"/>
    <cellStyle name="Total 12 2" xfId="20780" xr:uid="{00000000-0005-0000-0000-000044510000}"/>
    <cellStyle name="Total 12 3" xfId="20781" xr:uid="{00000000-0005-0000-0000-000045510000}"/>
    <cellStyle name="Total 13 2" xfId="20782" xr:uid="{00000000-0005-0000-0000-000046510000}"/>
    <cellStyle name="Total 13 3" xfId="20783" xr:uid="{00000000-0005-0000-0000-000047510000}"/>
    <cellStyle name="Total 14 2" xfId="20784" xr:uid="{00000000-0005-0000-0000-000048510000}"/>
    <cellStyle name="Total 14 3" xfId="20785" xr:uid="{00000000-0005-0000-0000-000049510000}"/>
    <cellStyle name="Total 15" xfId="20786" xr:uid="{00000000-0005-0000-0000-00004A510000}"/>
    <cellStyle name="Total 15 2" xfId="20787" xr:uid="{00000000-0005-0000-0000-00004B510000}"/>
    <cellStyle name="Total 15 3" xfId="20788" xr:uid="{00000000-0005-0000-0000-00004C510000}"/>
    <cellStyle name="Total 15 4" xfId="20789" xr:uid="{00000000-0005-0000-0000-00004D510000}"/>
    <cellStyle name="Total 15 5" xfId="20790" xr:uid="{00000000-0005-0000-0000-00004E510000}"/>
    <cellStyle name="Total 15 6" xfId="20791" xr:uid="{00000000-0005-0000-0000-00004F510000}"/>
    <cellStyle name="Total 15 7" xfId="20792" xr:uid="{00000000-0005-0000-0000-000050510000}"/>
    <cellStyle name="Total 16" xfId="20793" xr:uid="{00000000-0005-0000-0000-000051510000}"/>
    <cellStyle name="Total 17" xfId="20794" xr:uid="{00000000-0005-0000-0000-000052510000}"/>
    <cellStyle name="Total 18" xfId="20795" xr:uid="{00000000-0005-0000-0000-000053510000}"/>
    <cellStyle name="Total 19" xfId="20796" xr:uid="{00000000-0005-0000-0000-000054510000}"/>
    <cellStyle name="Total 2" xfId="20797" xr:uid="{00000000-0005-0000-0000-000055510000}"/>
    <cellStyle name="Total 2 2" xfId="20798" xr:uid="{00000000-0005-0000-0000-000056510000}"/>
    <cellStyle name="Total 2 3" xfId="20799" xr:uid="{00000000-0005-0000-0000-000057510000}"/>
    <cellStyle name="Total 20" xfId="20800" xr:uid="{00000000-0005-0000-0000-000058510000}"/>
    <cellStyle name="Total 21" xfId="20801" xr:uid="{00000000-0005-0000-0000-000059510000}"/>
    <cellStyle name="Total 22" xfId="20802" xr:uid="{00000000-0005-0000-0000-00005A510000}"/>
    <cellStyle name="Total 3" xfId="20803" xr:uid="{00000000-0005-0000-0000-00005B510000}"/>
    <cellStyle name="Total 3 2" xfId="20804" xr:uid="{00000000-0005-0000-0000-00005C510000}"/>
    <cellStyle name="Total 3 3" xfId="20805" xr:uid="{00000000-0005-0000-0000-00005D510000}"/>
    <cellStyle name="Total 4 2" xfId="20806" xr:uid="{00000000-0005-0000-0000-00005E510000}"/>
    <cellStyle name="Total 4 3" xfId="20807" xr:uid="{00000000-0005-0000-0000-00005F510000}"/>
    <cellStyle name="Total 5 2" xfId="20808" xr:uid="{00000000-0005-0000-0000-000060510000}"/>
    <cellStyle name="Total 5 3" xfId="20809" xr:uid="{00000000-0005-0000-0000-000061510000}"/>
    <cellStyle name="Total 6 2" xfId="20810" xr:uid="{00000000-0005-0000-0000-000062510000}"/>
    <cellStyle name="Total 6 3" xfId="20811" xr:uid="{00000000-0005-0000-0000-000063510000}"/>
    <cellStyle name="Total 7 2" xfId="20812" xr:uid="{00000000-0005-0000-0000-000064510000}"/>
    <cellStyle name="Total 7 3" xfId="20813" xr:uid="{00000000-0005-0000-0000-000065510000}"/>
    <cellStyle name="Total 8 2" xfId="20814" xr:uid="{00000000-0005-0000-0000-000066510000}"/>
    <cellStyle name="Total 8 3" xfId="20815" xr:uid="{00000000-0005-0000-0000-000067510000}"/>
    <cellStyle name="Total 9 2" xfId="20816" xr:uid="{00000000-0005-0000-0000-000068510000}"/>
    <cellStyle name="Total 9 3" xfId="20817" xr:uid="{00000000-0005-0000-0000-000069510000}"/>
    <cellStyle name="Warning Text" xfId="15" builtinId="11" customBuiltin="1"/>
    <cellStyle name="Warning Text 10 2" xfId="20818" xr:uid="{00000000-0005-0000-0000-00006B510000}"/>
    <cellStyle name="Warning Text 10 3" xfId="20819" xr:uid="{00000000-0005-0000-0000-00006C510000}"/>
    <cellStyle name="Warning Text 11 2" xfId="20820" xr:uid="{00000000-0005-0000-0000-00006D510000}"/>
    <cellStyle name="Warning Text 11 3" xfId="20821" xr:uid="{00000000-0005-0000-0000-00006E510000}"/>
    <cellStyle name="Warning Text 12 2" xfId="20822" xr:uid="{00000000-0005-0000-0000-00006F510000}"/>
    <cellStyle name="Warning Text 12 3" xfId="20823" xr:uid="{00000000-0005-0000-0000-000070510000}"/>
    <cellStyle name="Warning Text 13 2" xfId="20824" xr:uid="{00000000-0005-0000-0000-000071510000}"/>
    <cellStyle name="Warning Text 13 3" xfId="20825" xr:uid="{00000000-0005-0000-0000-000072510000}"/>
    <cellStyle name="Warning Text 14 2" xfId="20826" xr:uid="{00000000-0005-0000-0000-000073510000}"/>
    <cellStyle name="Warning Text 14 3" xfId="20827" xr:uid="{00000000-0005-0000-0000-000074510000}"/>
    <cellStyle name="Warning Text 15" xfId="20828" xr:uid="{00000000-0005-0000-0000-000075510000}"/>
    <cellStyle name="Warning Text 15 2" xfId="20829" xr:uid="{00000000-0005-0000-0000-000076510000}"/>
    <cellStyle name="Warning Text 15 3" xfId="20830" xr:uid="{00000000-0005-0000-0000-000077510000}"/>
    <cellStyle name="Warning Text 15 4" xfId="20831" xr:uid="{00000000-0005-0000-0000-000078510000}"/>
    <cellStyle name="Warning Text 15 5" xfId="20832" xr:uid="{00000000-0005-0000-0000-000079510000}"/>
    <cellStyle name="Warning Text 15 6" xfId="20833" xr:uid="{00000000-0005-0000-0000-00007A510000}"/>
    <cellStyle name="Warning Text 15 7" xfId="20834" xr:uid="{00000000-0005-0000-0000-00007B510000}"/>
    <cellStyle name="Warning Text 16" xfId="20835" xr:uid="{00000000-0005-0000-0000-00007C510000}"/>
    <cellStyle name="Warning Text 17" xfId="20836" xr:uid="{00000000-0005-0000-0000-00007D510000}"/>
    <cellStyle name="Warning Text 18" xfId="20837" xr:uid="{00000000-0005-0000-0000-00007E510000}"/>
    <cellStyle name="Warning Text 19" xfId="20838" xr:uid="{00000000-0005-0000-0000-00007F510000}"/>
    <cellStyle name="Warning Text 2" xfId="20839" xr:uid="{00000000-0005-0000-0000-000080510000}"/>
    <cellStyle name="Warning Text 2 2" xfId="20840" xr:uid="{00000000-0005-0000-0000-000081510000}"/>
    <cellStyle name="Warning Text 2 3" xfId="20841" xr:uid="{00000000-0005-0000-0000-000082510000}"/>
    <cellStyle name="Warning Text 20" xfId="20842" xr:uid="{00000000-0005-0000-0000-000083510000}"/>
    <cellStyle name="Warning Text 21" xfId="20843" xr:uid="{00000000-0005-0000-0000-000084510000}"/>
    <cellStyle name="Warning Text 22" xfId="20844" xr:uid="{00000000-0005-0000-0000-000085510000}"/>
    <cellStyle name="Warning Text 3" xfId="20845" xr:uid="{00000000-0005-0000-0000-000086510000}"/>
    <cellStyle name="Warning Text 3 2" xfId="20846" xr:uid="{00000000-0005-0000-0000-000087510000}"/>
    <cellStyle name="Warning Text 3 3" xfId="20847" xr:uid="{00000000-0005-0000-0000-000088510000}"/>
    <cellStyle name="Warning Text 4 2" xfId="20848" xr:uid="{00000000-0005-0000-0000-000089510000}"/>
    <cellStyle name="Warning Text 4 3" xfId="20849" xr:uid="{00000000-0005-0000-0000-00008A510000}"/>
    <cellStyle name="Warning Text 5 2" xfId="20850" xr:uid="{00000000-0005-0000-0000-00008B510000}"/>
    <cellStyle name="Warning Text 5 3" xfId="20851" xr:uid="{00000000-0005-0000-0000-00008C510000}"/>
    <cellStyle name="Warning Text 6 2" xfId="20852" xr:uid="{00000000-0005-0000-0000-00008D510000}"/>
    <cellStyle name="Warning Text 6 3" xfId="20853" xr:uid="{00000000-0005-0000-0000-00008E510000}"/>
    <cellStyle name="Warning Text 7 2" xfId="20854" xr:uid="{00000000-0005-0000-0000-00008F510000}"/>
    <cellStyle name="Warning Text 7 3" xfId="20855" xr:uid="{00000000-0005-0000-0000-000090510000}"/>
    <cellStyle name="Warning Text 8 2" xfId="20856" xr:uid="{00000000-0005-0000-0000-000091510000}"/>
    <cellStyle name="Warning Text 8 3" xfId="20857" xr:uid="{00000000-0005-0000-0000-000092510000}"/>
    <cellStyle name="Warning Text 9 2" xfId="20858" xr:uid="{00000000-0005-0000-0000-000093510000}"/>
    <cellStyle name="Warning Text 9 3" xfId="20859" xr:uid="{00000000-0005-0000-0000-000094510000}"/>
  </cellStyles>
  <dxfs count="0"/>
  <tableStyles count="0" defaultTableStyle="TableStyleMedium9" defaultPivotStyle="PivotStyleLight16"/>
  <colors>
    <mruColors>
      <color rgb="FFCFDDED"/>
      <color rgb="FFF1D4D3"/>
      <color rgb="FFCCFF99"/>
      <color rgb="FFFFCCFF"/>
      <color rgb="FFFFFF99"/>
      <color rgb="FFFFFF66"/>
      <color rgb="FFE1EACC"/>
      <color rgb="FFFDDFC7"/>
      <color rgb="FFCCE9AD"/>
      <color rgb="FFEDCA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6"/>
  <sheetViews>
    <sheetView zoomScale="90" zoomScaleNormal="90" zoomScaleSheetLayoutView="110" zoomScalePageLayoutView="130" workbookViewId="0">
      <selection activeCell="F30" sqref="F30"/>
    </sheetView>
  </sheetViews>
  <sheetFormatPr defaultColWidth="9.42578125" defaultRowHeight="15" x14ac:dyDescent="0.25"/>
  <cols>
    <col min="1" max="1" width="18.42578125" customWidth="1"/>
    <col min="2" max="2" width="16.42578125" customWidth="1"/>
    <col min="3" max="8" width="11.5703125" customWidth="1"/>
    <col min="9" max="9" width="6.42578125" customWidth="1"/>
    <col min="10" max="10" width="11.5703125" customWidth="1"/>
  </cols>
  <sheetData>
    <row r="1" spans="1:11" ht="15.75" thickBot="1" x14ac:dyDescent="0.3"/>
    <row r="2" spans="1:11" x14ac:dyDescent="0.25">
      <c r="A2" s="342" t="s">
        <v>0</v>
      </c>
      <c r="B2" s="343"/>
      <c r="C2" s="343"/>
      <c r="D2" s="343"/>
      <c r="E2" s="343"/>
      <c r="F2" s="343"/>
      <c r="G2" s="343"/>
      <c r="H2" s="343"/>
      <c r="I2" s="344"/>
    </row>
    <row r="3" spans="1:11" x14ac:dyDescent="0.25">
      <c r="A3" s="345" t="s">
        <v>1</v>
      </c>
      <c r="B3" s="346"/>
      <c r="C3" s="346"/>
      <c r="D3" s="346"/>
      <c r="E3" s="346"/>
      <c r="F3" s="346"/>
      <c r="G3" s="346"/>
      <c r="H3" s="346"/>
      <c r="I3" s="347"/>
    </row>
    <row r="4" spans="1:11" x14ac:dyDescent="0.25">
      <c r="A4" s="348" t="s">
        <v>2</v>
      </c>
      <c r="B4" s="346"/>
      <c r="C4" s="346"/>
      <c r="D4" s="346"/>
      <c r="E4" s="346"/>
      <c r="F4" s="346"/>
      <c r="G4" s="346"/>
      <c r="H4" s="346"/>
      <c r="I4" s="347"/>
      <c r="K4" s="84"/>
    </row>
    <row r="5" spans="1:11" ht="38.25" customHeight="1" thickBot="1" x14ac:dyDescent="0.3">
      <c r="A5" s="1097" t="s">
        <v>3</v>
      </c>
      <c r="B5" s="1098"/>
      <c r="C5" s="1098"/>
      <c r="D5" s="1098"/>
      <c r="E5" s="1098"/>
      <c r="F5" s="1098"/>
      <c r="G5" s="1098"/>
      <c r="H5" s="1098"/>
      <c r="I5" s="1099"/>
    </row>
    <row r="6" spans="1:11" x14ac:dyDescent="0.25">
      <c r="A6" s="64"/>
      <c r="I6" s="24"/>
    </row>
    <row r="7" spans="1:11" ht="15.75" thickBot="1" x14ac:dyDescent="0.3">
      <c r="A7" s="64"/>
      <c r="I7" s="24"/>
    </row>
    <row r="8" spans="1:11" x14ac:dyDescent="0.25">
      <c r="A8" s="56" t="s">
        <v>4</v>
      </c>
      <c r="B8" s="65"/>
      <c r="C8" s="65"/>
      <c r="D8" s="65"/>
      <c r="E8" s="65"/>
      <c r="F8" s="65"/>
      <c r="G8" s="65"/>
      <c r="H8" s="65"/>
      <c r="I8" s="22"/>
    </row>
    <row r="9" spans="1:11" ht="8.25" customHeight="1" x14ac:dyDescent="0.25">
      <c r="A9" s="64"/>
      <c r="I9" s="24"/>
    </row>
    <row r="10" spans="1:11" ht="15.75" thickBot="1" x14ac:dyDescent="0.3">
      <c r="A10" s="228" t="s">
        <v>5</v>
      </c>
      <c r="B10" s="815"/>
      <c r="C10" s="815"/>
      <c r="D10" s="816" t="s">
        <v>6</v>
      </c>
      <c r="E10" s="817"/>
      <c r="G10" s="816" t="s">
        <v>7</v>
      </c>
      <c r="H10" s="817"/>
      <c r="I10" s="818"/>
    </row>
    <row r="11" spans="1:11" x14ac:dyDescent="0.25">
      <c r="A11" s="66" t="s">
        <v>8</v>
      </c>
      <c r="B11" s="65"/>
      <c r="C11" s="65"/>
      <c r="D11" s="67">
        <v>1</v>
      </c>
      <c r="E11" s="65"/>
      <c r="F11" s="65"/>
      <c r="G11" s="65"/>
      <c r="H11" s="65"/>
      <c r="I11" s="22"/>
    </row>
    <row r="12" spans="1:11" x14ac:dyDescent="0.25">
      <c r="A12" s="70" t="s">
        <v>9</v>
      </c>
      <c r="B12" s="69"/>
      <c r="C12" s="69"/>
      <c r="D12" s="71" t="s">
        <v>10</v>
      </c>
      <c r="E12" s="69"/>
      <c r="F12" s="69"/>
      <c r="G12" s="71" t="s">
        <v>11</v>
      </c>
      <c r="H12" s="69"/>
      <c r="I12" s="217"/>
    </row>
    <row r="13" spans="1:11" x14ac:dyDescent="0.25">
      <c r="A13" s="68" t="s">
        <v>12</v>
      </c>
      <c r="B13" s="218"/>
      <c r="C13" s="218"/>
      <c r="D13" s="219">
        <v>1</v>
      </c>
      <c r="E13" s="218"/>
      <c r="F13" s="1100" t="s">
        <v>13</v>
      </c>
      <c r="G13" s="1100"/>
      <c r="H13" s="1100"/>
      <c r="I13" s="220"/>
    </row>
    <row r="14" spans="1:11" x14ac:dyDescent="0.25">
      <c r="A14" s="68" t="s">
        <v>14</v>
      </c>
      <c r="B14" s="218"/>
      <c r="C14" s="218"/>
      <c r="D14" s="219">
        <v>2</v>
      </c>
      <c r="E14" s="218"/>
      <c r="F14" s="1100" t="s">
        <v>15</v>
      </c>
      <c r="G14" s="1100"/>
      <c r="H14" s="1100"/>
      <c r="I14" s="220"/>
    </row>
    <row r="15" spans="1:11" x14ac:dyDescent="0.25">
      <c r="A15" s="68" t="s">
        <v>16</v>
      </c>
      <c r="B15" s="218"/>
      <c r="C15" s="218"/>
      <c r="D15" s="219">
        <v>3</v>
      </c>
      <c r="E15" s="218"/>
      <c r="F15" s="1100" t="s">
        <v>17</v>
      </c>
      <c r="G15" s="1100"/>
      <c r="H15" s="1100"/>
      <c r="I15" s="220"/>
    </row>
    <row r="16" spans="1:11" x14ac:dyDescent="0.25">
      <c r="A16" s="68" t="s">
        <v>18</v>
      </c>
      <c r="B16" s="218"/>
      <c r="C16" s="218"/>
      <c r="D16" s="219">
        <v>4</v>
      </c>
      <c r="E16" s="218"/>
      <c r="F16" s="1100" t="s">
        <v>17</v>
      </c>
      <c r="G16" s="1100"/>
      <c r="H16" s="1100"/>
      <c r="I16" s="220"/>
    </row>
    <row r="17" spans="1:9" x14ac:dyDescent="0.25">
      <c r="A17" s="221" t="s">
        <v>19</v>
      </c>
      <c r="B17" s="222"/>
      <c r="C17" s="222"/>
      <c r="D17" s="223">
        <v>5</v>
      </c>
      <c r="E17" s="222"/>
      <c r="F17" s="1101" t="s">
        <v>20</v>
      </c>
      <c r="G17" s="1101"/>
      <c r="H17" s="1101"/>
      <c r="I17" s="220"/>
    </row>
    <row r="18" spans="1:9" x14ac:dyDescent="0.25">
      <c r="A18" s="68" t="s">
        <v>21</v>
      </c>
      <c r="B18" s="218"/>
      <c r="C18" s="218"/>
      <c r="D18" s="219">
        <v>6</v>
      </c>
      <c r="E18" s="218"/>
      <c r="F18" s="1100" t="s">
        <v>22</v>
      </c>
      <c r="G18" s="1100"/>
      <c r="H18" s="1100"/>
      <c r="I18" s="220"/>
    </row>
    <row r="19" spans="1:9" x14ac:dyDescent="0.25">
      <c r="A19" s="68" t="s">
        <v>23</v>
      </c>
      <c r="B19" s="218"/>
      <c r="C19" s="218"/>
      <c r="D19" s="219">
        <v>7</v>
      </c>
      <c r="E19" s="218"/>
      <c r="F19" s="1101" t="s">
        <v>24</v>
      </c>
      <c r="G19" s="1101"/>
      <c r="H19" s="1101"/>
      <c r="I19" s="220"/>
    </row>
    <row r="20" spans="1:9" x14ac:dyDescent="0.25">
      <c r="A20" s="68" t="s">
        <v>25</v>
      </c>
      <c r="B20" s="218"/>
      <c r="C20" s="218"/>
      <c r="D20" s="219">
        <v>8</v>
      </c>
      <c r="E20" s="218"/>
      <c r="F20" s="1100" t="s">
        <v>26</v>
      </c>
      <c r="G20" s="1100"/>
      <c r="H20" s="1100"/>
      <c r="I20" s="220"/>
    </row>
    <row r="21" spans="1:9" x14ac:dyDescent="0.25">
      <c r="A21" s="68" t="s">
        <v>27</v>
      </c>
      <c r="B21" s="218"/>
      <c r="C21" s="218"/>
      <c r="D21" s="219">
        <v>9</v>
      </c>
      <c r="E21" s="218"/>
      <c r="F21" s="1100" t="s">
        <v>28</v>
      </c>
      <c r="G21" s="1100"/>
      <c r="H21" s="1100"/>
      <c r="I21" s="220"/>
    </row>
    <row r="22" spans="1:9" x14ac:dyDescent="0.25">
      <c r="A22" s="68" t="s">
        <v>29</v>
      </c>
      <c r="B22" s="218"/>
      <c r="C22" s="218"/>
      <c r="D22" s="219">
        <v>10</v>
      </c>
      <c r="E22" s="218"/>
      <c r="F22" s="1100" t="s">
        <v>30</v>
      </c>
      <c r="G22" s="1100"/>
      <c r="H22" s="1100"/>
      <c r="I22" s="220"/>
    </row>
    <row r="23" spans="1:9" x14ac:dyDescent="0.25">
      <c r="A23" s="68" t="s">
        <v>31</v>
      </c>
      <c r="B23" s="218"/>
      <c r="C23" s="218"/>
      <c r="D23" s="219">
        <v>11</v>
      </c>
      <c r="E23" s="218"/>
      <c r="F23" s="1100" t="s">
        <v>32</v>
      </c>
      <c r="G23" s="1100"/>
      <c r="H23" s="1100"/>
      <c r="I23" s="220"/>
    </row>
    <row r="24" spans="1:9" ht="15.75" thickBot="1" x14ac:dyDescent="0.3">
      <c r="A24" s="224" t="s">
        <v>33</v>
      </c>
      <c r="B24" s="225"/>
      <c r="C24" s="225"/>
      <c r="D24" s="226">
        <v>12</v>
      </c>
      <c r="E24" s="225"/>
      <c r="F24" s="1108" t="s">
        <v>34</v>
      </c>
      <c r="G24" s="1108"/>
      <c r="H24" s="1108"/>
      <c r="I24" s="227"/>
    </row>
    <row r="25" spans="1:9" x14ac:dyDescent="0.25">
      <c r="A25" s="64"/>
      <c r="I25" s="24"/>
    </row>
    <row r="26" spans="1:9" x14ac:dyDescent="0.25">
      <c r="A26" s="64"/>
      <c r="I26" s="24"/>
    </row>
    <row r="27" spans="1:9" x14ac:dyDescent="0.25">
      <c r="A27" s="64"/>
      <c r="I27" s="24"/>
    </row>
    <row r="28" spans="1:9" x14ac:dyDescent="0.25">
      <c r="A28" s="64"/>
      <c r="I28" s="24"/>
    </row>
    <row r="29" spans="1:9" ht="15.75" thickBot="1" x14ac:dyDescent="0.3">
      <c r="A29" s="64"/>
      <c r="I29" s="24"/>
    </row>
    <row r="30" spans="1:9" x14ac:dyDescent="0.25">
      <c r="A30" s="56" t="s">
        <v>35</v>
      </c>
      <c r="B30" s="65"/>
      <c r="C30" s="65"/>
      <c r="D30" s="65"/>
      <c r="E30" s="65"/>
      <c r="F30" s="65"/>
      <c r="G30" s="65"/>
      <c r="H30" s="65"/>
      <c r="I30" s="22"/>
    </row>
    <row r="31" spans="1:9" ht="38.25" customHeight="1" x14ac:dyDescent="0.25">
      <c r="A31" s="1109" t="s">
        <v>36</v>
      </c>
      <c r="B31" s="1110"/>
      <c r="C31" s="1110"/>
      <c r="D31" s="1110"/>
      <c r="E31" s="1110"/>
      <c r="F31" s="1110"/>
      <c r="G31" s="1110"/>
      <c r="H31" s="1110"/>
      <c r="I31" s="1111"/>
    </row>
    <row r="32" spans="1:9" ht="14.85" customHeight="1" x14ac:dyDescent="0.25">
      <c r="A32" s="1102" t="s">
        <v>37</v>
      </c>
      <c r="B32" s="1103"/>
      <c r="C32" s="1103"/>
      <c r="D32" s="1103"/>
      <c r="E32" s="1103"/>
      <c r="F32" s="1103"/>
      <c r="G32" s="1103"/>
      <c r="H32" s="1103"/>
      <c r="I32" s="1104"/>
    </row>
    <row r="33" spans="1:11" x14ac:dyDescent="0.25">
      <c r="A33" s="1102"/>
      <c r="B33" s="1103"/>
      <c r="C33" s="1103"/>
      <c r="D33" s="1103"/>
      <c r="E33" s="1103"/>
      <c r="F33" s="1103"/>
      <c r="G33" s="1103"/>
      <c r="H33" s="1103"/>
      <c r="I33" s="1104"/>
      <c r="K33" s="84"/>
    </row>
    <row r="34" spans="1:11" x14ac:dyDescent="0.25">
      <c r="A34" s="1102"/>
      <c r="B34" s="1103"/>
      <c r="C34" s="1103"/>
      <c r="D34" s="1103"/>
      <c r="E34" s="1103"/>
      <c r="F34" s="1103"/>
      <c r="G34" s="1103"/>
      <c r="H34" s="1103"/>
      <c r="I34" s="1104"/>
    </row>
    <row r="35" spans="1:11" x14ac:dyDescent="0.25">
      <c r="A35" s="1102"/>
      <c r="B35" s="1103"/>
      <c r="C35" s="1103"/>
      <c r="D35" s="1103"/>
      <c r="E35" s="1103"/>
      <c r="F35" s="1103"/>
      <c r="G35" s="1103"/>
      <c r="H35" s="1103"/>
      <c r="I35" s="1104"/>
    </row>
    <row r="36" spans="1:11" x14ac:dyDescent="0.25">
      <c r="A36" s="1102"/>
      <c r="B36" s="1103"/>
      <c r="C36" s="1103"/>
      <c r="D36" s="1103"/>
      <c r="E36" s="1103"/>
      <c r="F36" s="1103"/>
      <c r="G36" s="1103"/>
      <c r="H36" s="1103"/>
      <c r="I36" s="1104"/>
    </row>
    <row r="37" spans="1:11" x14ac:dyDescent="0.25">
      <c r="A37" s="1102"/>
      <c r="B37" s="1103"/>
      <c r="C37" s="1103"/>
      <c r="D37" s="1103"/>
      <c r="E37" s="1103"/>
      <c r="F37" s="1103"/>
      <c r="G37" s="1103"/>
      <c r="H37" s="1103"/>
      <c r="I37" s="1104"/>
    </row>
    <row r="38" spans="1:11" x14ac:dyDescent="0.25">
      <c r="A38" s="1102"/>
      <c r="B38" s="1103"/>
      <c r="C38" s="1103"/>
      <c r="D38" s="1103"/>
      <c r="E38" s="1103"/>
      <c r="F38" s="1103"/>
      <c r="G38" s="1103"/>
      <c r="H38" s="1103"/>
      <c r="I38" s="1104"/>
    </row>
    <row r="39" spans="1:11" x14ac:dyDescent="0.25">
      <c r="A39" s="1102"/>
      <c r="B39" s="1103"/>
      <c r="C39" s="1103"/>
      <c r="D39" s="1103"/>
      <c r="E39" s="1103"/>
      <c r="F39" s="1103"/>
      <c r="G39" s="1103"/>
      <c r="H39" s="1103"/>
      <c r="I39" s="1104"/>
    </row>
    <row r="40" spans="1:11" x14ac:dyDescent="0.25">
      <c r="A40" s="1102"/>
      <c r="B40" s="1103"/>
      <c r="C40" s="1103"/>
      <c r="D40" s="1103"/>
      <c r="E40" s="1103"/>
      <c r="F40" s="1103"/>
      <c r="G40" s="1103"/>
      <c r="H40" s="1103"/>
      <c r="I40" s="1104"/>
    </row>
    <row r="41" spans="1:11" x14ac:dyDescent="0.25">
      <c r="A41" s="1102"/>
      <c r="B41" s="1103"/>
      <c r="C41" s="1103"/>
      <c r="D41" s="1103"/>
      <c r="E41" s="1103"/>
      <c r="F41" s="1103"/>
      <c r="G41" s="1103"/>
      <c r="H41" s="1103"/>
      <c r="I41" s="1104"/>
    </row>
    <row r="42" spans="1:11" x14ac:dyDescent="0.25">
      <c r="A42" s="1102"/>
      <c r="B42" s="1103"/>
      <c r="C42" s="1103"/>
      <c r="D42" s="1103"/>
      <c r="E42" s="1103"/>
      <c r="F42" s="1103"/>
      <c r="G42" s="1103"/>
      <c r="H42" s="1103"/>
      <c r="I42" s="1104"/>
    </row>
    <row r="43" spans="1:11" x14ac:dyDescent="0.25">
      <c r="A43" s="1102"/>
      <c r="B43" s="1103"/>
      <c r="C43" s="1103"/>
      <c r="D43" s="1103"/>
      <c r="E43" s="1103"/>
      <c r="F43" s="1103"/>
      <c r="G43" s="1103"/>
      <c r="H43" s="1103"/>
      <c r="I43" s="1104"/>
    </row>
    <row r="44" spans="1:11" x14ac:dyDescent="0.25">
      <c r="A44" s="1102"/>
      <c r="B44" s="1103"/>
      <c r="C44" s="1103"/>
      <c r="D44" s="1103"/>
      <c r="E44" s="1103"/>
      <c r="F44" s="1103"/>
      <c r="G44" s="1103"/>
      <c r="H44" s="1103"/>
      <c r="I44" s="1104"/>
    </row>
    <row r="45" spans="1:11" x14ac:dyDescent="0.25">
      <c r="A45" s="1102"/>
      <c r="B45" s="1103"/>
      <c r="C45" s="1103"/>
      <c r="D45" s="1103"/>
      <c r="E45" s="1103"/>
      <c r="F45" s="1103"/>
      <c r="G45" s="1103"/>
      <c r="H45" s="1103"/>
      <c r="I45" s="1104"/>
    </row>
    <row r="46" spans="1:11" ht="15.75" thickBot="1" x14ac:dyDescent="0.3">
      <c r="A46" s="1105"/>
      <c r="B46" s="1106"/>
      <c r="C46" s="1106"/>
      <c r="D46" s="1106"/>
      <c r="E46" s="1106"/>
      <c r="F46" s="1106"/>
      <c r="G46" s="1106"/>
      <c r="H46" s="1106"/>
      <c r="I46" s="1107"/>
    </row>
  </sheetData>
  <mergeCells count="15">
    <mergeCell ref="F21:H21"/>
    <mergeCell ref="A32:I46"/>
    <mergeCell ref="F14:H14"/>
    <mergeCell ref="F15:H15"/>
    <mergeCell ref="F16:H16"/>
    <mergeCell ref="F17:H17"/>
    <mergeCell ref="F23:H23"/>
    <mergeCell ref="F22:H22"/>
    <mergeCell ref="F24:H24"/>
    <mergeCell ref="A31:I31"/>
    <mergeCell ref="A5:I5"/>
    <mergeCell ref="F13:H13"/>
    <mergeCell ref="F18:H18"/>
    <mergeCell ref="F19:H19"/>
    <mergeCell ref="F20:H20"/>
  </mergeCells>
  <printOptions horizontalCentered="1"/>
  <pageMargins left="0.5" right="0.5" top="0.5" bottom="0.4" header="0.3" footer="0.3"/>
  <pageSetup scale="85" orientation="portrait" r:id="rId1"/>
  <headerFooter>
    <oddHeader>&amp;RPUBLIC</oddHeader>
    <oddFooter xml:space="preserve">&amp;L&amp;"-,Bold"&amp;10&amp;A&amp;C&amp;"-,Bold"&amp;10Page &amp;P of 20&amp;R&amp;"-,Bold"&amp;10Exhibit 1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G122"/>
  <sheetViews>
    <sheetView topLeftCell="A2" zoomScale="80" zoomScaleNormal="80" zoomScaleSheetLayoutView="80" zoomScalePageLayoutView="70" workbookViewId="0">
      <selection activeCell="C28" sqref="C28"/>
    </sheetView>
  </sheetViews>
  <sheetFormatPr defaultColWidth="9.42578125" defaultRowHeight="15" x14ac:dyDescent="0.25"/>
  <cols>
    <col min="1" max="1" width="43.42578125" customWidth="1"/>
    <col min="2" max="2" width="2" customWidth="1"/>
    <col min="3" max="3" width="123.42578125" customWidth="1"/>
    <col min="4" max="4" width="9.42578125" hidden="1" customWidth="1"/>
    <col min="5" max="6" width="8.42578125" customWidth="1"/>
  </cols>
  <sheetData>
    <row r="1" spans="1:7" ht="13.5" hidden="1" customHeight="1" thickBot="1" x14ac:dyDescent="0.4">
      <c r="A1" s="94"/>
      <c r="B1" s="94"/>
      <c r="C1" s="208"/>
    </row>
    <row r="2" spans="1:7" ht="23.1" customHeight="1" x14ac:dyDescent="0.4">
      <c r="A2" s="1114" t="s">
        <v>228</v>
      </c>
      <c r="B2" s="334"/>
      <c r="C2" s="209" t="s">
        <v>39</v>
      </c>
      <c r="D2" s="28"/>
      <c r="E2" s="28"/>
      <c r="F2" s="31"/>
      <c r="G2" s="31"/>
    </row>
    <row r="3" spans="1:7" ht="23.1" customHeight="1" x14ac:dyDescent="0.5">
      <c r="A3" s="1121"/>
      <c r="B3" s="335"/>
      <c r="C3" s="210" t="str">
        <f>'8_Cost Effectiveness'!D3</f>
        <v>Report Date: 3/29/2024</v>
      </c>
      <c r="D3" s="23"/>
      <c r="E3" s="34"/>
      <c r="F3" s="33"/>
      <c r="G3" s="33"/>
    </row>
    <row r="4" spans="1:7" ht="23.1" customHeight="1" x14ac:dyDescent="0.5">
      <c r="A4" s="1121"/>
      <c r="B4" s="335"/>
      <c r="C4" s="210" t="str">
        <f>'8_Cost Effectiveness'!D4</f>
        <v>Period:  3/01/2019 - 12/31/2023</v>
      </c>
      <c r="D4" s="23"/>
      <c r="E4" s="34"/>
      <c r="F4" s="33"/>
      <c r="G4" s="33"/>
    </row>
    <row r="5" spans="1:7" ht="23.1" customHeight="1" thickBot="1" x14ac:dyDescent="0.55000000000000004">
      <c r="A5" s="1122"/>
      <c r="B5" s="335"/>
      <c r="C5" s="211" t="str">
        <f>'8_Cost Effectiveness'!D5</f>
        <v>Portfolio Start Date: 3/01/2019</v>
      </c>
      <c r="D5" s="833"/>
      <c r="E5" s="2"/>
      <c r="F5" s="32"/>
      <c r="G5" s="32"/>
    </row>
    <row r="6" spans="1:7" ht="17.25" customHeight="1" thickBot="1" x14ac:dyDescent="0.45">
      <c r="A6" s="23"/>
      <c r="B6" s="23"/>
      <c r="C6" s="23"/>
    </row>
    <row r="7" spans="1:7" ht="19.5" thickBot="1" x14ac:dyDescent="0.35">
      <c r="A7" s="186" t="s">
        <v>102</v>
      </c>
      <c r="B7" s="336"/>
      <c r="C7" s="184" t="s">
        <v>229</v>
      </c>
    </row>
    <row r="8" spans="1:7" ht="7.5" customHeight="1" thickBot="1" x14ac:dyDescent="0.3">
      <c r="A8" s="21"/>
      <c r="B8" s="4"/>
      <c r="C8" s="20"/>
    </row>
    <row r="9" spans="1:7" ht="18" customHeight="1" x14ac:dyDescent="0.3">
      <c r="A9" s="438" t="s">
        <v>230</v>
      </c>
      <c r="B9" s="337"/>
      <c r="C9" s="439" t="s">
        <v>231</v>
      </c>
    </row>
    <row r="10" spans="1:7" s="43" customFormat="1" ht="19.5" customHeight="1" x14ac:dyDescent="0.3">
      <c r="A10" s="239" t="s">
        <v>114</v>
      </c>
      <c r="B10" s="338"/>
      <c r="C10" s="440" t="s">
        <v>232</v>
      </c>
    </row>
    <row r="11" spans="1:7" s="43" customFormat="1" ht="18.75" customHeight="1" x14ac:dyDescent="0.3">
      <c r="A11" s="239" t="s">
        <v>125</v>
      </c>
      <c r="B11" s="338"/>
      <c r="C11" s="440" t="s">
        <v>233</v>
      </c>
    </row>
    <row r="12" spans="1:7" s="43" customFormat="1" ht="18" customHeight="1" x14ac:dyDescent="0.3">
      <c r="A12" s="239" t="s">
        <v>52</v>
      </c>
      <c r="B12" s="338"/>
      <c r="C12" s="440" t="s">
        <v>234</v>
      </c>
    </row>
    <row r="13" spans="1:7" s="43" customFormat="1" ht="18" customHeight="1" x14ac:dyDescent="0.3">
      <c r="A13" s="281" t="s">
        <v>54</v>
      </c>
      <c r="B13" s="338"/>
      <c r="C13" s="441" t="s">
        <v>235</v>
      </c>
    </row>
    <row r="14" spans="1:7" s="43" customFormat="1" ht="37.5" x14ac:dyDescent="0.3">
      <c r="A14" s="281" t="s">
        <v>55</v>
      </c>
      <c r="B14" s="338"/>
      <c r="C14" s="441" t="s">
        <v>236</v>
      </c>
    </row>
    <row r="15" spans="1:7" s="43" customFormat="1" ht="37.5" x14ac:dyDescent="0.3">
      <c r="A15" s="281" t="s">
        <v>56</v>
      </c>
      <c r="B15" s="338"/>
      <c r="C15" s="441" t="s">
        <v>236</v>
      </c>
    </row>
    <row r="16" spans="1:7" s="43" customFormat="1" ht="18" customHeight="1" x14ac:dyDescent="0.3">
      <c r="A16" s="281" t="s">
        <v>91</v>
      </c>
      <c r="B16" s="338"/>
      <c r="C16" s="441" t="s">
        <v>237</v>
      </c>
    </row>
    <row r="17" spans="1:4" s="43" customFormat="1" ht="18" customHeight="1" x14ac:dyDescent="0.3">
      <c r="A17" s="281" t="s">
        <v>58</v>
      </c>
      <c r="B17" s="338"/>
      <c r="C17" s="441" t="s">
        <v>238</v>
      </c>
    </row>
    <row r="18" spans="1:4" s="43" customFormat="1" ht="18" customHeight="1" x14ac:dyDescent="0.3">
      <c r="A18" s="281" t="s">
        <v>60</v>
      </c>
      <c r="B18" s="338"/>
      <c r="C18" s="441" t="s">
        <v>233</v>
      </c>
    </row>
    <row r="19" spans="1:4" s="43" customFormat="1" ht="18" customHeight="1" x14ac:dyDescent="0.3">
      <c r="A19" s="349" t="s">
        <v>63</v>
      </c>
      <c r="B19" s="338"/>
      <c r="C19" s="442" t="s">
        <v>233</v>
      </c>
    </row>
    <row r="20" spans="1:4" s="43" customFormat="1" ht="18" customHeight="1" x14ac:dyDescent="0.3">
      <c r="A20" s="349" t="s">
        <v>64</v>
      </c>
      <c r="B20" s="338"/>
      <c r="C20" s="442" t="s">
        <v>239</v>
      </c>
    </row>
    <row r="21" spans="1:4" s="43" customFormat="1" ht="18" customHeight="1" x14ac:dyDescent="0.3">
      <c r="A21" s="349" t="s">
        <v>120</v>
      </c>
      <c r="B21" s="338"/>
      <c r="C21" s="442" t="s">
        <v>240</v>
      </c>
    </row>
    <row r="22" spans="1:4" s="43" customFormat="1" ht="18" customHeight="1" x14ac:dyDescent="0.3">
      <c r="A22" s="349" t="s">
        <v>66</v>
      </c>
      <c r="B22" s="338"/>
      <c r="C22" s="442" t="s">
        <v>233</v>
      </c>
    </row>
    <row r="23" spans="1:4" s="43" customFormat="1" ht="18" customHeight="1" x14ac:dyDescent="0.3">
      <c r="A23" s="349" t="s">
        <v>92</v>
      </c>
      <c r="B23" s="338"/>
      <c r="C23" s="442" t="s">
        <v>233</v>
      </c>
    </row>
    <row r="24" spans="1:4" s="43" customFormat="1" ht="18" customHeight="1" x14ac:dyDescent="0.3">
      <c r="A24" s="349" t="s">
        <v>68</v>
      </c>
      <c r="B24" s="338"/>
      <c r="C24" s="442" t="s">
        <v>241</v>
      </c>
    </row>
    <row r="25" spans="1:4" s="43" customFormat="1" ht="18" customHeight="1" x14ac:dyDescent="0.3">
      <c r="A25" s="349" t="s">
        <v>69</v>
      </c>
      <c r="B25" s="338"/>
      <c r="C25" s="442" t="s">
        <v>233</v>
      </c>
    </row>
    <row r="26" spans="1:4" s="43" customFormat="1" ht="18" customHeight="1" thickBot="1" x14ac:dyDescent="0.35">
      <c r="A26" s="443" t="s">
        <v>70</v>
      </c>
      <c r="B26" s="338"/>
      <c r="C26" s="444" t="s">
        <v>233</v>
      </c>
    </row>
    <row r="27" spans="1:4" ht="19.5" thickBot="1" x14ac:dyDescent="0.35">
      <c r="A27" s="26"/>
    </row>
    <row r="28" spans="1:4" s="93" customFormat="1" ht="18.600000000000001" customHeight="1" thickBot="1" x14ac:dyDescent="0.4">
      <c r="A28" s="446" t="s">
        <v>102</v>
      </c>
      <c r="B28" s="94"/>
      <c r="C28" s="184" t="s">
        <v>242</v>
      </c>
      <c r="D28" s="334" t="s">
        <v>102</v>
      </c>
    </row>
    <row r="29" spans="1:4" ht="7.5" customHeight="1" thickBot="1" x14ac:dyDescent="0.3">
      <c r="A29" s="21"/>
      <c r="B29" s="4"/>
      <c r="C29" s="20"/>
      <c r="D29" s="4" t="s">
        <v>102</v>
      </c>
    </row>
    <row r="30" spans="1:4" ht="18.75" x14ac:dyDescent="0.25">
      <c r="A30" s="426" t="s">
        <v>230</v>
      </c>
      <c r="B30" s="427"/>
      <c r="C30" s="428" t="s">
        <v>231</v>
      </c>
      <c r="D30" s="4" t="s">
        <v>102</v>
      </c>
    </row>
    <row r="31" spans="1:4" s="43" customFormat="1" ht="37.5" customHeight="1" x14ac:dyDescent="0.3">
      <c r="A31" s="429" t="s">
        <v>114</v>
      </c>
      <c r="B31" s="430"/>
      <c r="C31" s="431" t="s">
        <v>243</v>
      </c>
    </row>
    <row r="32" spans="1:4" s="43" customFormat="1" ht="18.75" customHeight="1" x14ac:dyDescent="0.3">
      <c r="A32" s="429" t="s">
        <v>125</v>
      </c>
      <c r="B32" s="430"/>
      <c r="C32" s="431" t="s">
        <v>233</v>
      </c>
    </row>
    <row r="33" spans="1:3" s="43" customFormat="1" ht="18" customHeight="1" x14ac:dyDescent="0.3">
      <c r="A33" s="429" t="s">
        <v>52</v>
      </c>
      <c r="B33" s="430"/>
      <c r="C33" s="431" t="s">
        <v>244</v>
      </c>
    </row>
    <row r="34" spans="1:3" s="43" customFormat="1" ht="18" customHeight="1" x14ac:dyDescent="0.3">
      <c r="A34" s="432" t="s">
        <v>54</v>
      </c>
      <c r="B34" s="430"/>
      <c r="C34" s="433" t="s">
        <v>245</v>
      </c>
    </row>
    <row r="35" spans="1:3" s="43" customFormat="1" ht="18" customHeight="1" x14ac:dyDescent="0.3">
      <c r="A35" s="432" t="s">
        <v>55</v>
      </c>
      <c r="B35" s="430"/>
      <c r="C35" s="433" t="s">
        <v>246</v>
      </c>
    </row>
    <row r="36" spans="1:3" s="43" customFormat="1" ht="18.75" x14ac:dyDescent="0.3">
      <c r="A36" s="432" t="s">
        <v>56</v>
      </c>
      <c r="B36" s="430"/>
      <c r="C36" s="433" t="s">
        <v>247</v>
      </c>
    </row>
    <row r="37" spans="1:3" s="43" customFormat="1" ht="18" customHeight="1" x14ac:dyDescent="0.3">
      <c r="A37" s="432" t="s">
        <v>91</v>
      </c>
      <c r="B37" s="430"/>
      <c r="C37" s="433" t="s">
        <v>237</v>
      </c>
    </row>
    <row r="38" spans="1:3" s="43" customFormat="1" ht="18" customHeight="1" x14ac:dyDescent="0.3">
      <c r="A38" s="432" t="s">
        <v>58</v>
      </c>
      <c r="B38" s="430"/>
      <c r="C38" s="433" t="s">
        <v>238</v>
      </c>
    </row>
    <row r="39" spans="1:3" s="43" customFormat="1" ht="18" customHeight="1" x14ac:dyDescent="0.3">
      <c r="A39" s="432" t="s">
        <v>60</v>
      </c>
      <c r="B39" s="430"/>
      <c r="C39" s="433" t="s">
        <v>241</v>
      </c>
    </row>
    <row r="40" spans="1:3" s="43" customFormat="1" ht="36" customHeight="1" x14ac:dyDescent="0.3">
      <c r="A40" s="434" t="s">
        <v>63</v>
      </c>
      <c r="B40" s="430"/>
      <c r="C40" s="435" t="s">
        <v>248</v>
      </c>
    </row>
    <row r="41" spans="1:3" s="43" customFormat="1" ht="18" customHeight="1" x14ac:dyDescent="0.3">
      <c r="A41" s="434" t="s">
        <v>64</v>
      </c>
      <c r="B41" s="430"/>
      <c r="C41" s="435" t="s">
        <v>233</v>
      </c>
    </row>
    <row r="42" spans="1:3" s="43" customFormat="1" ht="35.85" customHeight="1" x14ac:dyDescent="0.3">
      <c r="A42" s="434" t="s">
        <v>120</v>
      </c>
      <c r="B42" s="430"/>
      <c r="C42" s="435" t="s">
        <v>249</v>
      </c>
    </row>
    <row r="43" spans="1:3" s="43" customFormat="1" ht="18" customHeight="1" x14ac:dyDescent="0.3">
      <c r="A43" s="434" t="s">
        <v>66</v>
      </c>
      <c r="B43" s="430"/>
      <c r="C43" s="435" t="s">
        <v>233</v>
      </c>
    </row>
    <row r="44" spans="1:3" s="43" customFormat="1" ht="18" customHeight="1" x14ac:dyDescent="0.3">
      <c r="A44" s="434" t="s">
        <v>92</v>
      </c>
      <c r="B44" s="430"/>
      <c r="C44" s="435" t="s">
        <v>233</v>
      </c>
    </row>
    <row r="45" spans="1:3" s="43" customFormat="1" ht="18" customHeight="1" x14ac:dyDescent="0.3">
      <c r="A45" s="434" t="s">
        <v>68</v>
      </c>
      <c r="B45" s="430"/>
      <c r="C45" s="435" t="s">
        <v>241</v>
      </c>
    </row>
    <row r="46" spans="1:3" s="43" customFormat="1" ht="18" customHeight="1" x14ac:dyDescent="0.3">
      <c r="A46" s="434" t="s">
        <v>69</v>
      </c>
      <c r="B46" s="430"/>
      <c r="C46" s="435" t="s">
        <v>250</v>
      </c>
    </row>
    <row r="47" spans="1:3" s="43" customFormat="1" ht="18" customHeight="1" thickBot="1" x14ac:dyDescent="0.35">
      <c r="A47" s="436" t="s">
        <v>70</v>
      </c>
      <c r="B47" s="430"/>
      <c r="C47" s="437" t="s">
        <v>233</v>
      </c>
    </row>
    <row r="48" spans="1:3" ht="19.5" thickBot="1" x14ac:dyDescent="0.35">
      <c r="A48" s="26"/>
    </row>
    <row r="49" spans="1:4" s="93" customFormat="1" ht="18.600000000000001" customHeight="1" thickBot="1" x14ac:dyDescent="0.4">
      <c r="A49" s="446" t="s">
        <v>102</v>
      </c>
      <c r="B49" s="94"/>
      <c r="C49" s="184" t="s">
        <v>251</v>
      </c>
      <c r="D49" s="334" t="s">
        <v>102</v>
      </c>
    </row>
    <row r="50" spans="1:4" ht="7.5" customHeight="1" thickBot="1" x14ac:dyDescent="0.3">
      <c r="A50" s="21"/>
      <c r="B50" s="4"/>
      <c r="C50" s="20"/>
      <c r="D50" s="4" t="s">
        <v>102</v>
      </c>
    </row>
    <row r="51" spans="1:4" ht="18.75" x14ac:dyDescent="0.25">
      <c r="A51" s="426" t="s">
        <v>230</v>
      </c>
      <c r="B51" s="427"/>
      <c r="C51" s="428" t="s">
        <v>231</v>
      </c>
      <c r="D51" s="4" t="s">
        <v>102</v>
      </c>
    </row>
    <row r="52" spans="1:4" s="43" customFormat="1" ht="38.1" customHeight="1" x14ac:dyDescent="0.3">
      <c r="A52" s="429" t="s">
        <v>114</v>
      </c>
      <c r="B52" s="430"/>
      <c r="C52" s="431" t="s">
        <v>252</v>
      </c>
    </row>
    <row r="53" spans="1:4" s="43" customFormat="1" ht="18.75" customHeight="1" x14ac:dyDescent="0.3">
      <c r="A53" s="429" t="s">
        <v>125</v>
      </c>
      <c r="B53" s="430"/>
      <c r="C53" s="431" t="s">
        <v>233</v>
      </c>
    </row>
    <row r="54" spans="1:4" s="43" customFormat="1" ht="18" customHeight="1" x14ac:dyDescent="0.3">
      <c r="A54" s="429" t="s">
        <v>52</v>
      </c>
      <c r="B54" s="430"/>
      <c r="C54" s="572" t="s">
        <v>253</v>
      </c>
    </row>
    <row r="55" spans="1:4" s="43" customFormat="1" ht="18" customHeight="1" x14ac:dyDescent="0.3">
      <c r="A55" s="432" t="s">
        <v>54</v>
      </c>
      <c r="B55" s="430"/>
      <c r="C55" s="571" t="s">
        <v>245</v>
      </c>
    </row>
    <row r="56" spans="1:4" s="43" customFormat="1" ht="18" customHeight="1" x14ac:dyDescent="0.3">
      <c r="A56" s="432" t="s">
        <v>55</v>
      </c>
      <c r="B56" s="430"/>
      <c r="C56" s="571" t="s">
        <v>254</v>
      </c>
    </row>
    <row r="57" spans="1:4" s="43" customFormat="1" ht="18" customHeight="1" x14ac:dyDescent="0.3">
      <c r="A57" s="432" t="s">
        <v>56</v>
      </c>
      <c r="B57" s="430"/>
      <c r="C57" s="571" t="s">
        <v>255</v>
      </c>
    </row>
    <row r="58" spans="1:4" s="43" customFormat="1" ht="18" customHeight="1" x14ac:dyDescent="0.3">
      <c r="A58" s="432" t="s">
        <v>91</v>
      </c>
      <c r="B58" s="430"/>
      <c r="C58" s="571" t="s">
        <v>255</v>
      </c>
    </row>
    <row r="59" spans="1:4" s="43" customFormat="1" ht="18" customHeight="1" x14ac:dyDescent="0.3">
      <c r="A59" s="432" t="s">
        <v>58</v>
      </c>
      <c r="B59" s="430"/>
      <c r="C59" s="571" t="s">
        <v>238</v>
      </c>
    </row>
    <row r="60" spans="1:4" s="43" customFormat="1" ht="18" customHeight="1" x14ac:dyDescent="0.3">
      <c r="A60" s="432" t="s">
        <v>60</v>
      </c>
      <c r="B60" s="430"/>
      <c r="C60" s="571" t="s">
        <v>241</v>
      </c>
    </row>
    <row r="61" spans="1:4" s="43" customFormat="1" ht="18" customHeight="1" x14ac:dyDescent="0.3">
      <c r="A61" s="434" t="s">
        <v>63</v>
      </c>
      <c r="B61" s="430"/>
      <c r="C61" s="435" t="s">
        <v>256</v>
      </c>
    </row>
    <row r="62" spans="1:4" s="43" customFormat="1" ht="18" customHeight="1" x14ac:dyDescent="0.3">
      <c r="A62" s="434" t="s">
        <v>64</v>
      </c>
      <c r="B62" s="430"/>
      <c r="C62" s="435" t="s">
        <v>233</v>
      </c>
    </row>
    <row r="63" spans="1:4" s="43" customFormat="1" ht="36" customHeight="1" x14ac:dyDescent="0.3">
      <c r="A63" s="434" t="s">
        <v>120</v>
      </c>
      <c r="B63" s="430"/>
      <c r="C63" s="570" t="s">
        <v>249</v>
      </c>
    </row>
    <row r="64" spans="1:4" s="43" customFormat="1" ht="18" customHeight="1" x14ac:dyDescent="0.3">
      <c r="A64" s="434" t="s">
        <v>66</v>
      </c>
      <c r="B64" s="430"/>
      <c r="C64" s="435" t="s">
        <v>233</v>
      </c>
    </row>
    <row r="65" spans="1:4" s="43" customFormat="1" ht="18" customHeight="1" x14ac:dyDescent="0.3">
      <c r="A65" s="434" t="s">
        <v>92</v>
      </c>
      <c r="B65" s="430"/>
      <c r="C65" s="435" t="s">
        <v>233</v>
      </c>
    </row>
    <row r="66" spans="1:4" s="43" customFormat="1" ht="18" customHeight="1" x14ac:dyDescent="0.3">
      <c r="A66" s="434" t="s">
        <v>68</v>
      </c>
      <c r="B66" s="430"/>
      <c r="C66" s="570" t="s">
        <v>241</v>
      </c>
    </row>
    <row r="67" spans="1:4" s="43" customFormat="1" ht="18" customHeight="1" x14ac:dyDescent="0.3">
      <c r="A67" s="434" t="s">
        <v>69</v>
      </c>
      <c r="B67" s="430"/>
      <c r="C67" s="435" t="s">
        <v>250</v>
      </c>
    </row>
    <row r="68" spans="1:4" s="43" customFormat="1" ht="18" customHeight="1" x14ac:dyDescent="0.3">
      <c r="A68" s="564" t="s">
        <v>70</v>
      </c>
      <c r="B68" s="430"/>
      <c r="C68" s="565" t="s">
        <v>257</v>
      </c>
    </row>
    <row r="69" spans="1:4" s="43" customFormat="1" ht="18" customHeight="1" thickBot="1" x14ac:dyDescent="0.35">
      <c r="A69" s="567" t="s">
        <v>258</v>
      </c>
      <c r="B69" s="430"/>
      <c r="C69" s="566" t="s">
        <v>259</v>
      </c>
    </row>
    <row r="70" spans="1:4" x14ac:dyDescent="0.25">
      <c r="B70" s="340"/>
    </row>
    <row r="71" spans="1:4" ht="15.75" thickBot="1" x14ac:dyDescent="0.3">
      <c r="B71" s="340"/>
    </row>
    <row r="72" spans="1:4" s="93" customFormat="1" ht="18.600000000000001" customHeight="1" thickBot="1" x14ac:dyDescent="0.4">
      <c r="A72" s="446" t="s">
        <v>102</v>
      </c>
      <c r="B72" s="94"/>
      <c r="C72" s="184" t="s">
        <v>260</v>
      </c>
      <c r="D72" s="334" t="s">
        <v>102</v>
      </c>
    </row>
    <row r="73" spans="1:4" ht="7.5" customHeight="1" thickBot="1" x14ac:dyDescent="0.3">
      <c r="A73" s="21"/>
      <c r="B73" s="4"/>
      <c r="C73" s="20"/>
      <c r="D73" s="4" t="s">
        <v>102</v>
      </c>
    </row>
    <row r="74" spans="1:4" ht="18.75" x14ac:dyDescent="0.3">
      <c r="A74" s="438" t="s">
        <v>230</v>
      </c>
      <c r="B74" s="238"/>
      <c r="C74" s="439" t="s">
        <v>231</v>
      </c>
    </row>
    <row r="75" spans="1:4" s="43" customFormat="1" ht="38.450000000000003" customHeight="1" x14ac:dyDescent="0.3">
      <c r="A75" s="429" t="s">
        <v>114</v>
      </c>
      <c r="B75" s="568"/>
      <c r="C75" s="572" t="s">
        <v>261</v>
      </c>
    </row>
    <row r="76" spans="1:4" s="43" customFormat="1" ht="18.75" customHeight="1" x14ac:dyDescent="0.3">
      <c r="A76" s="429" t="s">
        <v>125</v>
      </c>
      <c r="B76" s="568"/>
      <c r="C76" s="431" t="s">
        <v>233</v>
      </c>
    </row>
    <row r="77" spans="1:4" s="43" customFormat="1" ht="18" customHeight="1" x14ac:dyDescent="0.3">
      <c r="A77" s="429" t="s">
        <v>51</v>
      </c>
      <c r="B77" s="568"/>
      <c r="C77" s="431" t="s">
        <v>241</v>
      </c>
    </row>
    <row r="78" spans="1:4" s="43" customFormat="1" ht="18" customHeight="1" x14ac:dyDescent="0.3">
      <c r="A78" s="429" t="s">
        <v>52</v>
      </c>
      <c r="B78" s="568"/>
      <c r="C78" s="431" t="s">
        <v>255</v>
      </c>
    </row>
    <row r="79" spans="1:4" s="43" customFormat="1" ht="18" customHeight="1" x14ac:dyDescent="0.3">
      <c r="A79" s="432" t="s">
        <v>54</v>
      </c>
      <c r="B79" s="568"/>
      <c r="C79" s="433" t="s">
        <v>233</v>
      </c>
    </row>
    <row r="80" spans="1:4" s="43" customFormat="1" ht="18" customHeight="1" x14ac:dyDescent="0.3">
      <c r="A80" s="432" t="s">
        <v>56</v>
      </c>
      <c r="B80" s="568"/>
      <c r="C80" s="433" t="s">
        <v>262</v>
      </c>
    </row>
    <row r="81" spans="1:7" s="43" customFormat="1" ht="18" customHeight="1" x14ac:dyDescent="0.3">
      <c r="A81" s="432" t="s">
        <v>91</v>
      </c>
      <c r="B81" s="568"/>
      <c r="C81" s="433" t="s">
        <v>255</v>
      </c>
    </row>
    <row r="82" spans="1:7" s="43" customFormat="1" ht="18" customHeight="1" x14ac:dyDescent="0.3">
      <c r="A82" s="432" t="s">
        <v>58</v>
      </c>
      <c r="B82" s="568"/>
      <c r="C82" s="433" t="s">
        <v>233</v>
      </c>
    </row>
    <row r="83" spans="1:7" s="43" customFormat="1" ht="18" customHeight="1" x14ac:dyDescent="0.3">
      <c r="A83" s="432" t="s">
        <v>60</v>
      </c>
      <c r="B83" s="568"/>
      <c r="C83" s="433" t="s">
        <v>233</v>
      </c>
    </row>
    <row r="84" spans="1:7" s="43" customFormat="1" ht="18" customHeight="1" x14ac:dyDescent="0.3">
      <c r="A84" s="434" t="s">
        <v>64</v>
      </c>
      <c r="B84" s="568"/>
      <c r="C84" s="570" t="s">
        <v>263</v>
      </c>
    </row>
    <row r="85" spans="1:7" s="43" customFormat="1" ht="18" customHeight="1" x14ac:dyDescent="0.3">
      <c r="A85" s="434" t="s">
        <v>92</v>
      </c>
      <c r="B85" s="568"/>
      <c r="C85" s="570" t="s">
        <v>264</v>
      </c>
    </row>
    <row r="86" spans="1:7" s="43" customFormat="1" ht="18" customHeight="1" x14ac:dyDescent="0.3">
      <c r="A86" s="434" t="s">
        <v>69</v>
      </c>
      <c r="B86" s="568"/>
      <c r="C86" s="435" t="s">
        <v>233</v>
      </c>
    </row>
    <row r="87" spans="1:7" s="43" customFormat="1" ht="18" customHeight="1" x14ac:dyDescent="0.3">
      <c r="A87" s="564" t="s">
        <v>70</v>
      </c>
      <c r="B87" s="568"/>
      <c r="C87" s="565" t="s">
        <v>265</v>
      </c>
    </row>
    <row r="88" spans="1:7" s="43" customFormat="1" ht="18" customHeight="1" thickBot="1" x14ac:dyDescent="0.35">
      <c r="A88" s="567" t="s">
        <v>72</v>
      </c>
      <c r="B88" s="568"/>
      <c r="C88" s="699" t="s">
        <v>259</v>
      </c>
    </row>
    <row r="89" spans="1:7" x14ac:dyDescent="0.25">
      <c r="B89" s="340"/>
    </row>
    <row r="90" spans="1:7" ht="15.75" thickBot="1" x14ac:dyDescent="0.3">
      <c r="B90" s="340"/>
    </row>
    <row r="91" spans="1:7" s="93" customFormat="1" ht="18.600000000000001" customHeight="1" thickBot="1" x14ac:dyDescent="0.4">
      <c r="A91" s="446" t="s">
        <v>102</v>
      </c>
      <c r="B91" s="94"/>
      <c r="C91" s="184" t="s">
        <v>266</v>
      </c>
      <c r="D91" s="334" t="s">
        <v>102</v>
      </c>
    </row>
    <row r="92" spans="1:7" ht="7.5" customHeight="1" thickBot="1" x14ac:dyDescent="0.3">
      <c r="A92" s="21"/>
      <c r="B92" s="4"/>
      <c r="C92" s="20"/>
      <c r="D92" s="4" t="s">
        <v>102</v>
      </c>
    </row>
    <row r="93" spans="1:7" ht="18.75" x14ac:dyDescent="0.3">
      <c r="A93" s="438" t="s">
        <v>230</v>
      </c>
      <c r="B93" s="238"/>
      <c r="C93" s="439" t="s">
        <v>231</v>
      </c>
    </row>
    <row r="94" spans="1:7" s="43" customFormat="1" ht="18.75" x14ac:dyDescent="0.3">
      <c r="A94" s="429" t="s">
        <v>114</v>
      </c>
      <c r="B94" s="568"/>
      <c r="C94" s="572" t="s">
        <v>233</v>
      </c>
      <c r="F94" s="984"/>
      <c r="G94" s="17"/>
    </row>
    <row r="95" spans="1:7" s="43" customFormat="1" ht="18.75" customHeight="1" x14ac:dyDescent="0.3">
      <c r="A95" s="429" t="s">
        <v>125</v>
      </c>
      <c r="B95" s="568"/>
      <c r="C95" s="431" t="s">
        <v>233</v>
      </c>
      <c r="F95" s="984"/>
      <c r="G95" s="17"/>
    </row>
    <row r="96" spans="1:7" s="43" customFormat="1" ht="18" customHeight="1" x14ac:dyDescent="0.3">
      <c r="A96" s="429" t="s">
        <v>51</v>
      </c>
      <c r="B96" s="568"/>
      <c r="C96" s="431" t="s">
        <v>233</v>
      </c>
      <c r="F96" s="984"/>
      <c r="G96" s="17"/>
    </row>
    <row r="97" spans="1:7" s="43" customFormat="1" ht="18" customHeight="1" x14ac:dyDescent="0.3">
      <c r="A97" s="429" t="s">
        <v>52</v>
      </c>
      <c r="B97" s="568"/>
      <c r="C97" s="572" t="s">
        <v>255</v>
      </c>
      <c r="F97" s="984"/>
      <c r="G97" s="17"/>
    </row>
    <row r="98" spans="1:7" s="43" customFormat="1" ht="18" customHeight="1" x14ac:dyDescent="0.3">
      <c r="A98" s="432" t="s">
        <v>54</v>
      </c>
      <c r="B98" s="568"/>
      <c r="C98" s="571" t="s">
        <v>255</v>
      </c>
      <c r="F98" s="984"/>
      <c r="G98" s="17"/>
    </row>
    <row r="99" spans="1:7" s="43" customFormat="1" ht="18" customHeight="1" x14ac:dyDescent="0.3">
      <c r="A99" s="432" t="s">
        <v>56</v>
      </c>
      <c r="B99" s="568"/>
      <c r="C99" s="571" t="s">
        <v>255</v>
      </c>
      <c r="F99" s="984"/>
      <c r="G99" s="17"/>
    </row>
    <row r="100" spans="1:7" s="43" customFormat="1" ht="18" customHeight="1" x14ac:dyDescent="0.3">
      <c r="A100" s="432" t="s">
        <v>91</v>
      </c>
      <c r="B100" s="568"/>
      <c r="C100" s="571" t="s">
        <v>255</v>
      </c>
      <c r="F100" s="984"/>
      <c r="G100" s="17"/>
    </row>
    <row r="101" spans="1:7" s="43" customFormat="1" ht="18" customHeight="1" x14ac:dyDescent="0.3">
      <c r="A101" s="432" t="s">
        <v>58</v>
      </c>
      <c r="B101" s="568"/>
      <c r="C101" s="433" t="s">
        <v>233</v>
      </c>
      <c r="F101" s="984"/>
      <c r="G101" s="17"/>
    </row>
    <row r="102" spans="1:7" s="43" customFormat="1" ht="18" customHeight="1" x14ac:dyDescent="0.3">
      <c r="A102" s="432" t="s">
        <v>60</v>
      </c>
      <c r="B102" s="568"/>
      <c r="C102" s="433" t="s">
        <v>233</v>
      </c>
      <c r="F102" s="984"/>
      <c r="G102" s="17"/>
    </row>
    <row r="103" spans="1:7" s="43" customFormat="1" ht="18" customHeight="1" x14ac:dyDescent="0.3">
      <c r="A103" s="434" t="s">
        <v>64</v>
      </c>
      <c r="B103" s="568"/>
      <c r="C103" s="570" t="s">
        <v>263</v>
      </c>
      <c r="F103" s="984"/>
      <c r="G103" s="17"/>
    </row>
    <row r="104" spans="1:7" s="43" customFormat="1" ht="18" customHeight="1" x14ac:dyDescent="0.3">
      <c r="A104" s="434" t="s">
        <v>92</v>
      </c>
      <c r="B104" s="568"/>
      <c r="C104" s="570" t="s">
        <v>233</v>
      </c>
      <c r="F104" s="984"/>
      <c r="G104" s="17"/>
    </row>
    <row r="105" spans="1:7" s="43" customFormat="1" ht="18" customHeight="1" x14ac:dyDescent="0.3">
      <c r="A105" s="434" t="s">
        <v>69</v>
      </c>
      <c r="B105" s="568"/>
      <c r="C105" s="435" t="s">
        <v>233</v>
      </c>
      <c r="F105" s="984"/>
      <c r="G105" s="17"/>
    </row>
    <row r="106" spans="1:7" s="43" customFormat="1" ht="18" customHeight="1" x14ac:dyDescent="0.3">
      <c r="A106" s="564" t="s">
        <v>70</v>
      </c>
      <c r="B106" s="568"/>
      <c r="C106" s="565" t="s">
        <v>233</v>
      </c>
      <c r="F106" s="984"/>
      <c r="G106" s="17"/>
    </row>
    <row r="107" spans="1:7" s="43" customFormat="1" ht="18" customHeight="1" thickBot="1" x14ac:dyDescent="0.35">
      <c r="A107" s="567" t="s">
        <v>72</v>
      </c>
      <c r="B107" s="568"/>
      <c r="C107" s="699" t="s">
        <v>259</v>
      </c>
      <c r="F107" s="984"/>
      <c r="G107" s="17"/>
    </row>
    <row r="108" spans="1:7" x14ac:dyDescent="0.25">
      <c r="B108" s="340"/>
      <c r="F108" s="61"/>
    </row>
    <row r="109" spans="1:7" ht="18.75" x14ac:dyDescent="0.3">
      <c r="A109" s="515" t="s">
        <v>130</v>
      </c>
      <c r="B109" s="238"/>
      <c r="F109" s="61"/>
    </row>
    <row r="110" spans="1:7" ht="29.1" customHeight="1" x14ac:dyDescent="0.25">
      <c r="A110" s="1124" t="s">
        <v>267</v>
      </c>
      <c r="B110" s="1124"/>
      <c r="C110" s="1124"/>
      <c r="F110" s="61"/>
    </row>
    <row r="111" spans="1:7" x14ac:dyDescent="0.25">
      <c r="F111" s="61"/>
    </row>
    <row r="112" spans="1:7" x14ac:dyDescent="0.25">
      <c r="F112" s="61"/>
    </row>
    <row r="113" spans="6:6" x14ac:dyDescent="0.25">
      <c r="F113" s="61"/>
    </row>
    <row r="114" spans="6:6" x14ac:dyDescent="0.25">
      <c r="F114" s="61"/>
    </row>
    <row r="115" spans="6:6" x14ac:dyDescent="0.25">
      <c r="F115" s="61"/>
    </row>
    <row r="116" spans="6:6" x14ac:dyDescent="0.25">
      <c r="F116" s="61"/>
    </row>
    <row r="117" spans="6:6" x14ac:dyDescent="0.25">
      <c r="F117" s="61"/>
    </row>
    <row r="118" spans="6:6" x14ac:dyDescent="0.25">
      <c r="F118" s="61"/>
    </row>
    <row r="119" spans="6:6" x14ac:dyDescent="0.25">
      <c r="F119" s="61"/>
    </row>
    <row r="120" spans="6:6" x14ac:dyDescent="0.25">
      <c r="F120" s="61"/>
    </row>
    <row r="121" spans="6:6" x14ac:dyDescent="0.25">
      <c r="F121" s="61"/>
    </row>
    <row r="122" spans="6:6" x14ac:dyDescent="0.25">
      <c r="F122" s="61"/>
    </row>
  </sheetData>
  <mergeCells count="2">
    <mergeCell ref="A2:A5"/>
    <mergeCell ref="A110:C110"/>
  </mergeCells>
  <phoneticPr fontId="128" type="noConversion"/>
  <printOptions horizontalCentered="1"/>
  <pageMargins left="0.5" right="0.5" top="0.5" bottom="0.4" header="0.3" footer="0.3"/>
  <pageSetup scale="55" orientation="portrait" r:id="rId1"/>
  <headerFooter>
    <oddHeader>&amp;RPUBLIC</oddHeader>
    <oddFooter xml:space="preserve">&amp;L&amp;"-,Bold"&amp;10&amp;A&amp;C&amp;"-,Bold"&amp;10Page &amp;P of 20&amp;R&amp;"-,Bold"&amp;10Exhibit 1 </oddFooter>
  </headerFooter>
  <rowBreaks count="1" manualBreakCount="1">
    <brk id="70"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G186"/>
  <sheetViews>
    <sheetView topLeftCell="A2" zoomScale="80" zoomScaleNormal="80" zoomScaleSheetLayoutView="100" zoomScalePageLayoutView="55" workbookViewId="0">
      <selection activeCell="E28" sqref="E28"/>
    </sheetView>
  </sheetViews>
  <sheetFormatPr defaultColWidth="9.42578125" defaultRowHeight="15" x14ac:dyDescent="0.25"/>
  <cols>
    <col min="1" max="1" width="3.42578125" customWidth="1"/>
    <col min="2" max="2" width="38.42578125" customWidth="1"/>
    <col min="3" max="3" width="1.5703125" customWidth="1"/>
    <col min="4" max="4" width="55.5703125" customWidth="1"/>
    <col min="5" max="5" width="97.85546875" customWidth="1"/>
  </cols>
  <sheetData>
    <row r="1" spans="2:5" ht="16.5" hidden="1" customHeight="1" thickBot="1" x14ac:dyDescent="0.45">
      <c r="B1" s="23"/>
      <c r="C1" s="23"/>
      <c r="D1" s="28"/>
      <c r="E1" s="62"/>
    </row>
    <row r="2" spans="2:5" ht="23.1" customHeight="1" x14ac:dyDescent="0.35">
      <c r="B2" s="1114" t="s">
        <v>268</v>
      </c>
      <c r="C2" s="334"/>
      <c r="D2" s="201" t="s">
        <v>39</v>
      </c>
      <c r="E2" s="202"/>
    </row>
    <row r="3" spans="2:5" ht="23.1" customHeight="1" x14ac:dyDescent="0.35">
      <c r="B3" s="1121"/>
      <c r="C3" s="335"/>
      <c r="D3" s="203" t="str">
        <f>'10_&gt;20% Cost Variances'!C3</f>
        <v>Report Date: 3/29/2024</v>
      </c>
      <c r="E3" s="204"/>
    </row>
    <row r="4" spans="2:5" ht="23.1" customHeight="1" x14ac:dyDescent="0.35">
      <c r="B4" s="1121"/>
      <c r="C4" s="335"/>
      <c r="D4" s="205" t="str">
        <f>'10_&gt;20% Cost Variances'!C4</f>
        <v>Period:  3/01/2019 - 12/31/2023</v>
      </c>
      <c r="E4" s="206"/>
    </row>
    <row r="5" spans="2:5" ht="23.1" customHeight="1" thickBot="1" x14ac:dyDescent="0.4">
      <c r="B5" s="1122"/>
      <c r="C5" s="335"/>
      <c r="D5" s="207" t="str">
        <f>'10_&gt;20% Cost Variances'!C5</f>
        <v>Portfolio Start Date: 3/01/2019</v>
      </c>
      <c r="E5" s="836"/>
    </row>
    <row r="6" spans="2:5" ht="17.25" customHeight="1" thickBot="1" x14ac:dyDescent="0.45">
      <c r="B6" s="23"/>
      <c r="C6" s="23"/>
      <c r="D6" s="23"/>
      <c r="E6" s="23"/>
    </row>
    <row r="7" spans="2:5" ht="19.5" thickBot="1" x14ac:dyDescent="0.35">
      <c r="B7" s="184" t="s">
        <v>102</v>
      </c>
      <c r="C7" s="336"/>
      <c r="D7" s="1154" t="s">
        <v>221</v>
      </c>
      <c r="E7" s="1155"/>
    </row>
    <row r="8" spans="2:5" ht="7.5" customHeight="1" thickBot="1" x14ac:dyDescent="0.3">
      <c r="B8" s="4"/>
      <c r="C8" s="4"/>
      <c r="D8" s="5"/>
      <c r="E8" s="5"/>
    </row>
    <row r="9" spans="2:5" ht="19.5" thickBot="1" x14ac:dyDescent="0.35">
      <c r="B9" s="185" t="s">
        <v>269</v>
      </c>
      <c r="C9" s="102"/>
      <c r="D9" s="485" t="s">
        <v>270</v>
      </c>
      <c r="E9" s="101" t="s">
        <v>271</v>
      </c>
    </row>
    <row r="10" spans="2:5" ht="21" customHeight="1" x14ac:dyDescent="0.25">
      <c r="B10" s="394" t="s">
        <v>68</v>
      </c>
      <c r="C10" s="341"/>
      <c r="D10" s="397" t="s">
        <v>272</v>
      </c>
      <c r="E10" s="398" t="s">
        <v>273</v>
      </c>
    </row>
    <row r="11" spans="2:5" ht="21" customHeight="1" x14ac:dyDescent="0.3">
      <c r="B11" s="393"/>
      <c r="C11" s="341"/>
      <c r="D11" s="399" t="s">
        <v>274</v>
      </c>
      <c r="E11" s="1148" t="s">
        <v>275</v>
      </c>
    </row>
    <row r="12" spans="2:5" ht="21" customHeight="1" x14ac:dyDescent="0.3">
      <c r="B12" s="393"/>
      <c r="C12" s="341"/>
      <c r="D12" s="399" t="s">
        <v>276</v>
      </c>
      <c r="E12" s="1148"/>
    </row>
    <row r="13" spans="2:5" ht="21" customHeight="1" x14ac:dyDescent="0.3">
      <c r="B13" s="393"/>
      <c r="C13" s="341"/>
      <c r="D13" s="400" t="s">
        <v>277</v>
      </c>
      <c r="E13" s="1148"/>
    </row>
    <row r="14" spans="2:5" ht="33" customHeight="1" x14ac:dyDescent="0.25">
      <c r="B14" s="393"/>
      <c r="C14" s="341"/>
      <c r="D14" s="1159" t="s">
        <v>278</v>
      </c>
      <c r="E14" s="1148" t="s">
        <v>279</v>
      </c>
    </row>
    <row r="15" spans="2:5" ht="24.6" customHeight="1" x14ac:dyDescent="0.25">
      <c r="B15" s="393"/>
      <c r="C15" s="341"/>
      <c r="D15" s="1160"/>
      <c r="E15" s="1148"/>
    </row>
    <row r="16" spans="2:5" ht="21" customHeight="1" x14ac:dyDescent="0.3">
      <c r="B16" s="393"/>
      <c r="C16" s="341"/>
      <c r="D16" s="403" t="s">
        <v>280</v>
      </c>
      <c r="E16" s="1148" t="s">
        <v>281</v>
      </c>
    </row>
    <row r="17" spans="2:5" ht="21" customHeight="1" x14ac:dyDescent="0.3">
      <c r="B17" s="393"/>
      <c r="C17" s="341"/>
      <c r="D17" s="403" t="s">
        <v>282</v>
      </c>
      <c r="E17" s="1148"/>
    </row>
    <row r="18" spans="2:5" ht="23.1" customHeight="1" thickBot="1" x14ac:dyDescent="0.35">
      <c r="B18" s="393"/>
      <c r="C18" s="341"/>
      <c r="D18" s="404"/>
      <c r="E18" s="1148"/>
    </row>
    <row r="19" spans="2:5" ht="21" customHeight="1" x14ac:dyDescent="0.3">
      <c r="B19" s="394" t="s">
        <v>92</v>
      </c>
      <c r="C19" s="341"/>
      <c r="D19" s="407" t="s">
        <v>283</v>
      </c>
      <c r="E19" s="398" t="s">
        <v>284</v>
      </c>
    </row>
    <row r="20" spans="2:5" ht="21" customHeight="1" x14ac:dyDescent="0.3">
      <c r="B20" s="393"/>
      <c r="C20" s="341"/>
      <c r="D20" s="408" t="s">
        <v>285</v>
      </c>
      <c r="E20" s="1148" t="s">
        <v>286</v>
      </c>
    </row>
    <row r="21" spans="2:5" ht="40.5" customHeight="1" thickBot="1" x14ac:dyDescent="0.35">
      <c r="B21" s="393"/>
      <c r="C21" s="341"/>
      <c r="D21" s="401" t="s">
        <v>287</v>
      </c>
      <c r="E21" s="1161"/>
    </row>
    <row r="22" spans="2:5" ht="21" customHeight="1" x14ac:dyDescent="0.3">
      <c r="B22" s="396" t="s">
        <v>64</v>
      </c>
      <c r="C22" s="341"/>
      <c r="D22" s="407" t="s">
        <v>288</v>
      </c>
      <c r="E22" s="398" t="s">
        <v>284</v>
      </c>
    </row>
    <row r="23" spans="2:5" ht="21" customHeight="1" x14ac:dyDescent="0.3">
      <c r="B23" s="393"/>
      <c r="C23" s="341"/>
      <c r="D23" s="400" t="s">
        <v>289</v>
      </c>
      <c r="E23" s="1148" t="s">
        <v>286</v>
      </c>
    </row>
    <row r="24" spans="2:5" ht="21" customHeight="1" x14ac:dyDescent="0.3">
      <c r="B24" s="393"/>
      <c r="C24" s="341"/>
      <c r="D24" s="400" t="s">
        <v>290</v>
      </c>
      <c r="E24" s="1148"/>
    </row>
    <row r="25" spans="2:5" ht="21" customHeight="1" x14ac:dyDescent="0.3">
      <c r="B25" s="393"/>
      <c r="C25" s="341"/>
      <c r="D25" s="400" t="s">
        <v>291</v>
      </c>
      <c r="E25" s="1148"/>
    </row>
    <row r="26" spans="2:5" ht="21" customHeight="1" x14ac:dyDescent="0.3">
      <c r="B26" s="393"/>
      <c r="C26" s="341"/>
      <c r="D26" s="400" t="s">
        <v>292</v>
      </c>
      <c r="E26" s="411"/>
    </row>
    <row r="27" spans="2:5" ht="21" customHeight="1" x14ac:dyDescent="0.3">
      <c r="B27" s="393"/>
      <c r="C27" s="341"/>
      <c r="D27" s="400" t="s">
        <v>272</v>
      </c>
      <c r="E27" s="411"/>
    </row>
    <row r="28" spans="2:5" ht="21" customHeight="1" x14ac:dyDescent="0.3">
      <c r="B28" s="393"/>
      <c r="C28" s="341"/>
      <c r="D28" s="399" t="s">
        <v>293</v>
      </c>
      <c r="E28" s="411"/>
    </row>
    <row r="29" spans="2:5" ht="39" customHeight="1" x14ac:dyDescent="0.3">
      <c r="B29" s="393"/>
      <c r="C29" s="341"/>
      <c r="D29" s="412" t="s">
        <v>294</v>
      </c>
      <c r="E29" s="411"/>
    </row>
    <row r="30" spans="2:5" ht="21" customHeight="1" thickBot="1" x14ac:dyDescent="0.35">
      <c r="B30" s="395"/>
      <c r="C30" s="341"/>
      <c r="D30" s="413" t="s">
        <v>295</v>
      </c>
      <c r="E30" s="414"/>
    </row>
    <row r="31" spans="2:5" ht="21" customHeight="1" x14ac:dyDescent="0.3">
      <c r="B31" s="316" t="s">
        <v>296</v>
      </c>
      <c r="C31" s="341"/>
      <c r="D31" s="317"/>
      <c r="E31" s="318" t="s">
        <v>284</v>
      </c>
    </row>
    <row r="32" spans="2:5" ht="6.6" customHeight="1" x14ac:dyDescent="0.3">
      <c r="B32" s="319"/>
      <c r="C32" s="341"/>
      <c r="D32" s="320"/>
      <c r="E32" s="321"/>
    </row>
    <row r="33" spans="2:7" ht="18.75" customHeight="1" x14ac:dyDescent="0.3">
      <c r="B33" s="319"/>
      <c r="C33" s="341"/>
      <c r="D33" s="320"/>
      <c r="E33" s="1165" t="s">
        <v>275</v>
      </c>
    </row>
    <row r="34" spans="2:7" ht="18.75" x14ac:dyDescent="0.3">
      <c r="B34" s="319"/>
      <c r="C34" s="341"/>
      <c r="D34" s="320"/>
      <c r="E34" s="1165"/>
    </row>
    <row r="35" spans="2:7" ht="14.85" customHeight="1" thickBot="1" x14ac:dyDescent="0.35">
      <c r="B35" s="322"/>
      <c r="C35" s="341"/>
      <c r="D35" s="323"/>
      <c r="E35" s="1166"/>
    </row>
    <row r="36" spans="2:7" ht="25.5" customHeight="1" thickBot="1" x14ac:dyDescent="0.35">
      <c r="B36" s="49"/>
      <c r="C36" s="17"/>
      <c r="E36" s="12"/>
    </row>
    <row r="37" spans="2:7" ht="19.350000000000001" customHeight="1" thickBot="1" x14ac:dyDescent="0.55000000000000004">
      <c r="B37" s="184" t="s">
        <v>102</v>
      </c>
      <c r="C37" s="339"/>
      <c r="D37" s="1154" t="s">
        <v>222</v>
      </c>
      <c r="E37" s="1155"/>
    </row>
    <row r="38" spans="2:7" ht="7.5" customHeight="1" thickBot="1" x14ac:dyDescent="0.3">
      <c r="B38" s="4"/>
      <c r="C38" s="4"/>
      <c r="D38" s="5"/>
      <c r="E38" s="5"/>
      <c r="F38" s="4" t="s">
        <v>102</v>
      </c>
      <c r="G38" s="4" t="s">
        <v>102</v>
      </c>
    </row>
    <row r="39" spans="2:7" ht="19.350000000000001" customHeight="1" thickBot="1" x14ac:dyDescent="0.4">
      <c r="B39" s="185" t="s">
        <v>269</v>
      </c>
      <c r="C39" s="73"/>
      <c r="D39" s="100" t="s">
        <v>297</v>
      </c>
      <c r="E39" s="101" t="s">
        <v>271</v>
      </c>
      <c r="F39" s="4" t="s">
        <v>102</v>
      </c>
      <c r="G39" s="4" t="s">
        <v>102</v>
      </c>
    </row>
    <row r="40" spans="2:7" ht="21" customHeight="1" x14ac:dyDescent="0.25">
      <c r="B40" s="394" t="s">
        <v>68</v>
      </c>
      <c r="C40" s="341"/>
      <c r="D40" s="397" t="s">
        <v>272</v>
      </c>
      <c r="E40" s="398" t="s">
        <v>298</v>
      </c>
      <c r="F40" s="4" t="s">
        <v>102</v>
      </c>
      <c r="G40" s="4" t="s">
        <v>102</v>
      </c>
    </row>
    <row r="41" spans="2:7" ht="21" customHeight="1" x14ac:dyDescent="0.3">
      <c r="B41" s="393"/>
      <c r="C41" s="341"/>
      <c r="D41" s="399" t="s">
        <v>299</v>
      </c>
      <c r="E41" s="1148" t="s">
        <v>300</v>
      </c>
      <c r="F41" s="4" t="s">
        <v>102</v>
      </c>
      <c r="G41" s="4" t="s">
        <v>102</v>
      </c>
    </row>
    <row r="42" spans="2:7" ht="21" customHeight="1" x14ac:dyDescent="0.3">
      <c r="B42" s="393"/>
      <c r="C42" s="341"/>
      <c r="D42" s="399" t="s">
        <v>301</v>
      </c>
      <c r="E42" s="1148"/>
      <c r="F42" s="4" t="s">
        <v>102</v>
      </c>
      <c r="G42" s="4" t="s">
        <v>102</v>
      </c>
    </row>
    <row r="43" spans="2:7" ht="21" customHeight="1" x14ac:dyDescent="0.3">
      <c r="B43" s="393"/>
      <c r="C43" s="341"/>
      <c r="D43" s="400" t="s">
        <v>302</v>
      </c>
      <c r="E43" s="1148"/>
      <c r="F43" s="4" t="s">
        <v>102</v>
      </c>
      <c r="G43" s="4" t="s">
        <v>102</v>
      </c>
    </row>
    <row r="44" spans="2:7" ht="41.65" customHeight="1" x14ac:dyDescent="0.25">
      <c r="B44" s="393"/>
      <c r="C44" s="341"/>
      <c r="D44" s="1159" t="s">
        <v>303</v>
      </c>
      <c r="E44" s="1148"/>
      <c r="F44" s="4" t="s">
        <v>102</v>
      </c>
      <c r="G44" s="4" t="s">
        <v>102</v>
      </c>
    </row>
    <row r="45" spans="2:7" ht="18.75" x14ac:dyDescent="0.25">
      <c r="B45" s="393"/>
      <c r="C45" s="341"/>
      <c r="D45" s="1164"/>
      <c r="E45" s="1151" t="s">
        <v>304</v>
      </c>
      <c r="F45" s="4"/>
      <c r="G45" s="4"/>
    </row>
    <row r="46" spans="2:7" ht="21" customHeight="1" x14ac:dyDescent="0.25">
      <c r="B46" s="393"/>
      <c r="C46" s="341"/>
      <c r="D46" s="1160"/>
      <c r="E46" s="1151"/>
      <c r="F46" s="4" t="s">
        <v>102</v>
      </c>
      <c r="G46" s="4" t="s">
        <v>102</v>
      </c>
    </row>
    <row r="47" spans="2:7" ht="18.75" x14ac:dyDescent="0.3">
      <c r="B47" s="393"/>
      <c r="C47" s="341"/>
      <c r="D47" s="402" t="s">
        <v>305</v>
      </c>
      <c r="E47" s="1151"/>
      <c r="F47" s="4" t="s">
        <v>102</v>
      </c>
      <c r="G47" s="4" t="s">
        <v>102</v>
      </c>
    </row>
    <row r="48" spans="2:7" ht="18.399999999999999" customHeight="1" x14ac:dyDescent="0.3">
      <c r="B48" s="393"/>
      <c r="C48" s="341"/>
      <c r="D48" s="403" t="s">
        <v>306</v>
      </c>
      <c r="E48" s="1148" t="s">
        <v>307</v>
      </c>
      <c r="F48" s="4" t="s">
        <v>102</v>
      </c>
      <c r="G48" s="4" t="s">
        <v>102</v>
      </c>
    </row>
    <row r="49" spans="2:5" ht="18.399999999999999" customHeight="1" x14ac:dyDescent="0.3">
      <c r="B49" s="393"/>
      <c r="C49" s="341"/>
      <c r="D49" s="404"/>
      <c r="E49" s="1148"/>
    </row>
    <row r="50" spans="2:5" ht="18.75" x14ac:dyDescent="0.3">
      <c r="B50" s="393"/>
      <c r="C50" s="341"/>
      <c r="D50" s="404"/>
      <c r="E50" s="1148"/>
    </row>
    <row r="51" spans="2:5" ht="20.65" customHeight="1" x14ac:dyDescent="0.3">
      <c r="B51" s="393"/>
      <c r="C51" s="341"/>
      <c r="D51" s="404"/>
      <c r="E51" s="1148"/>
    </row>
    <row r="52" spans="2:5" ht="21" customHeight="1" x14ac:dyDescent="0.3">
      <c r="B52" s="393"/>
      <c r="C52" s="341"/>
      <c r="D52" s="405"/>
      <c r="E52" s="1151" t="s">
        <v>308</v>
      </c>
    </row>
    <row r="53" spans="2:5" ht="21" customHeight="1" x14ac:dyDescent="0.3">
      <c r="B53" s="1162"/>
      <c r="C53" s="341"/>
      <c r="D53" s="405"/>
      <c r="E53" s="1152"/>
    </row>
    <row r="54" spans="2:5" ht="32.1" customHeight="1" thickBot="1" x14ac:dyDescent="0.35">
      <c r="B54" s="1163"/>
      <c r="C54" s="341"/>
      <c r="D54" s="406"/>
      <c r="E54" s="1153"/>
    </row>
    <row r="55" spans="2:5" ht="21" customHeight="1" x14ac:dyDescent="0.3">
      <c r="B55" s="394" t="s">
        <v>92</v>
      </c>
      <c r="C55" s="341"/>
      <c r="D55" s="407" t="s">
        <v>309</v>
      </c>
      <c r="E55" s="398" t="s">
        <v>298</v>
      </c>
    </row>
    <row r="56" spans="2:5" ht="21" customHeight="1" x14ac:dyDescent="0.3">
      <c r="B56" s="393"/>
      <c r="C56" s="341"/>
      <c r="D56" s="408" t="s">
        <v>285</v>
      </c>
      <c r="E56" s="1148" t="s">
        <v>275</v>
      </c>
    </row>
    <row r="57" spans="2:5" ht="37.35" customHeight="1" x14ac:dyDescent="0.3">
      <c r="B57" s="393"/>
      <c r="C57" s="341"/>
      <c r="D57" s="401" t="s">
        <v>310</v>
      </c>
      <c r="E57" s="1148"/>
    </row>
    <row r="58" spans="2:5" ht="21" customHeight="1" x14ac:dyDescent="0.3">
      <c r="B58" s="393"/>
      <c r="C58" s="341"/>
      <c r="D58" s="409"/>
      <c r="E58" s="1151" t="s">
        <v>311</v>
      </c>
    </row>
    <row r="59" spans="2:5" ht="67.5" customHeight="1" thickBot="1" x14ac:dyDescent="0.35">
      <c r="B59" s="395"/>
      <c r="C59" s="341"/>
      <c r="D59" s="410"/>
      <c r="E59" s="1158"/>
    </row>
    <row r="60" spans="2:5" ht="21" customHeight="1" x14ac:dyDescent="0.3">
      <c r="B60" s="396" t="s">
        <v>64</v>
      </c>
      <c r="C60" s="341"/>
      <c r="D60" s="407" t="s">
        <v>312</v>
      </c>
      <c r="E60" s="398" t="s">
        <v>298</v>
      </c>
    </row>
    <row r="61" spans="2:5" ht="21" customHeight="1" x14ac:dyDescent="0.3">
      <c r="B61" s="393"/>
      <c r="C61" s="341"/>
      <c r="D61" s="400" t="s">
        <v>313</v>
      </c>
      <c r="E61" s="1148" t="s">
        <v>286</v>
      </c>
    </row>
    <row r="62" spans="2:5" ht="21" customHeight="1" x14ac:dyDescent="0.3">
      <c r="B62" s="393"/>
      <c r="C62" s="341"/>
      <c r="D62" s="400" t="s">
        <v>314</v>
      </c>
      <c r="E62" s="1148"/>
    </row>
    <row r="63" spans="2:5" ht="21" customHeight="1" x14ac:dyDescent="0.3">
      <c r="B63" s="393"/>
      <c r="C63" s="341"/>
      <c r="D63" s="400" t="s">
        <v>315</v>
      </c>
      <c r="E63" s="1148"/>
    </row>
    <row r="64" spans="2:5" ht="21" customHeight="1" x14ac:dyDescent="0.3">
      <c r="B64" s="393"/>
      <c r="C64" s="341"/>
      <c r="D64" s="400" t="s">
        <v>316</v>
      </c>
      <c r="E64" s="486"/>
    </row>
    <row r="65" spans="2:7" ht="21" customHeight="1" x14ac:dyDescent="0.3">
      <c r="B65" s="393"/>
      <c r="C65" s="341"/>
      <c r="D65" s="400" t="s">
        <v>272</v>
      </c>
      <c r="E65" s="411"/>
    </row>
    <row r="66" spans="2:7" ht="21" customHeight="1" x14ac:dyDescent="0.3">
      <c r="B66" s="393"/>
      <c r="C66" s="341"/>
      <c r="D66" s="399" t="s">
        <v>317</v>
      </c>
      <c r="E66" s="411"/>
    </row>
    <row r="67" spans="2:7" ht="37.5" x14ac:dyDescent="0.3">
      <c r="B67" s="393"/>
      <c r="C67" s="341"/>
      <c r="D67" s="412" t="s">
        <v>318</v>
      </c>
      <c r="E67" s="411"/>
    </row>
    <row r="68" spans="2:7" ht="19.5" thickBot="1" x14ac:dyDescent="0.35">
      <c r="B68" s="395"/>
      <c r="C68" s="341"/>
      <c r="D68" s="413" t="s">
        <v>305</v>
      </c>
      <c r="E68" s="414"/>
    </row>
    <row r="69" spans="2:7" ht="19.5" customHeight="1" x14ac:dyDescent="0.3">
      <c r="B69" s="316" t="s">
        <v>296</v>
      </c>
      <c r="C69" s="341"/>
      <c r="D69" s="317"/>
      <c r="E69" s="318" t="s">
        <v>319</v>
      </c>
    </row>
    <row r="70" spans="2:7" ht="9.6" customHeight="1" x14ac:dyDescent="0.3">
      <c r="B70" s="319"/>
      <c r="C70" s="341"/>
      <c r="D70" s="320"/>
      <c r="E70" s="1156" t="s">
        <v>320</v>
      </c>
    </row>
    <row r="71" spans="2:7" ht="18.399999999999999" customHeight="1" x14ac:dyDescent="0.3">
      <c r="B71" s="319"/>
      <c r="C71" s="341"/>
      <c r="D71" s="320"/>
      <c r="E71" s="1156"/>
    </row>
    <row r="72" spans="2:7" ht="18.75" x14ac:dyDescent="0.3">
      <c r="B72" s="319"/>
      <c r="D72" s="320"/>
      <c r="E72" s="1156"/>
    </row>
    <row r="73" spans="2:7" ht="15" customHeight="1" x14ac:dyDescent="0.3">
      <c r="B73" s="319"/>
      <c r="D73" s="320"/>
      <c r="E73" s="1156"/>
    </row>
    <row r="74" spans="2:7" ht="21" customHeight="1" thickBot="1" x14ac:dyDescent="0.35">
      <c r="B74" s="322"/>
      <c r="D74" s="323"/>
      <c r="E74" s="1157"/>
    </row>
    <row r="75" spans="2:7" ht="25.5" customHeight="1" thickBot="1" x14ac:dyDescent="0.35">
      <c r="B75" s="49"/>
      <c r="C75" s="17"/>
      <c r="E75" s="12"/>
    </row>
    <row r="76" spans="2:7" ht="19.350000000000001" customHeight="1" thickBot="1" x14ac:dyDescent="0.55000000000000004">
      <c r="B76" s="184" t="s">
        <v>102</v>
      </c>
      <c r="C76" s="339"/>
      <c r="D76" s="1154" t="s">
        <v>223</v>
      </c>
      <c r="E76" s="1155"/>
    </row>
    <row r="77" spans="2:7" ht="7.5" customHeight="1" thickBot="1" x14ac:dyDescent="0.3">
      <c r="B77" s="4"/>
      <c r="C77" s="4"/>
      <c r="D77" s="5"/>
      <c r="E77" s="5"/>
      <c r="F77" s="4" t="s">
        <v>102</v>
      </c>
      <c r="G77" s="4" t="s">
        <v>102</v>
      </c>
    </row>
    <row r="78" spans="2:7" ht="19.350000000000001" customHeight="1" thickBot="1" x14ac:dyDescent="0.4">
      <c r="B78" s="185" t="s">
        <v>269</v>
      </c>
      <c r="C78" s="73"/>
      <c r="D78" s="100" t="s">
        <v>297</v>
      </c>
      <c r="E78" s="101" t="s">
        <v>271</v>
      </c>
      <c r="F78" s="4" t="s">
        <v>102</v>
      </c>
      <c r="G78" s="4" t="s">
        <v>102</v>
      </c>
    </row>
    <row r="79" spans="2:7" ht="21" customHeight="1" x14ac:dyDescent="0.25">
      <c r="B79" s="394" t="s">
        <v>68</v>
      </c>
      <c r="C79" s="341"/>
      <c r="D79" s="397" t="s">
        <v>272</v>
      </c>
      <c r="E79" s="597" t="s">
        <v>321</v>
      </c>
      <c r="F79" s="4" t="s">
        <v>102</v>
      </c>
      <c r="G79" s="4" t="s">
        <v>102</v>
      </c>
    </row>
    <row r="80" spans="2:7" ht="21" customHeight="1" x14ac:dyDescent="0.3">
      <c r="B80" s="393"/>
      <c r="C80" s="341"/>
      <c r="D80" s="399" t="s">
        <v>322</v>
      </c>
      <c r="E80" s="1148" t="s">
        <v>323</v>
      </c>
      <c r="F80" s="4" t="s">
        <v>102</v>
      </c>
      <c r="G80" s="4" t="s">
        <v>102</v>
      </c>
    </row>
    <row r="81" spans="2:7" ht="21" customHeight="1" x14ac:dyDescent="0.3">
      <c r="B81" s="393"/>
      <c r="C81" s="341"/>
      <c r="D81" s="399" t="s">
        <v>301</v>
      </c>
      <c r="E81" s="1148"/>
      <c r="F81" s="4" t="s">
        <v>102</v>
      </c>
      <c r="G81" s="4" t="s">
        <v>102</v>
      </c>
    </row>
    <row r="82" spans="2:7" ht="21" customHeight="1" x14ac:dyDescent="0.3">
      <c r="B82" s="393"/>
      <c r="C82" s="341"/>
      <c r="D82" s="400" t="s">
        <v>324</v>
      </c>
      <c r="E82" s="1148"/>
      <c r="F82" s="4" t="s">
        <v>102</v>
      </c>
      <c r="G82" s="4" t="s">
        <v>102</v>
      </c>
    </row>
    <row r="83" spans="2:7" ht="56.1" customHeight="1" x14ac:dyDescent="0.25">
      <c r="B83" s="393"/>
      <c r="C83" s="341"/>
      <c r="D83" s="1159" t="s">
        <v>325</v>
      </c>
      <c r="E83" s="1148"/>
      <c r="F83" s="4" t="s">
        <v>102</v>
      </c>
      <c r="G83" s="4" t="s">
        <v>102</v>
      </c>
    </row>
    <row r="84" spans="2:7" ht="21" customHeight="1" x14ac:dyDescent="0.25">
      <c r="B84" s="393"/>
      <c r="C84" s="341"/>
      <c r="D84" s="1160"/>
      <c r="E84" s="1151"/>
      <c r="F84" s="4" t="s">
        <v>102</v>
      </c>
      <c r="G84" s="4" t="s">
        <v>102</v>
      </c>
    </row>
    <row r="85" spans="2:7" ht="37.5" x14ac:dyDescent="0.3">
      <c r="B85" s="393"/>
      <c r="C85" s="341"/>
      <c r="D85" s="402" t="s">
        <v>326</v>
      </c>
      <c r="E85" s="1151"/>
      <c r="F85" s="4" t="s">
        <v>102</v>
      </c>
      <c r="G85" s="4" t="s">
        <v>102</v>
      </c>
    </row>
    <row r="86" spans="2:7" ht="38.25" thickBot="1" x14ac:dyDescent="0.35">
      <c r="B86" s="393"/>
      <c r="C86" s="341"/>
      <c r="D86" s="403" t="s">
        <v>327</v>
      </c>
      <c r="E86" s="1151"/>
      <c r="F86" s="4" t="s">
        <v>102</v>
      </c>
      <c r="G86" s="4" t="s">
        <v>102</v>
      </c>
    </row>
    <row r="87" spans="2:7" ht="19.5" hidden="1" thickBot="1" x14ac:dyDescent="0.35">
      <c r="B87" s="393"/>
      <c r="C87" s="341"/>
      <c r="D87" s="404"/>
      <c r="E87" s="1148"/>
    </row>
    <row r="88" spans="2:7" ht="19.5" hidden="1" thickBot="1" x14ac:dyDescent="0.35">
      <c r="B88" s="393"/>
      <c r="C88" s="341"/>
      <c r="D88" s="404"/>
      <c r="E88" s="1148"/>
    </row>
    <row r="89" spans="2:7" ht="52.5" hidden="1" customHeight="1" x14ac:dyDescent="0.3">
      <c r="B89" s="393"/>
      <c r="C89" s="341"/>
      <c r="D89" s="404"/>
      <c r="E89" s="1148"/>
    </row>
    <row r="90" spans="2:7" ht="21" hidden="1" customHeight="1" x14ac:dyDescent="0.3">
      <c r="B90" s="393"/>
      <c r="C90" s="341"/>
      <c r="D90" s="405"/>
      <c r="E90" s="1151"/>
    </row>
    <row r="91" spans="2:7" ht="21" hidden="1" customHeight="1" x14ac:dyDescent="0.3">
      <c r="B91" s="1162"/>
      <c r="C91" s="341"/>
      <c r="D91" s="405"/>
      <c r="E91" s="1152"/>
    </row>
    <row r="92" spans="2:7" ht="32.1" hidden="1" customHeight="1" x14ac:dyDescent="0.3">
      <c r="B92" s="1163"/>
      <c r="C92" s="341"/>
      <c r="D92" s="406"/>
      <c r="E92" s="1153"/>
    </row>
    <row r="93" spans="2:7" ht="18" customHeight="1" x14ac:dyDescent="0.25">
      <c r="B93" s="394" t="s">
        <v>92</v>
      </c>
      <c r="C93" s="341"/>
      <c r="D93" s="1169" t="s">
        <v>328</v>
      </c>
      <c r="E93" s="597" t="s">
        <v>321</v>
      </c>
    </row>
    <row r="94" spans="2:7" ht="20.45" customHeight="1" x14ac:dyDescent="0.25">
      <c r="B94" s="598"/>
      <c r="C94" s="341"/>
      <c r="D94" s="1170"/>
      <c r="E94" s="1148" t="s">
        <v>329</v>
      </c>
    </row>
    <row r="95" spans="2:7" ht="21" customHeight="1" x14ac:dyDescent="0.3">
      <c r="B95" s="393"/>
      <c r="C95" s="341"/>
      <c r="D95" s="408" t="s">
        <v>285</v>
      </c>
      <c r="E95" s="1148"/>
    </row>
    <row r="96" spans="2:7" ht="37.35" customHeight="1" x14ac:dyDescent="0.3">
      <c r="B96" s="393"/>
      <c r="C96" s="341"/>
      <c r="D96" s="401" t="s">
        <v>330</v>
      </c>
      <c r="E96" s="1148"/>
    </row>
    <row r="97" spans="2:5" ht="21" customHeight="1" x14ac:dyDescent="0.3">
      <c r="B97" s="393"/>
      <c r="C97" s="341"/>
      <c r="D97" s="409"/>
      <c r="E97" s="1148"/>
    </row>
    <row r="98" spans="2:5" ht="81" customHeight="1" thickBot="1" x14ac:dyDescent="0.35">
      <c r="B98" s="395"/>
      <c r="C98" s="341"/>
      <c r="D98" s="410"/>
      <c r="E98" s="1161"/>
    </row>
    <row r="99" spans="2:5" ht="21" customHeight="1" x14ac:dyDescent="0.3">
      <c r="B99" s="396" t="s">
        <v>64</v>
      </c>
      <c r="C99" s="341"/>
      <c r="D99" s="407" t="s">
        <v>312</v>
      </c>
      <c r="E99" s="597" t="s">
        <v>321</v>
      </c>
    </row>
    <row r="100" spans="2:5" ht="21" customHeight="1" x14ac:dyDescent="0.3">
      <c r="B100" s="393"/>
      <c r="C100" s="341"/>
      <c r="D100" s="400" t="s">
        <v>313</v>
      </c>
      <c r="E100" s="1148" t="s">
        <v>331</v>
      </c>
    </row>
    <row r="101" spans="2:5" ht="21" customHeight="1" x14ac:dyDescent="0.3">
      <c r="B101" s="393"/>
      <c r="C101" s="341"/>
      <c r="D101" s="400" t="s">
        <v>332</v>
      </c>
      <c r="E101" s="1148"/>
    </row>
    <row r="102" spans="2:5" ht="21" customHeight="1" x14ac:dyDescent="0.3">
      <c r="B102" s="393"/>
      <c r="C102" s="341"/>
      <c r="D102" s="400" t="s">
        <v>333</v>
      </c>
      <c r="E102" s="1148"/>
    </row>
    <row r="103" spans="2:5" ht="21" customHeight="1" x14ac:dyDescent="0.3">
      <c r="B103" s="393"/>
      <c r="C103" s="341"/>
      <c r="D103" s="400" t="s">
        <v>334</v>
      </c>
      <c r="E103" s="1148"/>
    </row>
    <row r="104" spans="2:5" ht="21" customHeight="1" x14ac:dyDescent="0.3">
      <c r="B104" s="393"/>
      <c r="C104" s="341"/>
      <c r="D104" s="400" t="s">
        <v>272</v>
      </c>
      <c r="E104" s="411"/>
    </row>
    <row r="105" spans="2:5" ht="21" customHeight="1" x14ac:dyDescent="0.3">
      <c r="B105" s="393"/>
      <c r="C105" s="341"/>
      <c r="D105" s="399" t="s">
        <v>335</v>
      </c>
      <c r="E105" s="411"/>
    </row>
    <row r="106" spans="2:5" ht="37.5" x14ac:dyDescent="0.3">
      <c r="B106" s="393"/>
      <c r="C106" s="341"/>
      <c r="D106" s="412" t="s">
        <v>336</v>
      </c>
      <c r="E106" s="411"/>
    </row>
    <row r="107" spans="2:5" ht="19.5" thickBot="1" x14ac:dyDescent="0.35">
      <c r="B107" s="395"/>
      <c r="C107" s="341"/>
      <c r="D107" s="413" t="s">
        <v>305</v>
      </c>
      <c r="E107" s="414"/>
    </row>
    <row r="108" spans="2:5" ht="19.5" customHeight="1" x14ac:dyDescent="0.3">
      <c r="B108" s="316" t="s">
        <v>296</v>
      </c>
      <c r="C108" s="341"/>
      <c r="D108" s="317"/>
      <c r="E108" s="599" t="s">
        <v>337</v>
      </c>
    </row>
    <row r="109" spans="2:5" ht="17.649999999999999" customHeight="1" x14ac:dyDescent="0.3">
      <c r="B109" s="319"/>
      <c r="C109" s="341"/>
      <c r="D109" s="320"/>
      <c r="E109" s="1149" t="s">
        <v>338</v>
      </c>
    </row>
    <row r="110" spans="2:5" ht="18.75" x14ac:dyDescent="0.3">
      <c r="B110" s="319"/>
      <c r="C110" s="341"/>
      <c r="D110" s="320"/>
      <c r="E110" s="1149"/>
    </row>
    <row r="111" spans="2:5" ht="18.75" x14ac:dyDescent="0.3">
      <c r="B111" s="319"/>
      <c r="D111" s="320"/>
      <c r="E111" s="1149"/>
    </row>
    <row r="112" spans="2:5" ht="15" customHeight="1" x14ac:dyDescent="0.3">
      <c r="B112" s="319"/>
      <c r="D112" s="320"/>
      <c r="E112" s="1149"/>
    </row>
    <row r="113" spans="2:7" ht="21" customHeight="1" thickBot="1" x14ac:dyDescent="0.35">
      <c r="B113" s="322"/>
      <c r="D113" s="323"/>
      <c r="E113" s="1150"/>
    </row>
    <row r="114" spans="2:7" ht="25.5" customHeight="1" thickBot="1" x14ac:dyDescent="0.35">
      <c r="B114" s="49"/>
      <c r="C114" s="17"/>
      <c r="E114" s="12"/>
    </row>
    <row r="115" spans="2:7" ht="19.350000000000001" customHeight="1" thickBot="1" x14ac:dyDescent="0.55000000000000004">
      <c r="B115" s="184" t="s">
        <v>102</v>
      </c>
      <c r="C115" s="339"/>
      <c r="D115" s="1154" t="s">
        <v>224</v>
      </c>
      <c r="E115" s="1155"/>
    </row>
    <row r="116" spans="2:7" ht="7.5" customHeight="1" thickBot="1" x14ac:dyDescent="0.3">
      <c r="B116" s="4"/>
      <c r="C116" s="4"/>
      <c r="D116" s="5"/>
      <c r="E116" s="5"/>
      <c r="F116" s="4" t="s">
        <v>102</v>
      </c>
      <c r="G116" s="4" t="s">
        <v>102</v>
      </c>
    </row>
    <row r="117" spans="2:7" ht="19.350000000000001" customHeight="1" thickBot="1" x14ac:dyDescent="0.4">
      <c r="B117" s="185" t="s">
        <v>269</v>
      </c>
      <c r="C117" s="73"/>
      <c r="D117" s="100" t="s">
        <v>297</v>
      </c>
      <c r="E117" s="101" t="s">
        <v>271</v>
      </c>
      <c r="F117" s="4" t="s">
        <v>102</v>
      </c>
      <c r="G117" s="4" t="s">
        <v>102</v>
      </c>
    </row>
    <row r="118" spans="2:7" ht="21" customHeight="1" x14ac:dyDescent="0.25">
      <c r="B118" s="394" t="s">
        <v>51</v>
      </c>
      <c r="C118" s="341"/>
      <c r="D118" s="397" t="s">
        <v>272</v>
      </c>
      <c r="E118" s="982" t="s">
        <v>339</v>
      </c>
      <c r="F118" s="4" t="s">
        <v>102</v>
      </c>
      <c r="G118" s="4" t="s">
        <v>102</v>
      </c>
    </row>
    <row r="119" spans="2:7" ht="19.5" customHeight="1" x14ac:dyDescent="0.3">
      <c r="B119" s="393"/>
      <c r="C119" s="341"/>
      <c r="D119" s="700" t="s">
        <v>340</v>
      </c>
      <c r="E119" s="1148" t="s">
        <v>341</v>
      </c>
      <c r="F119" s="4" t="s">
        <v>102</v>
      </c>
      <c r="G119" s="4" t="s">
        <v>102</v>
      </c>
    </row>
    <row r="120" spans="2:7" ht="19.5" customHeight="1" x14ac:dyDescent="0.3">
      <c r="B120" s="393"/>
      <c r="C120" s="341"/>
      <c r="D120" s="700" t="s">
        <v>342</v>
      </c>
      <c r="E120" s="1148"/>
      <c r="F120" s="4" t="s">
        <v>102</v>
      </c>
      <c r="G120" s="4" t="s">
        <v>102</v>
      </c>
    </row>
    <row r="121" spans="2:7" ht="19.5" customHeight="1" x14ac:dyDescent="0.3">
      <c r="B121" s="393"/>
      <c r="C121" s="341"/>
      <c r="D121" s="701" t="s">
        <v>343</v>
      </c>
      <c r="E121" s="1148"/>
      <c r="F121" s="4" t="s">
        <v>102</v>
      </c>
      <c r="G121" s="4" t="s">
        <v>102</v>
      </c>
    </row>
    <row r="122" spans="2:7" ht="19.5" customHeight="1" x14ac:dyDescent="0.25">
      <c r="B122" s="393"/>
      <c r="C122" s="341"/>
      <c r="D122" s="1167" t="s">
        <v>344</v>
      </c>
      <c r="E122" s="1148"/>
      <c r="F122" s="4" t="s">
        <v>102</v>
      </c>
      <c r="G122" s="4" t="s">
        <v>102</v>
      </c>
    </row>
    <row r="123" spans="2:7" ht="19.5" customHeight="1" x14ac:dyDescent="0.25">
      <c r="B123" s="393"/>
      <c r="C123" s="341"/>
      <c r="D123" s="1168"/>
      <c r="E123" s="1151"/>
      <c r="F123" s="4" t="s">
        <v>102</v>
      </c>
      <c r="G123" s="4" t="s">
        <v>102</v>
      </c>
    </row>
    <row r="124" spans="2:7" ht="18.75" x14ac:dyDescent="0.3">
      <c r="B124" s="393"/>
      <c r="C124" s="341"/>
      <c r="D124" s="702" t="s">
        <v>305</v>
      </c>
      <c r="E124" s="1151"/>
      <c r="F124" s="4" t="s">
        <v>102</v>
      </c>
      <c r="G124" s="4" t="s">
        <v>102</v>
      </c>
    </row>
    <row r="125" spans="2:7" ht="19.5" thickBot="1" x14ac:dyDescent="0.35">
      <c r="B125" s="393"/>
      <c r="C125" s="341"/>
      <c r="D125" s="703" t="s">
        <v>345</v>
      </c>
      <c r="E125" s="1151"/>
      <c r="F125" s="4" t="s">
        <v>102</v>
      </c>
      <c r="G125" s="4" t="s">
        <v>102</v>
      </c>
    </row>
    <row r="126" spans="2:7" ht="18" customHeight="1" x14ac:dyDescent="0.25">
      <c r="B126" s="394" t="s">
        <v>92</v>
      </c>
      <c r="C126" s="341"/>
      <c r="D126" s="1169" t="s">
        <v>346</v>
      </c>
      <c r="E126" s="982" t="s">
        <v>347</v>
      </c>
    </row>
    <row r="127" spans="2:7" ht="20.45" customHeight="1" x14ac:dyDescent="0.25">
      <c r="B127" s="598"/>
      <c r="C127" s="341"/>
      <c r="D127" s="1170"/>
      <c r="E127" s="1148" t="s">
        <v>348</v>
      </c>
    </row>
    <row r="128" spans="2:7" ht="21" customHeight="1" x14ac:dyDescent="0.3">
      <c r="B128" s="393"/>
      <c r="C128" s="341"/>
      <c r="D128" s="408" t="s">
        <v>349</v>
      </c>
      <c r="E128" s="1148"/>
    </row>
    <row r="129" spans="2:5" ht="37.35" customHeight="1" x14ac:dyDescent="0.25">
      <c r="B129" s="393"/>
      <c r="C129" s="341"/>
      <c r="D129" s="1171" t="s">
        <v>350</v>
      </c>
      <c r="E129" s="1148"/>
    </row>
    <row r="130" spans="2:5" ht="21" customHeight="1" x14ac:dyDescent="0.25">
      <c r="B130" s="393"/>
      <c r="C130" s="341"/>
      <c r="D130" s="1172"/>
      <c r="E130" s="1148"/>
    </row>
    <row r="131" spans="2:5" ht="36.4" customHeight="1" thickBot="1" x14ac:dyDescent="0.35">
      <c r="B131" s="395"/>
      <c r="C131" s="341"/>
      <c r="D131" s="410"/>
      <c r="E131" s="1161"/>
    </row>
    <row r="132" spans="2:5" ht="21" customHeight="1" x14ac:dyDescent="0.3">
      <c r="B132" s="396" t="s">
        <v>64</v>
      </c>
      <c r="C132" s="341"/>
      <c r="D132" s="704" t="s">
        <v>312</v>
      </c>
      <c r="E132" s="597" t="s">
        <v>351</v>
      </c>
    </row>
    <row r="133" spans="2:5" ht="21" customHeight="1" x14ac:dyDescent="0.3">
      <c r="B133" s="393"/>
      <c r="C133" s="341"/>
      <c r="D133" s="701" t="s">
        <v>313</v>
      </c>
      <c r="E133" s="1148" t="s">
        <v>352</v>
      </c>
    </row>
    <row r="134" spans="2:5" ht="21" customHeight="1" x14ac:dyDescent="0.3">
      <c r="B134" s="393"/>
      <c r="C134" s="341"/>
      <c r="D134" s="701" t="s">
        <v>353</v>
      </c>
      <c r="E134" s="1148"/>
    </row>
    <row r="135" spans="2:5" ht="21" customHeight="1" x14ac:dyDescent="0.3">
      <c r="B135" s="393"/>
      <c r="C135" s="341"/>
      <c r="D135" s="701" t="s">
        <v>354</v>
      </c>
      <c r="E135" s="1148"/>
    </row>
    <row r="136" spans="2:5" ht="37.5" x14ac:dyDescent="0.3">
      <c r="B136" s="393"/>
      <c r="C136" s="341"/>
      <c r="D136" s="703" t="s">
        <v>355</v>
      </c>
      <c r="E136" s="411"/>
    </row>
    <row r="137" spans="2:5" ht="21" customHeight="1" x14ac:dyDescent="0.3">
      <c r="B137" s="393"/>
      <c r="C137" s="341"/>
      <c r="D137" s="701" t="s">
        <v>272</v>
      </c>
      <c r="E137" s="411"/>
    </row>
    <row r="138" spans="2:5" ht="21" customHeight="1" x14ac:dyDescent="0.3">
      <c r="B138" s="393"/>
      <c r="C138" s="341"/>
      <c r="D138" s="700" t="s">
        <v>335</v>
      </c>
      <c r="E138" s="411"/>
    </row>
    <row r="139" spans="2:5" ht="37.5" x14ac:dyDescent="0.3">
      <c r="B139" s="393"/>
      <c r="C139" s="341"/>
      <c r="D139" s="705" t="s">
        <v>336</v>
      </c>
      <c r="E139" s="411"/>
    </row>
    <row r="140" spans="2:5" ht="19.5" thickBot="1" x14ac:dyDescent="0.35">
      <c r="B140" s="395"/>
      <c r="C140" s="341"/>
      <c r="D140" s="413" t="s">
        <v>305</v>
      </c>
      <c r="E140" s="414"/>
    </row>
    <row r="141" spans="2:5" ht="19.5" customHeight="1" x14ac:dyDescent="0.3">
      <c r="B141" s="316" t="s">
        <v>296</v>
      </c>
      <c r="C141" s="341"/>
      <c r="D141" s="317"/>
      <c r="E141" s="599" t="s">
        <v>356</v>
      </c>
    </row>
    <row r="142" spans="2:5" ht="19.5" customHeight="1" x14ac:dyDescent="0.3">
      <c r="B142" s="319"/>
      <c r="C142" s="341"/>
      <c r="D142" s="320"/>
      <c r="E142" s="1149" t="s">
        <v>352</v>
      </c>
    </row>
    <row r="143" spans="2:5" ht="19.5" customHeight="1" x14ac:dyDescent="0.3">
      <c r="B143" s="319"/>
      <c r="D143" s="320"/>
      <c r="E143" s="1149"/>
    </row>
    <row r="144" spans="2:5" ht="19.5" customHeight="1" thickBot="1" x14ac:dyDescent="0.35">
      <c r="B144" s="322"/>
      <c r="D144" s="323"/>
      <c r="E144" s="1150"/>
    </row>
    <row r="145" spans="2:7" ht="25.5" customHeight="1" thickBot="1" x14ac:dyDescent="0.35">
      <c r="B145" s="49"/>
      <c r="C145" s="17"/>
      <c r="E145" s="12"/>
    </row>
    <row r="146" spans="2:7" ht="19.350000000000001" customHeight="1" thickBot="1" x14ac:dyDescent="0.55000000000000004">
      <c r="B146" s="184" t="s">
        <v>102</v>
      </c>
      <c r="C146" s="339"/>
      <c r="D146" s="1154" t="s">
        <v>225</v>
      </c>
      <c r="E146" s="1155"/>
    </row>
    <row r="147" spans="2:7" ht="7.5" customHeight="1" thickBot="1" x14ac:dyDescent="0.3">
      <c r="B147" s="4"/>
      <c r="C147" s="4"/>
      <c r="D147" s="5"/>
      <c r="E147" s="5"/>
      <c r="F147" s="4" t="s">
        <v>102</v>
      </c>
      <c r="G147" s="4" t="s">
        <v>102</v>
      </c>
    </row>
    <row r="148" spans="2:7" ht="24" thickBot="1" x14ac:dyDescent="0.4">
      <c r="B148" s="185" t="s">
        <v>269</v>
      </c>
      <c r="C148" s="73"/>
      <c r="D148" s="100" t="s">
        <v>297</v>
      </c>
      <c r="E148" s="101" t="s">
        <v>271</v>
      </c>
    </row>
    <row r="149" spans="2:7" ht="18.399999999999999" customHeight="1" x14ac:dyDescent="0.25">
      <c r="B149" s="394" t="s">
        <v>51</v>
      </c>
      <c r="C149" s="341"/>
      <c r="D149" s="1019" t="s">
        <v>272</v>
      </c>
      <c r="E149" s="982" t="s">
        <v>357</v>
      </c>
    </row>
    <row r="150" spans="2:7" ht="18.399999999999999" customHeight="1" x14ac:dyDescent="0.3">
      <c r="B150" s="393"/>
      <c r="C150" s="341"/>
      <c r="D150" s="700" t="s">
        <v>358</v>
      </c>
      <c r="E150" s="1148" t="s">
        <v>359</v>
      </c>
    </row>
    <row r="151" spans="2:7" ht="18.399999999999999" customHeight="1" x14ac:dyDescent="0.3">
      <c r="B151" s="393"/>
      <c r="C151" s="341"/>
      <c r="D151" s="700" t="s">
        <v>360</v>
      </c>
      <c r="E151" s="1148"/>
    </row>
    <row r="152" spans="2:7" ht="18.75" x14ac:dyDescent="0.3">
      <c r="B152" s="393"/>
      <c r="C152" s="341"/>
      <c r="D152" s="701" t="s">
        <v>343</v>
      </c>
      <c r="E152" s="1148"/>
    </row>
    <row r="153" spans="2:7" ht="18.75" x14ac:dyDescent="0.25">
      <c r="B153" s="393"/>
      <c r="C153" s="341"/>
      <c r="D153" s="1167" t="s">
        <v>361</v>
      </c>
      <c r="E153" s="1148"/>
    </row>
    <row r="154" spans="2:7" ht="18.75" x14ac:dyDescent="0.25">
      <c r="B154" s="393"/>
      <c r="C154" s="341"/>
      <c r="D154" s="1168"/>
      <c r="E154" s="1148"/>
    </row>
    <row r="155" spans="2:7" ht="18.75" x14ac:dyDescent="0.3">
      <c r="B155" s="393"/>
      <c r="C155" s="341"/>
      <c r="D155" s="702" t="s">
        <v>305</v>
      </c>
      <c r="E155" s="1148"/>
    </row>
    <row r="156" spans="2:7" ht="18.75" x14ac:dyDescent="0.3">
      <c r="B156" s="393"/>
      <c r="C156" s="341"/>
      <c r="D156" s="703" t="s">
        <v>345</v>
      </c>
      <c r="E156" s="1148"/>
    </row>
    <row r="157" spans="2:7" ht="37.5" x14ac:dyDescent="0.3">
      <c r="B157" s="393"/>
      <c r="C157" s="341"/>
      <c r="D157" s="1022" t="s">
        <v>362</v>
      </c>
      <c r="E157" s="1148"/>
    </row>
    <row r="158" spans="2:7" ht="18.75" x14ac:dyDescent="0.3">
      <c r="B158" s="393"/>
      <c r="C158" s="341"/>
      <c r="D158" s="404"/>
      <c r="E158" s="1148"/>
    </row>
    <row r="159" spans="2:7" ht="18.75" x14ac:dyDescent="0.3">
      <c r="B159" s="393"/>
      <c r="C159" s="341"/>
      <c r="D159" s="404"/>
      <c r="E159" s="1148"/>
    </row>
    <row r="160" spans="2:7" ht="18.75" x14ac:dyDescent="0.3">
      <c r="B160" s="393"/>
      <c r="C160" s="341"/>
      <c r="D160" s="405"/>
      <c r="E160" s="1148"/>
    </row>
    <row r="161" spans="2:5" ht="19.5" thickBot="1" x14ac:dyDescent="0.35">
      <c r="B161" s="395"/>
      <c r="C161" s="341"/>
      <c r="D161" s="406"/>
      <c r="E161" s="1161"/>
    </row>
    <row r="162" spans="2:5" ht="18.399999999999999" customHeight="1" x14ac:dyDescent="0.25">
      <c r="B162" s="394" t="s">
        <v>92</v>
      </c>
      <c r="C162" s="341"/>
      <c r="D162" s="1173" t="s">
        <v>363</v>
      </c>
      <c r="E162" s="982" t="s">
        <v>364</v>
      </c>
    </row>
    <row r="163" spans="2:5" ht="18.399999999999999" customHeight="1" x14ac:dyDescent="0.25">
      <c r="B163" s="598"/>
      <c r="C163" s="341"/>
      <c r="D163" s="1174"/>
      <c r="E163" s="1148" t="s">
        <v>365</v>
      </c>
    </row>
    <row r="164" spans="2:5" ht="18.75" x14ac:dyDescent="0.3">
      <c r="B164" s="393"/>
      <c r="C164" s="341"/>
      <c r="D164" s="1018" t="s">
        <v>349</v>
      </c>
      <c r="E164" s="1148"/>
    </row>
    <row r="165" spans="2:5" ht="18.75" x14ac:dyDescent="0.25">
      <c r="B165" s="393"/>
      <c r="C165" s="341"/>
      <c r="D165" s="1175" t="s">
        <v>366</v>
      </c>
      <c r="E165" s="1148"/>
    </row>
    <row r="166" spans="2:5" ht="18.75" x14ac:dyDescent="0.25">
      <c r="B166" s="393"/>
      <c r="C166" s="341"/>
      <c r="D166" s="1176"/>
      <c r="E166" s="1148"/>
    </row>
    <row r="167" spans="2:5" ht="57" customHeight="1" thickBot="1" x14ac:dyDescent="0.3">
      <c r="B167" s="395"/>
      <c r="C167" s="341"/>
      <c r="D167" s="1177"/>
      <c r="E167" s="1161"/>
    </row>
    <row r="168" spans="2:5" ht="18.399999999999999" customHeight="1" x14ac:dyDescent="0.3">
      <c r="B168" s="396" t="s">
        <v>64</v>
      </c>
      <c r="C168" s="341"/>
      <c r="D168" s="704" t="s">
        <v>312</v>
      </c>
      <c r="E168" s="597" t="s">
        <v>357</v>
      </c>
    </row>
    <row r="169" spans="2:5" ht="18.399999999999999" customHeight="1" x14ac:dyDescent="0.3">
      <c r="B169" s="393"/>
      <c r="C169" s="341"/>
      <c r="D169" s="701" t="s">
        <v>313</v>
      </c>
      <c r="E169" s="1148" t="s">
        <v>367</v>
      </c>
    </row>
    <row r="170" spans="2:5" ht="18.75" x14ac:dyDescent="0.3">
      <c r="B170" s="393"/>
      <c r="C170" s="341"/>
      <c r="D170" s="701" t="s">
        <v>368</v>
      </c>
      <c r="E170" s="1148"/>
    </row>
    <row r="171" spans="2:5" ht="18.75" x14ac:dyDescent="0.3">
      <c r="B171" s="393"/>
      <c r="C171" s="341"/>
      <c r="D171" s="701" t="s">
        <v>354</v>
      </c>
      <c r="E171" s="1148"/>
    </row>
    <row r="172" spans="2:5" ht="18.75" x14ac:dyDescent="0.25">
      <c r="B172" s="393"/>
      <c r="C172" s="341"/>
      <c r="D172" s="1178" t="s">
        <v>369</v>
      </c>
      <c r="E172" s="1148"/>
    </row>
    <row r="173" spans="2:5" ht="18.75" x14ac:dyDescent="0.25">
      <c r="B173" s="393"/>
      <c r="C173" s="341"/>
      <c r="D173" s="1179"/>
      <c r="E173" s="1017"/>
    </row>
    <row r="174" spans="2:5" ht="37.5" x14ac:dyDescent="0.3">
      <c r="B174" s="393"/>
      <c r="C174" s="341"/>
      <c r="D174" s="703" t="s">
        <v>370</v>
      </c>
      <c r="E174" s="411"/>
    </row>
    <row r="175" spans="2:5" ht="18.75" x14ac:dyDescent="0.3">
      <c r="B175" s="393"/>
      <c r="C175" s="341"/>
      <c r="D175" s="701" t="s">
        <v>272</v>
      </c>
      <c r="E175" s="411"/>
    </row>
    <row r="176" spans="2:5" ht="18.75" x14ac:dyDescent="0.3">
      <c r="B176" s="393"/>
      <c r="C176" s="341"/>
      <c r="D176" s="700" t="s">
        <v>371</v>
      </c>
      <c r="E176" s="411"/>
    </row>
    <row r="177" spans="2:5" ht="18.75" x14ac:dyDescent="0.3">
      <c r="B177" s="393"/>
      <c r="C177" s="341"/>
      <c r="D177" s="705" t="s">
        <v>372</v>
      </c>
      <c r="E177" s="411"/>
    </row>
    <row r="178" spans="2:5" ht="19.5" thickBot="1" x14ac:dyDescent="0.35">
      <c r="B178" s="393"/>
      <c r="C178" s="341"/>
      <c r="D178" s="1020" t="s">
        <v>373</v>
      </c>
      <c r="E178" s="411"/>
    </row>
    <row r="179" spans="2:5" ht="18.399999999999999" customHeight="1" x14ac:dyDescent="0.3">
      <c r="B179" s="985" t="s">
        <v>296</v>
      </c>
      <c r="C179" s="341"/>
      <c r="D179" s="317"/>
      <c r="E179" s="599" t="s">
        <v>357</v>
      </c>
    </row>
    <row r="180" spans="2:5" ht="18.399999999999999" customHeight="1" x14ac:dyDescent="0.3">
      <c r="B180" s="319"/>
      <c r="C180" s="341"/>
      <c r="D180" s="320"/>
      <c r="E180" s="1149" t="s">
        <v>374</v>
      </c>
    </row>
    <row r="181" spans="2:5" ht="18.75" x14ac:dyDescent="0.3">
      <c r="B181" s="319"/>
      <c r="C181" s="341"/>
      <c r="D181" s="320"/>
      <c r="E181" s="1149"/>
    </row>
    <row r="182" spans="2:5" ht="18.75" x14ac:dyDescent="0.3">
      <c r="B182" s="319"/>
      <c r="D182" s="320"/>
      <c r="E182" s="1149"/>
    </row>
    <row r="183" spans="2:5" ht="18.75" x14ac:dyDescent="0.3">
      <c r="B183" s="319"/>
      <c r="D183" s="320"/>
      <c r="E183" s="1149"/>
    </row>
    <row r="184" spans="2:5" ht="19.5" customHeight="1" thickBot="1" x14ac:dyDescent="0.35">
      <c r="B184" s="322"/>
      <c r="D184" s="323"/>
      <c r="E184" s="1150"/>
    </row>
    <row r="185" spans="2:5" ht="7.35" customHeight="1" x14ac:dyDescent="0.25">
      <c r="B185" s="49"/>
      <c r="E185" s="12"/>
    </row>
    <row r="186" spans="2:5" x14ac:dyDescent="0.25">
      <c r="B186" s="515" t="s">
        <v>130</v>
      </c>
      <c r="C186" s="63"/>
      <c r="D186" s="63"/>
      <c r="E186" s="40"/>
    </row>
  </sheetData>
  <mergeCells count="49">
    <mergeCell ref="E180:E184"/>
    <mergeCell ref="D162:D163"/>
    <mergeCell ref="E163:E167"/>
    <mergeCell ref="D165:D167"/>
    <mergeCell ref="E169:E172"/>
    <mergeCell ref="D172:D173"/>
    <mergeCell ref="D146:E146"/>
    <mergeCell ref="D153:D154"/>
    <mergeCell ref="B91:B92"/>
    <mergeCell ref="D93:D94"/>
    <mergeCell ref="E94:E98"/>
    <mergeCell ref="E100:E103"/>
    <mergeCell ref="D129:D130"/>
    <mergeCell ref="D126:D127"/>
    <mergeCell ref="E127:E131"/>
    <mergeCell ref="E142:E144"/>
    <mergeCell ref="E133:E135"/>
    <mergeCell ref="E150:E161"/>
    <mergeCell ref="D122:D123"/>
    <mergeCell ref="E123:E125"/>
    <mergeCell ref="E119:E122"/>
    <mergeCell ref="D115:E115"/>
    <mergeCell ref="E23:E25"/>
    <mergeCell ref="B53:B54"/>
    <mergeCell ref="D44:D46"/>
    <mergeCell ref="E52:E54"/>
    <mergeCell ref="E56:E57"/>
    <mergeCell ref="E33:E35"/>
    <mergeCell ref="D37:E37"/>
    <mergeCell ref="E41:E44"/>
    <mergeCell ref="E45:E47"/>
    <mergeCell ref="E48:E51"/>
    <mergeCell ref="E20:E21"/>
    <mergeCell ref="B2:B5"/>
    <mergeCell ref="D7:E7"/>
    <mergeCell ref="D14:D15"/>
    <mergeCell ref="E11:E13"/>
    <mergeCell ref="E14:E15"/>
    <mergeCell ref="E16:E18"/>
    <mergeCell ref="E58:E59"/>
    <mergeCell ref="E61:E63"/>
    <mergeCell ref="E80:E83"/>
    <mergeCell ref="D83:D84"/>
    <mergeCell ref="E84:E86"/>
    <mergeCell ref="E87:E89"/>
    <mergeCell ref="E109:E113"/>
    <mergeCell ref="E90:E92"/>
    <mergeCell ref="D76:E76"/>
    <mergeCell ref="E70:E74"/>
  </mergeCells>
  <printOptions horizontalCentered="1"/>
  <pageMargins left="0.5" right="0.5" top="0.5" bottom="0.4" header="0.3" footer="0.3"/>
  <pageSetup scale="44" orientation="portrait" r:id="rId1"/>
  <headerFooter>
    <oddHeader>&amp;RPUBLIC</oddHeader>
    <oddFooter xml:space="preserve">&amp;L&amp;"-,Bold"&amp;10&amp;A&amp;C&amp;"-,Bold"&amp;10Page &amp;P of 20&amp;R&amp;"-,Bold"&amp;10Exhibit 1 </oddFooter>
  </headerFooter>
  <rowBreaks count="2" manualBreakCount="2">
    <brk id="75" min="1" max="4" man="1"/>
    <brk id="145" min="1"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H22"/>
  <sheetViews>
    <sheetView tabSelected="1" topLeftCell="A2" zoomScale="80" zoomScaleNormal="80" zoomScaleSheetLayoutView="100" zoomScalePageLayoutView="80" workbookViewId="0">
      <selection activeCell="F22" sqref="F22"/>
    </sheetView>
  </sheetViews>
  <sheetFormatPr defaultColWidth="8.5703125" defaultRowHeight="15" x14ac:dyDescent="0.25"/>
  <cols>
    <col min="1" max="1" width="1.5703125" customWidth="1"/>
    <col min="2" max="2" width="56.140625" customWidth="1"/>
    <col min="3" max="3" width="1.5703125" customWidth="1"/>
    <col min="4" max="8" width="23.5703125" customWidth="1"/>
  </cols>
  <sheetData>
    <row r="1" spans="1:8" ht="29.25" hidden="1" thickBot="1" x14ac:dyDescent="0.5">
      <c r="B1" s="1135"/>
      <c r="C1" s="1135"/>
      <c r="D1" s="1180"/>
      <c r="E1" s="37"/>
      <c r="F1" s="37"/>
      <c r="G1" s="37"/>
      <c r="H1" s="37"/>
    </row>
    <row r="2" spans="1:8" ht="23.1" customHeight="1" x14ac:dyDescent="0.35">
      <c r="A2" s="44"/>
      <c r="B2" s="1114" t="s">
        <v>375</v>
      </c>
      <c r="C2" s="196"/>
      <c r="D2" s="91" t="str">
        <f>'2_Costs'!D2</f>
        <v>Utility: Ameren Missouri</v>
      </c>
      <c r="E2" s="197"/>
      <c r="F2" s="92"/>
      <c r="G2" s="65"/>
      <c r="H2" s="22"/>
    </row>
    <row r="3" spans="1:8" ht="23.1" customHeight="1" x14ac:dyDescent="0.35">
      <c r="B3" s="1121"/>
      <c r="C3" s="198"/>
      <c r="D3" s="199" t="str">
        <f>'2_Costs'!D3</f>
        <v>Report Date: 3/29/2024</v>
      </c>
      <c r="E3" s="94"/>
      <c r="F3" s="93"/>
      <c r="H3" s="24"/>
    </row>
    <row r="4" spans="1:8" ht="23.1" customHeight="1" x14ac:dyDescent="0.35">
      <c r="B4" s="1121"/>
      <c r="C4" s="198"/>
      <c r="D4" s="199" t="str">
        <f>'2_Costs'!D4</f>
        <v>Period:  3/01/2019 - 12/31/2023</v>
      </c>
      <c r="E4" s="94"/>
      <c r="F4" s="93"/>
      <c r="H4" s="24"/>
    </row>
    <row r="5" spans="1:8" ht="23.1" customHeight="1" thickBot="1" x14ac:dyDescent="0.4">
      <c r="B5" s="1122"/>
      <c r="C5" s="198"/>
      <c r="D5" s="95" t="str">
        <f>'2_Costs'!D5</f>
        <v>Portfolio Start Date: 3/01/2019</v>
      </c>
      <c r="E5" s="837"/>
      <c r="F5" s="827"/>
      <c r="G5" s="817"/>
      <c r="H5" s="818"/>
    </row>
    <row r="6" spans="1:8" ht="24.75" customHeight="1" thickBot="1" x14ac:dyDescent="0.45">
      <c r="B6" s="23"/>
      <c r="C6" s="23"/>
      <c r="D6" s="23"/>
      <c r="E6" s="3"/>
      <c r="F6" s="3"/>
      <c r="G6" s="3"/>
      <c r="H6" s="3"/>
    </row>
    <row r="7" spans="1:8" ht="19.5" thickBot="1" x14ac:dyDescent="0.35">
      <c r="B7" s="182" t="s">
        <v>376</v>
      </c>
      <c r="C7" s="103"/>
      <c r="D7" s="986" t="s">
        <v>377</v>
      </c>
      <c r="E7" s="992" t="s">
        <v>378</v>
      </c>
      <c r="F7" s="988" t="s">
        <v>379</v>
      </c>
      <c r="G7" s="992" t="s">
        <v>380</v>
      </c>
      <c r="H7" s="990" t="s">
        <v>381</v>
      </c>
    </row>
    <row r="8" spans="1:8" ht="19.5" thickBot="1" x14ac:dyDescent="0.35">
      <c r="B8" s="104" t="s">
        <v>382</v>
      </c>
      <c r="C8" s="17"/>
      <c r="D8" s="987" t="s">
        <v>383</v>
      </c>
      <c r="E8" s="993" t="s">
        <v>384</v>
      </c>
      <c r="F8" s="989" t="s">
        <v>383</v>
      </c>
      <c r="G8" s="993" t="s">
        <v>383</v>
      </c>
      <c r="H8" s="991" t="s">
        <v>385</v>
      </c>
    </row>
    <row r="9" spans="1:8" x14ac:dyDescent="0.25">
      <c r="B9" s="6"/>
      <c r="C9" s="6"/>
      <c r="D9" s="45"/>
      <c r="E9" s="45"/>
      <c r="F9" s="45"/>
      <c r="G9" s="45"/>
      <c r="H9" s="45"/>
    </row>
    <row r="10" spans="1:8" hidden="1" x14ac:dyDescent="0.25">
      <c r="D10" t="s">
        <v>102</v>
      </c>
    </row>
    <row r="11" spans="1:8" x14ac:dyDescent="0.25">
      <c r="B11" s="63"/>
      <c r="C11" s="63"/>
      <c r="D11" s="63"/>
      <c r="E11" s="63"/>
      <c r="F11" s="63"/>
    </row>
    <row r="22" spans="1:1" x14ac:dyDescent="0.25">
      <c r="A22" s="31"/>
    </row>
  </sheetData>
  <mergeCells count="2">
    <mergeCell ref="B1:D1"/>
    <mergeCell ref="B2:B5"/>
  </mergeCells>
  <printOptions horizontalCentered="1"/>
  <pageMargins left="0.5" right="0.5" top="0.5" bottom="0.4" header="0.3" footer="0.3"/>
  <pageSetup scale="55" orientation="portrait" r:id="rId1"/>
  <headerFooter>
    <oddHeader xml:space="preserve">&amp;RPUBLIC
</oddHeader>
    <oddFooter xml:space="preserve">&amp;L&amp;"-,Bold"&amp;10&amp;A&amp;C&amp;"-,Bold"&amp;10Page &amp;P of 20&amp;R&amp;"-,Bold"&amp;10Exhibit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162"/>
  <sheetViews>
    <sheetView topLeftCell="A2" zoomScale="80" zoomScaleNormal="80" zoomScaleSheetLayoutView="80" zoomScalePageLayoutView="40" workbookViewId="0">
      <selection activeCell="B20" sqref="B20"/>
    </sheetView>
  </sheetViews>
  <sheetFormatPr defaultColWidth="9.42578125" defaultRowHeight="15" x14ac:dyDescent="0.25"/>
  <cols>
    <col min="1" max="1" width="4.5703125" customWidth="1"/>
    <col min="2" max="2" width="65.5703125" customWidth="1"/>
    <col min="3" max="3" width="1.5703125" customWidth="1"/>
    <col min="4" max="4" width="28.7109375" style="12" customWidth="1"/>
    <col min="5" max="8" width="28.7109375" customWidth="1"/>
    <col min="9" max="9" width="12.140625" customWidth="1"/>
  </cols>
  <sheetData>
    <row r="1" spans="1:9" ht="14.25" hidden="1" customHeight="1" x14ac:dyDescent="0.35">
      <c r="B1" s="86"/>
      <c r="C1" s="86"/>
      <c r="D1" s="229"/>
      <c r="E1" s="87"/>
      <c r="F1" s="87"/>
      <c r="G1" s="87"/>
      <c r="H1" s="87"/>
      <c r="I1" s="87"/>
    </row>
    <row r="2" spans="1:9" ht="23.1" customHeight="1" x14ac:dyDescent="0.35">
      <c r="B2" s="1114" t="s">
        <v>38</v>
      </c>
      <c r="C2" s="334"/>
      <c r="D2" s="866" t="s">
        <v>39</v>
      </c>
      <c r="E2" s="867"/>
      <c r="F2" s="867"/>
      <c r="G2" s="867"/>
      <c r="H2" s="868"/>
      <c r="I2" s="545"/>
    </row>
    <row r="3" spans="1:9" ht="23.1" customHeight="1" x14ac:dyDescent="0.35">
      <c r="B3" s="1115"/>
      <c r="C3" s="334"/>
      <c r="D3" s="230" t="s">
        <v>40</v>
      </c>
      <c r="E3" s="723"/>
      <c r="F3" s="723"/>
      <c r="G3" s="723"/>
      <c r="H3" s="138"/>
      <c r="I3" s="492"/>
    </row>
    <row r="4" spans="1:9" ht="23.1" customHeight="1" x14ac:dyDescent="0.35">
      <c r="B4" s="1115"/>
      <c r="C4" s="334"/>
      <c r="D4" s="231" t="s">
        <v>41</v>
      </c>
      <c r="E4" s="869"/>
      <c r="F4" s="492"/>
      <c r="G4" s="492"/>
      <c r="H4" s="105"/>
      <c r="I4" s="492"/>
    </row>
    <row r="5" spans="1:9" ht="23.1" customHeight="1" thickBot="1" x14ac:dyDescent="0.4">
      <c r="B5" s="1116"/>
      <c r="C5" s="334"/>
      <c r="D5" s="232" t="s">
        <v>42</v>
      </c>
      <c r="E5" s="88"/>
      <c r="F5" s="88"/>
      <c r="G5" s="88"/>
      <c r="H5" s="139"/>
      <c r="I5" s="492"/>
    </row>
    <row r="6" spans="1:9" ht="15.75" customHeight="1" thickBot="1" x14ac:dyDescent="0.3"/>
    <row r="7" spans="1:9" ht="25.35" customHeight="1" x14ac:dyDescent="0.25">
      <c r="B7" s="111" t="s">
        <v>43</v>
      </c>
      <c r="C7" s="140"/>
      <c r="D7" s="233" t="s">
        <v>44</v>
      </c>
      <c r="E7" s="107" t="s">
        <v>45</v>
      </c>
      <c r="F7" s="639" t="s">
        <v>46</v>
      </c>
      <c r="G7" s="107" t="s">
        <v>47</v>
      </c>
      <c r="H7" s="870" t="s">
        <v>48</v>
      </c>
      <c r="I7" s="140"/>
    </row>
    <row r="8" spans="1:9" ht="18" customHeight="1" x14ac:dyDescent="0.3">
      <c r="B8" s="239" t="s">
        <v>49</v>
      </c>
      <c r="C8" s="238"/>
      <c r="D8" s="241">
        <v>1912340.7348188029</v>
      </c>
      <c r="E8" s="242">
        <v>3763412.7481352715</v>
      </c>
      <c r="F8" s="686">
        <v>4628119.1704346156</v>
      </c>
      <c r="G8" s="943">
        <v>8190189.249589473</v>
      </c>
      <c r="H8" s="871">
        <v>5791220.5045068497</v>
      </c>
      <c r="I8" s="8"/>
    </row>
    <row r="9" spans="1:9" ht="18" customHeight="1" x14ac:dyDescent="0.3">
      <c r="B9" s="239" t="s">
        <v>50</v>
      </c>
      <c r="C9" s="238"/>
      <c r="D9" s="241">
        <v>2975916.8253851859</v>
      </c>
      <c r="E9" s="242">
        <v>4245211.2998690521</v>
      </c>
      <c r="F9" s="686">
        <v>3653689.0393000701</v>
      </c>
      <c r="G9" s="943">
        <v>2941033.5744734076</v>
      </c>
      <c r="H9" s="871">
        <v>3035596.0414281664</v>
      </c>
      <c r="I9" s="8"/>
    </row>
    <row r="10" spans="1:9" ht="18" customHeight="1" x14ac:dyDescent="0.3">
      <c r="B10" s="239" t="s">
        <v>51</v>
      </c>
      <c r="C10" s="238"/>
      <c r="D10" s="684"/>
      <c r="E10" s="683"/>
      <c r="F10" s="687"/>
      <c r="G10" s="943">
        <v>1718155.7954852805</v>
      </c>
      <c r="H10" s="871">
        <v>2816819.876367508</v>
      </c>
      <c r="I10" s="8"/>
    </row>
    <row r="11" spans="1:9" ht="18" customHeight="1" x14ac:dyDescent="0.3">
      <c r="B11" s="239" t="s">
        <v>52</v>
      </c>
      <c r="C11" s="238"/>
      <c r="D11" s="241">
        <v>626357.80842555652</v>
      </c>
      <c r="E11" s="242">
        <v>397556.74117568193</v>
      </c>
      <c r="F11" s="686">
        <v>352793.9073069049</v>
      </c>
      <c r="G11" s="943">
        <v>1019976.9265949053</v>
      </c>
      <c r="H11" s="871">
        <v>1812266.9175167535</v>
      </c>
      <c r="I11" s="8"/>
    </row>
    <row r="12" spans="1:9" s="6" customFormat="1" ht="18" customHeight="1" x14ac:dyDescent="0.3">
      <c r="A12"/>
      <c r="B12" s="240" t="s">
        <v>53</v>
      </c>
      <c r="C12" s="18"/>
      <c r="D12" s="243">
        <f>SUM(D8:D11)</f>
        <v>5514615.3686295459</v>
      </c>
      <c r="E12" s="244">
        <f>SUM(E8:E11)</f>
        <v>8406180.789180005</v>
      </c>
      <c r="F12" s="670">
        <f>SUM(F8:F11)</f>
        <v>8634602.1170415916</v>
      </c>
      <c r="G12" s="244">
        <f>SUM(G8:G11)</f>
        <v>13869355.546143066</v>
      </c>
      <c r="H12" s="872">
        <f>SUM(H8:H11)</f>
        <v>13455903.339819277</v>
      </c>
      <c r="I12" s="546"/>
    </row>
    <row r="13" spans="1:9" ht="18" customHeight="1" x14ac:dyDescent="0.3">
      <c r="B13" s="281" t="s">
        <v>54</v>
      </c>
      <c r="C13" s="238"/>
      <c r="D13" s="282">
        <v>3780593.7491314565</v>
      </c>
      <c r="E13" s="727">
        <v>6171617.9405081393</v>
      </c>
      <c r="F13" s="688">
        <v>6588151.5154712684</v>
      </c>
      <c r="G13" s="941">
        <v>11980872.290294332</v>
      </c>
      <c r="H13" s="873">
        <v>9526605.280497808</v>
      </c>
      <c r="I13" s="8"/>
    </row>
    <row r="14" spans="1:9" ht="18" customHeight="1" x14ac:dyDescent="0.3">
      <c r="B14" s="281" t="s">
        <v>55</v>
      </c>
      <c r="C14" s="238"/>
      <c r="D14" s="282">
        <v>379133.22532349842</v>
      </c>
      <c r="E14" s="727">
        <v>2189709.8020834951</v>
      </c>
      <c r="F14" s="688">
        <v>8076620.9657500293</v>
      </c>
      <c r="G14" s="895"/>
      <c r="H14" s="874"/>
      <c r="I14" s="8"/>
    </row>
    <row r="15" spans="1:9" ht="18" customHeight="1" x14ac:dyDescent="0.3">
      <c r="B15" s="281" t="s">
        <v>56</v>
      </c>
      <c r="C15" s="238"/>
      <c r="D15" s="282">
        <v>178136.79216433465</v>
      </c>
      <c r="E15" s="727">
        <v>877176.17295361625</v>
      </c>
      <c r="F15" s="688">
        <v>1621584.3036355658</v>
      </c>
      <c r="G15" s="941">
        <v>369486.82826258941</v>
      </c>
      <c r="H15" s="873">
        <v>566278.75440221233</v>
      </c>
      <c r="I15" s="8"/>
    </row>
    <row r="16" spans="1:9" ht="18" customHeight="1" x14ac:dyDescent="0.3">
      <c r="B16" s="281" t="s">
        <v>57</v>
      </c>
      <c r="C16" s="238"/>
      <c r="D16" s="282">
        <v>1093001.5064252354</v>
      </c>
      <c r="E16" s="727">
        <v>1221416.2329161393</v>
      </c>
      <c r="F16" s="688">
        <v>1096517.6771805959</v>
      </c>
      <c r="G16" s="941">
        <v>1451986.1698986201</v>
      </c>
      <c r="H16" s="873">
        <v>1149009.1634412329</v>
      </c>
      <c r="I16" s="8"/>
    </row>
    <row r="17" spans="1:9" ht="18" customHeight="1" x14ac:dyDescent="0.3">
      <c r="B17" s="281" t="s">
        <v>58</v>
      </c>
      <c r="C17" s="238"/>
      <c r="D17" s="282">
        <v>8481792.6231938042</v>
      </c>
      <c r="E17" s="727">
        <v>11109820.846015822</v>
      </c>
      <c r="F17" s="688">
        <v>12761204.849470163</v>
      </c>
      <c r="G17" s="941">
        <v>9716353.1355208866</v>
      </c>
      <c r="H17" s="873">
        <v>9162860.5857114382</v>
      </c>
      <c r="I17" s="8"/>
    </row>
    <row r="18" spans="1:9" ht="18" hidden="1" customHeight="1" x14ac:dyDescent="0.3">
      <c r="A18" s="487"/>
      <c r="B18" s="488" t="s">
        <v>59</v>
      </c>
      <c r="C18" s="489"/>
      <c r="D18" s="490">
        <v>0</v>
      </c>
      <c r="E18" s="728">
        <v>0</v>
      </c>
      <c r="F18" s="689">
        <v>0</v>
      </c>
      <c r="G18" s="942">
        <v>0</v>
      </c>
      <c r="H18" s="875">
        <v>0</v>
      </c>
      <c r="I18" s="8"/>
    </row>
    <row r="19" spans="1:9" ht="18" customHeight="1" x14ac:dyDescent="0.3">
      <c r="B19" s="281" t="s">
        <v>60</v>
      </c>
      <c r="C19" s="238"/>
      <c r="D19" s="282">
        <v>1295458.2548396548</v>
      </c>
      <c r="E19" s="727">
        <v>2870482.5290597673</v>
      </c>
      <c r="F19" s="688">
        <v>4838915.1983453659</v>
      </c>
      <c r="G19" s="941">
        <v>4829101.0194286695</v>
      </c>
      <c r="H19" s="873">
        <v>6179332.9784305552</v>
      </c>
      <c r="I19" s="8"/>
    </row>
    <row r="20" spans="1:9" ht="18" customHeight="1" x14ac:dyDescent="0.3">
      <c r="B20" s="281" t="s">
        <v>61</v>
      </c>
      <c r="C20" s="238"/>
      <c r="D20" s="282">
        <v>23491.560496458253</v>
      </c>
      <c r="E20" s="727">
        <v>20623.10528733928</v>
      </c>
      <c r="F20" s="688">
        <v>45846.082840105104</v>
      </c>
      <c r="G20" s="895">
        <v>0</v>
      </c>
      <c r="H20" s="874"/>
      <c r="I20" s="8"/>
    </row>
    <row r="21" spans="1:9" s="6" customFormat="1" ht="18" customHeight="1" x14ac:dyDescent="0.3">
      <c r="A21"/>
      <c r="B21" s="283" t="s">
        <v>62</v>
      </c>
      <c r="C21" s="18"/>
      <c r="D21" s="284">
        <f>SUM(D13:D20)</f>
        <v>15231607.711574443</v>
      </c>
      <c r="E21" s="285">
        <f>SUM(E13:E20)</f>
        <v>24460846.62882432</v>
      </c>
      <c r="F21" s="672">
        <f>SUM(F13:F20)</f>
        <v>35028840.59269309</v>
      </c>
      <c r="G21" s="285">
        <f>SUM(G13:G20)</f>
        <v>28347799.443405099</v>
      </c>
      <c r="H21" s="876">
        <f>SUM(H13:H20)</f>
        <v>26584086.762483247</v>
      </c>
      <c r="I21" s="546"/>
    </row>
    <row r="22" spans="1:9" ht="18" customHeight="1" x14ac:dyDescent="0.3">
      <c r="B22" s="349" t="s">
        <v>63</v>
      </c>
      <c r="C22" s="238"/>
      <c r="D22" s="351">
        <v>467593.29276425659</v>
      </c>
      <c r="E22" s="729">
        <v>203115.11165044471</v>
      </c>
      <c r="F22" s="690">
        <v>270191.37453641824</v>
      </c>
      <c r="G22" s="895"/>
      <c r="H22" s="874"/>
      <c r="I22" s="8"/>
    </row>
    <row r="23" spans="1:9" ht="18" customHeight="1" x14ac:dyDescent="0.3">
      <c r="B23" s="349" t="s">
        <v>64</v>
      </c>
      <c r="C23" s="238"/>
      <c r="D23" s="351">
        <v>1051715.4218910462</v>
      </c>
      <c r="E23" s="729">
        <v>2141335.4820733094</v>
      </c>
      <c r="F23" s="690">
        <v>2262455.7380887461</v>
      </c>
      <c r="G23" s="940">
        <v>2929422.7125204871</v>
      </c>
      <c r="H23" s="877">
        <v>2755919.4914557855</v>
      </c>
      <c r="I23" s="8"/>
    </row>
    <row r="24" spans="1:9" ht="18" customHeight="1" x14ac:dyDescent="0.3">
      <c r="B24" s="349" t="s">
        <v>65</v>
      </c>
      <c r="C24" s="238"/>
      <c r="D24" s="351">
        <v>773294.52745497844</v>
      </c>
      <c r="E24" s="729">
        <v>531234.04422660032</v>
      </c>
      <c r="F24" s="690">
        <v>710953.68964646792</v>
      </c>
      <c r="G24" s="895"/>
      <c r="H24" s="874"/>
      <c r="I24" s="8"/>
    </row>
    <row r="25" spans="1:9" ht="18" customHeight="1" x14ac:dyDescent="0.3">
      <c r="B25" s="349" t="s">
        <v>66</v>
      </c>
      <c r="C25" s="238"/>
      <c r="D25" s="351">
        <v>1823278.4607736405</v>
      </c>
      <c r="E25" s="729">
        <v>1674909.1708120867</v>
      </c>
      <c r="F25" s="690">
        <v>1821320.1159277139</v>
      </c>
      <c r="G25" s="895"/>
      <c r="H25" s="874"/>
      <c r="I25" s="8"/>
    </row>
    <row r="26" spans="1:9" ht="18" customHeight="1" x14ac:dyDescent="0.3">
      <c r="B26" s="349" t="s">
        <v>67</v>
      </c>
      <c r="C26" s="238"/>
      <c r="D26" s="351">
        <v>10125353.986776805</v>
      </c>
      <c r="E26" s="729">
        <v>10044088.365855161</v>
      </c>
      <c r="F26" s="690">
        <v>14436604.20881276</v>
      </c>
      <c r="G26" s="940">
        <v>12670179.958524371</v>
      </c>
      <c r="H26" s="877">
        <v>13580353.729528928</v>
      </c>
      <c r="I26" s="8"/>
    </row>
    <row r="27" spans="1:9" ht="18" customHeight="1" x14ac:dyDescent="0.3">
      <c r="B27" s="349" t="s">
        <v>68</v>
      </c>
      <c r="C27" s="238"/>
      <c r="D27" s="351">
        <v>6079033.2757555051</v>
      </c>
      <c r="E27" s="729">
        <v>8838388.82961509</v>
      </c>
      <c r="F27" s="690">
        <v>6020275.6989606963</v>
      </c>
      <c r="G27" s="895"/>
      <c r="H27" s="874"/>
      <c r="I27" s="8"/>
    </row>
    <row r="28" spans="1:9" ht="18" customHeight="1" x14ac:dyDescent="0.3">
      <c r="B28" s="349" t="s">
        <v>69</v>
      </c>
      <c r="C28" s="238"/>
      <c r="D28" s="351">
        <v>822217.06257361395</v>
      </c>
      <c r="E28" s="729">
        <v>761083.89440301782</v>
      </c>
      <c r="F28" s="690">
        <v>1013307.2550243965</v>
      </c>
      <c r="G28" s="940">
        <v>1130105.4708712529</v>
      </c>
      <c r="H28" s="877">
        <v>1668562.7924641676</v>
      </c>
      <c r="I28" s="8"/>
    </row>
    <row r="29" spans="1:9" ht="18" customHeight="1" x14ac:dyDescent="0.3">
      <c r="B29" s="349" t="s">
        <v>70</v>
      </c>
      <c r="C29" s="238"/>
      <c r="D29" s="351">
        <v>3450945.6590172262</v>
      </c>
      <c r="E29" s="729">
        <v>4198898.2090770015</v>
      </c>
      <c r="F29" s="690">
        <v>4001146.6883766204</v>
      </c>
      <c r="G29" s="940">
        <v>4696534.1444652947</v>
      </c>
      <c r="H29" s="877">
        <v>6274958.3419548674</v>
      </c>
      <c r="I29" s="8"/>
    </row>
    <row r="30" spans="1:9" ht="18" customHeight="1" x14ac:dyDescent="0.3">
      <c r="B30" s="349" t="s">
        <v>71</v>
      </c>
      <c r="C30" s="238"/>
      <c r="D30" s="351">
        <v>718016.14278894011</v>
      </c>
      <c r="E30" s="729">
        <v>814857.3731166888</v>
      </c>
      <c r="F30" s="690">
        <v>772998.58934748184</v>
      </c>
      <c r="G30" s="895">
        <v>0</v>
      </c>
      <c r="H30" s="874"/>
      <c r="I30" s="8"/>
    </row>
    <row r="31" spans="1:9" ht="18" customHeight="1" x14ac:dyDescent="0.3">
      <c r="B31" s="349" t="s">
        <v>72</v>
      </c>
      <c r="C31" s="238"/>
      <c r="D31" s="682"/>
      <c r="E31" s="415">
        <v>306196.72116627515</v>
      </c>
      <c r="F31" s="691">
        <v>601315.65154401178</v>
      </c>
      <c r="G31" s="939">
        <v>865267.59407043434</v>
      </c>
      <c r="H31" s="878">
        <v>1378919.192293725</v>
      </c>
      <c r="I31" s="8"/>
    </row>
    <row r="32" spans="1:9" s="6" customFormat="1" ht="18" customHeight="1" x14ac:dyDescent="0.3">
      <c r="B32" s="350" t="s">
        <v>73</v>
      </c>
      <c r="C32" s="18"/>
      <c r="D32" s="352">
        <f>SUM(D22:D30)</f>
        <v>25311447.829796012</v>
      </c>
      <c r="E32" s="353">
        <f>SUM(E22:E31)</f>
        <v>29514107.201995671</v>
      </c>
      <c r="F32" s="675">
        <f>SUM(F22:F31)</f>
        <v>31910569.010265313</v>
      </c>
      <c r="G32" s="353">
        <f>SUM(G22:G31)</f>
        <v>22291509.880451839</v>
      </c>
      <c r="H32" s="879">
        <f>SUM(H22:H31)</f>
        <v>25658713.547697477</v>
      </c>
      <c r="I32" s="541"/>
    </row>
    <row r="33" spans="2:9" ht="18" customHeight="1" x14ac:dyDescent="0.3">
      <c r="B33" s="324" t="s">
        <v>74</v>
      </c>
      <c r="C33" s="18"/>
      <c r="D33" s="330">
        <v>2645727.1800000002</v>
      </c>
      <c r="E33" s="730">
        <v>3533453.4700000007</v>
      </c>
      <c r="F33" s="937">
        <v>2939517.9499999997</v>
      </c>
      <c r="G33" s="938">
        <v>3055496.0999999996</v>
      </c>
      <c r="H33" s="880">
        <v>1184182.83</v>
      </c>
      <c r="I33" s="8"/>
    </row>
    <row r="34" spans="2:9" ht="18" customHeight="1" x14ac:dyDescent="0.3">
      <c r="B34" s="324" t="s">
        <v>75</v>
      </c>
      <c r="C34" s="18"/>
      <c r="D34" s="330">
        <v>2011579.99</v>
      </c>
      <c r="E34" s="730">
        <v>1794479.9799999997</v>
      </c>
      <c r="F34" s="692">
        <v>1570727.3599999996</v>
      </c>
      <c r="G34" s="730">
        <v>1272950.9799999997</v>
      </c>
      <c r="H34" s="880">
        <v>1844398.3599999999</v>
      </c>
      <c r="I34" s="8"/>
    </row>
    <row r="35" spans="2:9" ht="18" customHeight="1" x14ac:dyDescent="0.3">
      <c r="B35" s="324" t="s">
        <v>76</v>
      </c>
      <c r="C35" s="18"/>
      <c r="D35" s="330">
        <v>1250182.68</v>
      </c>
      <c r="E35" s="730">
        <v>659727.30000000005</v>
      </c>
      <c r="F35" s="937">
        <v>349843.35</v>
      </c>
      <c r="G35" s="938">
        <v>730899.94</v>
      </c>
      <c r="H35" s="880">
        <v>477573.82999999996</v>
      </c>
      <c r="I35" s="8"/>
    </row>
    <row r="36" spans="2:9" ht="18" customHeight="1" x14ac:dyDescent="0.3">
      <c r="B36" s="326" t="s">
        <v>77</v>
      </c>
      <c r="C36" s="238"/>
      <c r="D36" s="331">
        <f>SUM(D33:D35)</f>
        <v>5907489.8499999996</v>
      </c>
      <c r="E36" s="594">
        <f>SUM(E33:E35)</f>
        <v>5987660.75</v>
      </c>
      <c r="F36" s="677">
        <f>SUM(F33:F35)</f>
        <v>4860088.6599999992</v>
      </c>
      <c r="G36" s="594">
        <f>SUM(G33:G35)</f>
        <v>5059347.0199999996</v>
      </c>
      <c r="H36" s="881">
        <f>SUM(H33:H35)</f>
        <v>3506155.02</v>
      </c>
      <c r="I36" s="541"/>
    </row>
    <row r="37" spans="2:9" ht="23.1" customHeight="1" thickBot="1" x14ac:dyDescent="0.35">
      <c r="B37" s="1043" t="s">
        <v>78</v>
      </c>
      <c r="C37" s="18"/>
      <c r="D37" s="1044">
        <f>D12+D21+D32+D36</f>
        <v>51965160.759999998</v>
      </c>
      <c r="E37" s="1045">
        <f>E12+E21+E32+E36</f>
        <v>68368795.370000005</v>
      </c>
      <c r="F37" s="1046">
        <f>F12+F21+F32+F36</f>
        <v>80434100.379999995</v>
      </c>
      <c r="G37" s="1047">
        <f>G12+G21+G32+G36</f>
        <v>69568011.890000001</v>
      </c>
      <c r="H37" s="1048">
        <f>H12+H21+H32+H36</f>
        <v>69204858.670000002</v>
      </c>
      <c r="I37" s="541"/>
    </row>
    <row r="38" spans="2:9" ht="19.5" x14ac:dyDescent="0.45">
      <c r="B38" s="1049" t="s">
        <v>79</v>
      </c>
      <c r="C38" s="1049"/>
      <c r="D38" s="852">
        <v>472906.7</v>
      </c>
      <c r="E38" s="551"/>
      <c r="F38" s="551"/>
      <c r="G38" s="551"/>
      <c r="H38" s="551"/>
      <c r="I38" s="554" t="s">
        <v>80</v>
      </c>
    </row>
    <row r="39" spans="2:9" ht="17.25" x14ac:dyDescent="0.3">
      <c r="B39" s="1049" t="s">
        <v>81</v>
      </c>
      <c r="C39" s="1049"/>
      <c r="D39" s="551">
        <v>-13856.61</v>
      </c>
      <c r="E39" s="551">
        <v>-7633.83</v>
      </c>
      <c r="F39" s="551"/>
      <c r="G39" s="551"/>
      <c r="H39" s="551"/>
      <c r="I39" s="551">
        <f>SUM(D39:E39)</f>
        <v>-21490.440000000002</v>
      </c>
    </row>
    <row r="40" spans="2:9" ht="17.25" x14ac:dyDescent="0.3">
      <c r="B40" s="1049" t="s">
        <v>82</v>
      </c>
      <c r="C40" s="1049"/>
      <c r="D40" s="552"/>
      <c r="E40" s="552">
        <v>-55359.71</v>
      </c>
      <c r="F40" s="552">
        <v>-5108</v>
      </c>
      <c r="G40" s="552"/>
      <c r="H40" s="552"/>
      <c r="I40" s="552">
        <f>SUM(E40:F40)</f>
        <v>-60467.71</v>
      </c>
    </row>
    <row r="41" spans="2:9" ht="17.25" x14ac:dyDescent="0.3">
      <c r="B41" s="1050" t="s">
        <v>83</v>
      </c>
      <c r="C41" s="1050"/>
      <c r="D41" s="553">
        <f>SUM(D37:D40)</f>
        <v>52424210.850000001</v>
      </c>
      <c r="E41" s="553">
        <f>SUM(E37:E40)</f>
        <v>68305801.830000013</v>
      </c>
      <c r="F41" s="553">
        <f>SUM(F37:F40)</f>
        <v>80428992.379999995</v>
      </c>
      <c r="G41" s="553">
        <f>SUM(G37:G40)</f>
        <v>69568011.890000001</v>
      </c>
      <c r="H41" s="553">
        <f>SUM(H37:H40)</f>
        <v>69204858.670000002</v>
      </c>
      <c r="I41" s="1049"/>
    </row>
    <row r="42" spans="2:9" ht="10.35" customHeight="1" x14ac:dyDescent="0.3">
      <c r="B42" s="1049"/>
      <c r="C42" s="1049"/>
      <c r="D42" s="552"/>
      <c r="E42" s="552"/>
      <c r="F42" s="552"/>
      <c r="G42" s="552"/>
      <c r="H42" s="552"/>
      <c r="I42" s="1049"/>
    </row>
    <row r="43" spans="2:9" ht="17.25" x14ac:dyDescent="0.3">
      <c r="B43" s="1049" t="s">
        <v>84</v>
      </c>
      <c r="C43" s="1049"/>
      <c r="D43" s="551"/>
      <c r="E43" s="551"/>
      <c r="F43" s="551">
        <v>4943.25</v>
      </c>
      <c r="G43" s="551">
        <v>17815.55</v>
      </c>
      <c r="H43" s="551">
        <v>21756.776981408068</v>
      </c>
      <c r="I43" s="551">
        <f>SUM(F43:H43)</f>
        <v>44515.57698140807</v>
      </c>
    </row>
    <row r="44" spans="2:9" ht="17.25" x14ac:dyDescent="0.3">
      <c r="B44" s="1051" t="s">
        <v>85</v>
      </c>
      <c r="C44" s="1052"/>
      <c r="D44" s="1016"/>
      <c r="E44" s="1016"/>
      <c r="F44" s="1016"/>
      <c r="G44" s="852">
        <v>9097.4110683282797</v>
      </c>
      <c r="H44" s="551"/>
    </row>
    <row r="45" spans="2:9" ht="17.25" x14ac:dyDescent="0.3">
      <c r="B45" s="1051" t="s">
        <v>86</v>
      </c>
      <c r="C45" s="1049"/>
      <c r="D45" s="551"/>
      <c r="E45" s="551"/>
      <c r="F45" s="551"/>
      <c r="G45" s="551"/>
      <c r="H45" s="551">
        <v>341.18667978793383</v>
      </c>
      <c r="I45" s="551"/>
    </row>
    <row r="46" spans="2:9" ht="9" customHeight="1" x14ac:dyDescent="0.3">
      <c r="B46" s="1051"/>
      <c r="C46" s="1049"/>
      <c r="D46" s="551"/>
      <c r="E46" s="551"/>
      <c r="F46" s="551"/>
      <c r="G46" s="551"/>
      <c r="H46" s="551"/>
      <c r="I46" s="551"/>
    </row>
    <row r="47" spans="2:9" ht="17.25" x14ac:dyDescent="0.3">
      <c r="B47" s="1051" t="s">
        <v>87</v>
      </c>
      <c r="C47" s="1051"/>
      <c r="D47" s="852"/>
      <c r="E47" s="852"/>
      <c r="F47" s="852"/>
      <c r="G47" s="852"/>
      <c r="H47" s="852">
        <v>2023868.07</v>
      </c>
      <c r="I47" s="551"/>
    </row>
    <row r="48" spans="2:9" ht="23.1" customHeight="1" x14ac:dyDescent="0.3">
      <c r="B48" s="1038" t="s">
        <v>88</v>
      </c>
      <c r="C48" s="17"/>
      <c r="D48" s="542"/>
      <c r="E48" s="542"/>
      <c r="F48" s="542"/>
      <c r="G48" s="542"/>
      <c r="H48" s="542"/>
      <c r="I48" s="542"/>
    </row>
    <row r="49" spans="1:9" s="6" customFormat="1" ht="15" customHeight="1" thickBot="1" x14ac:dyDescent="0.35">
      <c r="B49" s="17"/>
      <c r="C49" s="17"/>
      <c r="D49" s="8"/>
      <c r="E49" s="17"/>
      <c r="F49" s="17"/>
      <c r="G49" s="17"/>
      <c r="H49" s="17"/>
      <c r="I49" s="17"/>
    </row>
    <row r="50" spans="1:9" ht="25.35" customHeight="1" x14ac:dyDescent="0.25">
      <c r="B50" s="111" t="s">
        <v>89</v>
      </c>
      <c r="C50" s="140"/>
      <c r="D50" s="233" t="str">
        <f>D$7</f>
        <v>Program Year 1 Total</v>
      </c>
      <c r="E50" s="107" t="str">
        <f t="shared" ref="E50:H50" si="0">E$7</f>
        <v>Program Year 2 Total</v>
      </c>
      <c r="F50" s="639" t="str">
        <f t="shared" si="0"/>
        <v>Program Year 3 Total</v>
      </c>
      <c r="G50" s="107" t="str">
        <f t="shared" si="0"/>
        <v>Program Year 4 Total</v>
      </c>
      <c r="H50" s="870" t="str">
        <f t="shared" si="0"/>
        <v>Program Year 5 Total</v>
      </c>
      <c r="I50" s="140"/>
    </row>
    <row r="51" spans="1:9" ht="18" customHeight="1" x14ac:dyDescent="0.3">
      <c r="B51" s="239" t="s">
        <v>90</v>
      </c>
      <c r="C51" s="238"/>
      <c r="D51" s="241">
        <v>1500000</v>
      </c>
      <c r="E51" s="242">
        <v>2200000</v>
      </c>
      <c r="F51" s="669">
        <v>3350000</v>
      </c>
      <c r="G51" s="242">
        <v>6000000.0000000037</v>
      </c>
      <c r="H51" s="871">
        <v>6000000.0000000242</v>
      </c>
      <c r="I51" s="8"/>
    </row>
    <row r="52" spans="1:9" ht="18" customHeight="1" x14ac:dyDescent="0.3">
      <c r="B52" s="239" t="s">
        <v>50</v>
      </c>
      <c r="C52" s="238"/>
      <c r="D52" s="241">
        <v>3236345.72876667</v>
      </c>
      <c r="E52" s="242">
        <v>3674225.8475080002</v>
      </c>
      <c r="F52" s="669">
        <v>3758735.4759932002</v>
      </c>
      <c r="G52" s="242">
        <v>3000000.0000000023</v>
      </c>
      <c r="H52" s="871">
        <v>3000000.0000000037</v>
      </c>
      <c r="I52" s="8"/>
    </row>
    <row r="53" spans="1:9" ht="18" customHeight="1" x14ac:dyDescent="0.3">
      <c r="B53" s="239" t="s">
        <v>51</v>
      </c>
      <c r="C53" s="238"/>
      <c r="D53" s="684"/>
      <c r="E53" s="683"/>
      <c r="F53" s="685"/>
      <c r="G53" s="242">
        <v>1439714.0000000002</v>
      </c>
      <c r="H53" s="871">
        <v>2500000</v>
      </c>
      <c r="I53" s="8"/>
    </row>
    <row r="54" spans="1:9" ht="18" customHeight="1" x14ac:dyDescent="0.3">
      <c r="B54" s="239" t="s">
        <v>52</v>
      </c>
      <c r="C54" s="238"/>
      <c r="D54" s="241">
        <v>316098.31385355012</v>
      </c>
      <c r="E54" s="242">
        <v>572986.64401660231</v>
      </c>
      <c r="F54" s="669">
        <v>602514.84570484865</v>
      </c>
      <c r="G54" s="242">
        <v>2000000.0000000009</v>
      </c>
      <c r="H54" s="871">
        <v>2500000</v>
      </c>
      <c r="I54" s="8"/>
    </row>
    <row r="55" spans="1:9" s="6" customFormat="1" ht="18" customHeight="1" x14ac:dyDescent="0.3">
      <c r="A55"/>
      <c r="B55" s="240" t="s">
        <v>53</v>
      </c>
      <c r="C55" s="18"/>
      <c r="D55" s="243">
        <f>SUM(D51:D54)</f>
        <v>5052444.0426202202</v>
      </c>
      <c r="E55" s="244">
        <f>SUM(E51:E54)</f>
        <v>6447212.4915246023</v>
      </c>
      <c r="F55" s="670">
        <f>SUM(F51:F54)</f>
        <v>7711250.3216980491</v>
      </c>
      <c r="G55" s="896">
        <f>SUM(G51:G54)</f>
        <v>12439714.000000007</v>
      </c>
      <c r="H55" s="883">
        <f>SUM(H51:H54)</f>
        <v>14000000.000000028</v>
      </c>
      <c r="I55" s="546"/>
    </row>
    <row r="56" spans="1:9" ht="18" customHeight="1" x14ac:dyDescent="0.3">
      <c r="B56" s="281" t="s">
        <v>54</v>
      </c>
      <c r="C56" s="238"/>
      <c r="D56" s="282">
        <v>5869515.8013868798</v>
      </c>
      <c r="E56" s="727">
        <v>11674064.605920501</v>
      </c>
      <c r="F56" s="671">
        <v>16041728.178497028</v>
      </c>
      <c r="G56" s="727">
        <v>11667923.781250404</v>
      </c>
      <c r="H56" s="873">
        <v>12000000</v>
      </c>
      <c r="I56" s="8"/>
    </row>
    <row r="57" spans="1:9" ht="18" customHeight="1" x14ac:dyDescent="0.3">
      <c r="B57" s="281" t="s">
        <v>55</v>
      </c>
      <c r="C57" s="238"/>
      <c r="D57" s="282">
        <v>672732.11098172329</v>
      </c>
      <c r="E57" s="727">
        <v>1667949.7662285604</v>
      </c>
      <c r="F57" s="671">
        <v>2246700.8287510816</v>
      </c>
      <c r="G57" s="895"/>
      <c r="H57" s="874"/>
      <c r="I57" s="8"/>
    </row>
    <row r="58" spans="1:9" ht="18" customHeight="1" x14ac:dyDescent="0.3">
      <c r="B58" s="281" t="s">
        <v>56</v>
      </c>
      <c r="C58" s="238"/>
      <c r="D58" s="282">
        <v>494179.94500076154</v>
      </c>
      <c r="E58" s="727">
        <v>1281317.8527644728</v>
      </c>
      <c r="F58" s="671">
        <v>2078002.9495895649</v>
      </c>
      <c r="G58" s="727">
        <v>1311904.6256023999</v>
      </c>
      <c r="H58" s="873">
        <v>1499999.9999999991</v>
      </c>
      <c r="I58" s="8"/>
    </row>
    <row r="59" spans="1:9" ht="18" customHeight="1" x14ac:dyDescent="0.3">
      <c r="B59" s="281" t="s">
        <v>91</v>
      </c>
      <c r="C59" s="238"/>
      <c r="D59" s="282">
        <v>2139897.4069986208</v>
      </c>
      <c r="E59" s="727">
        <v>2392497.4840435018</v>
      </c>
      <c r="F59" s="671">
        <v>2596860.2865154669</v>
      </c>
      <c r="G59" s="727">
        <v>2597507.3788357722</v>
      </c>
      <c r="H59" s="873">
        <v>2500000.000000108</v>
      </c>
      <c r="I59" s="8"/>
    </row>
    <row r="60" spans="1:9" ht="18" customHeight="1" x14ac:dyDescent="0.3">
      <c r="B60" s="281" t="s">
        <v>58</v>
      </c>
      <c r="C60" s="238"/>
      <c r="D60" s="282">
        <v>4935168.1787271053</v>
      </c>
      <c r="E60" s="727">
        <v>9168817.5351775605</v>
      </c>
      <c r="F60" s="671">
        <v>10799415.022857221</v>
      </c>
      <c r="G60" s="727">
        <v>9171995.5136694815</v>
      </c>
      <c r="H60" s="873">
        <v>9000000</v>
      </c>
      <c r="I60" s="8"/>
    </row>
    <row r="61" spans="1:9" ht="18" hidden="1" customHeight="1" x14ac:dyDescent="0.3">
      <c r="B61" s="281" t="s">
        <v>59</v>
      </c>
      <c r="C61" s="238"/>
      <c r="D61" s="282">
        <v>0</v>
      </c>
      <c r="E61" s="727"/>
      <c r="F61" s="671"/>
      <c r="G61" s="727"/>
      <c r="H61" s="873"/>
      <c r="I61" s="8"/>
    </row>
    <row r="62" spans="1:9" ht="18" customHeight="1" x14ac:dyDescent="0.3">
      <c r="B62" s="281" t="s">
        <v>60</v>
      </c>
      <c r="C62" s="238"/>
      <c r="D62" s="282">
        <v>1200000</v>
      </c>
      <c r="E62" s="727">
        <v>2400000</v>
      </c>
      <c r="F62" s="671">
        <v>3600000</v>
      </c>
      <c r="G62" s="727">
        <v>4800000</v>
      </c>
      <c r="H62" s="873">
        <v>5400000</v>
      </c>
      <c r="I62" s="8"/>
    </row>
    <row r="63" spans="1:9" ht="18" customHeight="1" x14ac:dyDescent="0.3">
      <c r="B63" s="281" t="s">
        <v>61</v>
      </c>
      <c r="C63" s="238"/>
      <c r="D63" s="282">
        <v>80000</v>
      </c>
      <c r="E63" s="727">
        <v>80000</v>
      </c>
      <c r="F63" s="671">
        <v>80000</v>
      </c>
      <c r="G63" s="895"/>
      <c r="H63" s="874"/>
      <c r="I63" s="8"/>
    </row>
    <row r="64" spans="1:9" s="6" customFormat="1" ht="18" customHeight="1" x14ac:dyDescent="0.3">
      <c r="A64"/>
      <c r="B64" s="283" t="s">
        <v>62</v>
      </c>
      <c r="C64" s="18"/>
      <c r="D64" s="284">
        <f>SUM(D56:D63)</f>
        <v>15391493.44309509</v>
      </c>
      <c r="E64" s="285">
        <f>SUM(E56:E63)</f>
        <v>28664647.244134597</v>
      </c>
      <c r="F64" s="672">
        <f>SUM(F56:F63)</f>
        <v>37442707.266210362</v>
      </c>
      <c r="G64" s="285">
        <f>SUM(G56:G63)</f>
        <v>29549331.299358055</v>
      </c>
      <c r="H64" s="876">
        <f>SUM(H56:H63)</f>
        <v>30400000.000000108</v>
      </c>
      <c r="I64" s="546"/>
    </row>
    <row r="65" spans="2:9" ht="18" customHeight="1" x14ac:dyDescent="0.3">
      <c r="B65" s="349" t="s">
        <v>63</v>
      </c>
      <c r="C65" s="238"/>
      <c r="D65" s="351">
        <v>479982.10000000003</v>
      </c>
      <c r="E65" s="729">
        <v>550395.67100000009</v>
      </c>
      <c r="F65" s="673">
        <v>554760.17099999997</v>
      </c>
      <c r="G65" s="895"/>
      <c r="H65" s="874"/>
      <c r="I65" s="8"/>
    </row>
    <row r="66" spans="2:9" ht="18" customHeight="1" x14ac:dyDescent="0.3">
      <c r="B66" s="349" t="s">
        <v>64</v>
      </c>
      <c r="C66" s="238"/>
      <c r="D66" s="351">
        <v>1879496.5</v>
      </c>
      <c r="E66" s="729">
        <v>1822536.45</v>
      </c>
      <c r="F66" s="673">
        <v>1912995</v>
      </c>
      <c r="G66" s="729">
        <v>1909994.2</v>
      </c>
      <c r="H66" s="877">
        <v>1999999.9999999995</v>
      </c>
      <c r="I66" s="8"/>
    </row>
    <row r="67" spans="2:9" ht="18" customHeight="1" x14ac:dyDescent="0.3">
      <c r="B67" s="349" t="s">
        <v>65</v>
      </c>
      <c r="C67" s="238"/>
      <c r="D67" s="351">
        <v>1189257.8999999999</v>
      </c>
      <c r="E67" s="729">
        <v>1138536</v>
      </c>
      <c r="F67" s="673">
        <v>1044978.3000000002</v>
      </c>
      <c r="G67" s="895"/>
      <c r="H67" s="874"/>
      <c r="I67" s="8"/>
    </row>
    <row r="68" spans="2:9" ht="18" customHeight="1" x14ac:dyDescent="0.3">
      <c r="B68" s="349" t="s">
        <v>66</v>
      </c>
      <c r="C68" s="238"/>
      <c r="D68" s="351">
        <v>1799717.4999999998</v>
      </c>
      <c r="E68" s="729">
        <v>1876955</v>
      </c>
      <c r="F68" s="673">
        <v>1876955</v>
      </c>
      <c r="G68" s="895"/>
      <c r="H68" s="874"/>
      <c r="I68" s="8"/>
    </row>
    <row r="69" spans="2:9" ht="18" customHeight="1" x14ac:dyDescent="0.3">
      <c r="B69" s="349" t="s">
        <v>92</v>
      </c>
      <c r="C69" s="238"/>
      <c r="D69" s="351">
        <v>10515096.435632812</v>
      </c>
      <c r="E69" s="729">
        <v>11213059.530724138</v>
      </c>
      <c r="F69" s="673">
        <v>11517941.011916956</v>
      </c>
      <c r="G69" s="729">
        <v>10515863.44088571</v>
      </c>
      <c r="H69" s="877">
        <v>11499999.999999993</v>
      </c>
      <c r="I69" s="8"/>
    </row>
    <row r="70" spans="2:9" ht="18" customHeight="1" x14ac:dyDescent="0.3">
      <c r="B70" s="349" t="s">
        <v>68</v>
      </c>
      <c r="C70" s="238"/>
      <c r="D70" s="351">
        <v>1533513.15</v>
      </c>
      <c r="E70" s="729">
        <v>1744171</v>
      </c>
      <c r="F70" s="673">
        <v>1359670.13</v>
      </c>
      <c r="G70" s="895"/>
      <c r="H70" s="874"/>
      <c r="I70" s="8"/>
    </row>
    <row r="71" spans="2:9" ht="18" customHeight="1" x14ac:dyDescent="0.3">
      <c r="B71" s="349" t="s">
        <v>69</v>
      </c>
      <c r="C71" s="238"/>
      <c r="D71" s="351">
        <v>899173.20645156282</v>
      </c>
      <c r="E71" s="729">
        <v>1223675.0534902927</v>
      </c>
      <c r="F71" s="673">
        <v>1378610.6349326733</v>
      </c>
      <c r="G71" s="729">
        <v>1379742.2584867498</v>
      </c>
      <c r="H71" s="877">
        <v>1750000</v>
      </c>
      <c r="I71" s="8"/>
    </row>
    <row r="72" spans="2:9" ht="18" customHeight="1" x14ac:dyDescent="0.3">
      <c r="B72" s="349" t="s">
        <v>70</v>
      </c>
      <c r="C72" s="238"/>
      <c r="D72" s="351">
        <v>4037737.9893900002</v>
      </c>
      <c r="E72" s="729">
        <v>4535339.6763998996</v>
      </c>
      <c r="F72" s="673">
        <v>5363165.002528199</v>
      </c>
      <c r="G72" s="729">
        <v>6339999.9999999963</v>
      </c>
      <c r="H72" s="877">
        <v>7500000</v>
      </c>
      <c r="I72" s="8"/>
    </row>
    <row r="73" spans="2:9" ht="18" customHeight="1" x14ac:dyDescent="0.3">
      <c r="B73" s="349" t="s">
        <v>71</v>
      </c>
      <c r="C73" s="238"/>
      <c r="D73" s="351">
        <v>850000</v>
      </c>
      <c r="E73" s="729">
        <v>1000000</v>
      </c>
      <c r="F73" s="673">
        <v>1000000</v>
      </c>
      <c r="G73" s="895"/>
      <c r="H73" s="874"/>
      <c r="I73" s="8"/>
    </row>
    <row r="74" spans="2:9" ht="18" customHeight="1" x14ac:dyDescent="0.3">
      <c r="B74" s="349" t="s">
        <v>72</v>
      </c>
      <c r="C74" s="238"/>
      <c r="D74" s="682"/>
      <c r="E74" s="415"/>
      <c r="F74" s="674">
        <v>1824475</v>
      </c>
      <c r="G74" s="415">
        <v>2636150</v>
      </c>
      <c r="H74" s="878">
        <v>2500000.04</v>
      </c>
      <c r="I74" s="8"/>
    </row>
    <row r="75" spans="2:9" s="6" customFormat="1" ht="18" customHeight="1" x14ac:dyDescent="0.3">
      <c r="B75" s="350" t="s">
        <v>73</v>
      </c>
      <c r="C75" s="18"/>
      <c r="D75" s="352">
        <f>SUM(D65:D74)</f>
        <v>23183974.781474374</v>
      </c>
      <c r="E75" s="353">
        <f>SUM(E65:E74)</f>
        <v>25104668.381614327</v>
      </c>
      <c r="F75" s="675">
        <f>SUM(F65:F74)</f>
        <v>27833550.25037783</v>
      </c>
      <c r="G75" s="353">
        <f>SUM(G65:G74)</f>
        <v>22781749.899372455</v>
      </c>
      <c r="H75" s="879">
        <f>SUM(H65:H74)</f>
        <v>25250000.039999992</v>
      </c>
      <c r="I75" s="541"/>
    </row>
    <row r="76" spans="2:9" ht="18" customHeight="1" x14ac:dyDescent="0.3">
      <c r="B76" s="324" t="s">
        <v>74</v>
      </c>
      <c r="C76" s="18"/>
      <c r="D76" s="330">
        <f>121488.947105683+1079744.95512173+718274.811662569+239466.565338179+60000</f>
        <v>2218975.2792281611</v>
      </c>
      <c r="E76" s="730">
        <v>3001938.4247832298</v>
      </c>
      <c r="F76" s="676">
        <v>3529459.957126081</v>
      </c>
      <c r="G76" s="730">
        <v>2830000</v>
      </c>
      <c r="H76" s="880">
        <v>2000000</v>
      </c>
      <c r="I76" s="8"/>
    </row>
    <row r="77" spans="2:9" ht="18" customHeight="1" x14ac:dyDescent="0.3">
      <c r="B77" s="324" t="s">
        <v>75</v>
      </c>
      <c r="C77" s="18"/>
      <c r="D77" s="330">
        <v>1941219.5016975743</v>
      </c>
      <c r="E77" s="730">
        <v>2258881.2938576201</v>
      </c>
      <c r="F77" s="676">
        <v>2439980.5333593902</v>
      </c>
      <c r="G77" s="730">
        <v>2197113.7430250091</v>
      </c>
      <c r="H77" s="880">
        <v>2496720.1625284273</v>
      </c>
      <c r="I77" s="8"/>
    </row>
    <row r="78" spans="2:9" ht="18" customHeight="1" x14ac:dyDescent="0.3">
      <c r="B78" s="324" t="s">
        <v>76</v>
      </c>
      <c r="C78" s="18"/>
      <c r="D78" s="330">
        <v>2350000</v>
      </c>
      <c r="E78" s="730">
        <v>1350000</v>
      </c>
      <c r="F78" s="676">
        <v>1350000</v>
      </c>
      <c r="G78" s="730">
        <v>700000</v>
      </c>
      <c r="H78" s="880">
        <v>499999.99999999977</v>
      </c>
      <c r="I78" s="8"/>
    </row>
    <row r="79" spans="2:9" ht="18" customHeight="1" x14ac:dyDescent="0.3">
      <c r="B79" s="326" t="s">
        <v>77</v>
      </c>
      <c r="C79" s="238"/>
      <c r="D79" s="331">
        <f>SUM(D76:D78)</f>
        <v>6510194.7809257358</v>
      </c>
      <c r="E79" s="594">
        <f>SUM(E76:E78)</f>
        <v>6610819.7186408499</v>
      </c>
      <c r="F79" s="677">
        <f>SUM(F76:F78)</f>
        <v>7319440.4904854707</v>
      </c>
      <c r="G79" s="594">
        <f>SUM(G76:G78)</f>
        <v>5727113.7430250086</v>
      </c>
      <c r="H79" s="881">
        <f>SUM(H76:H78)</f>
        <v>4996720.1625284273</v>
      </c>
      <c r="I79" s="541"/>
    </row>
    <row r="80" spans="2:9" ht="23.1" customHeight="1" thickBot="1" x14ac:dyDescent="0.35">
      <c r="B80" s="114" t="s">
        <v>93</v>
      </c>
      <c r="C80" s="18"/>
      <c r="D80" s="1061">
        <f>D55+D64+D75+D79</f>
        <v>50138107.048115417</v>
      </c>
      <c r="E80" s="1047">
        <f>E55+E64+E75+E79</f>
        <v>66827347.835914373</v>
      </c>
      <c r="F80" s="1062">
        <f>F55+F64+F75+F79</f>
        <v>80306948.32877171</v>
      </c>
      <c r="G80" s="1047">
        <f>G55+G64+G75+G79</f>
        <v>70497908.941755518</v>
      </c>
      <c r="H80" s="1048">
        <f>H55+H64+H75+H79</f>
        <v>74646720.202528551</v>
      </c>
      <c r="I80" s="40"/>
    </row>
    <row r="81" spans="1:9" s="18" customFormat="1" ht="15" customHeight="1" thickBot="1" x14ac:dyDescent="0.35">
      <c r="A81" s="41"/>
      <c r="B81" s="17"/>
      <c r="C81" s="17"/>
      <c r="D81" s="8"/>
      <c r="E81" s="17"/>
      <c r="F81" s="17"/>
      <c r="G81" s="17"/>
      <c r="H81" s="17"/>
      <c r="I81" s="17"/>
    </row>
    <row r="82" spans="1:9" ht="25.35" customHeight="1" x14ac:dyDescent="0.25">
      <c r="B82" s="111" t="s">
        <v>94</v>
      </c>
      <c r="C82" s="140"/>
      <c r="D82" s="233" t="str">
        <f>D$7</f>
        <v>Program Year 1 Total</v>
      </c>
      <c r="E82" s="107" t="str">
        <f t="shared" ref="E82:H82" si="1">E$7</f>
        <v>Program Year 2 Total</v>
      </c>
      <c r="F82" s="639" t="str">
        <f t="shared" si="1"/>
        <v>Program Year 3 Total</v>
      </c>
      <c r="G82" s="107" t="str">
        <f t="shared" si="1"/>
        <v>Program Year 4 Total</v>
      </c>
      <c r="H82" s="870" t="str">
        <f t="shared" si="1"/>
        <v>Program Year 5 Total</v>
      </c>
      <c r="I82" s="140"/>
    </row>
    <row r="83" spans="1:9" ht="18" customHeight="1" x14ac:dyDescent="0.3">
      <c r="B83" s="239" t="s">
        <v>49</v>
      </c>
      <c r="C83" s="238"/>
      <c r="D83" s="241">
        <f t="shared" ref="D83:H84" si="2">IF(D$37=0,"",D8-D51)</f>
        <v>412340.73481880291</v>
      </c>
      <c r="E83" s="242">
        <f t="shared" si="2"/>
        <v>1563412.7481352715</v>
      </c>
      <c r="F83" s="669">
        <f t="shared" si="2"/>
        <v>1278119.1704346156</v>
      </c>
      <c r="G83" s="242">
        <f t="shared" si="2"/>
        <v>2190189.2495894693</v>
      </c>
      <c r="H83" s="871">
        <f t="shared" si="2"/>
        <v>-208779.49549317453</v>
      </c>
      <c r="I83" s="8"/>
    </row>
    <row r="84" spans="1:9" ht="18" customHeight="1" x14ac:dyDescent="0.3">
      <c r="B84" s="239" t="s">
        <v>50</v>
      </c>
      <c r="C84" s="238"/>
      <c r="D84" s="241">
        <f t="shared" si="2"/>
        <v>-260428.9033814841</v>
      </c>
      <c r="E84" s="242">
        <f t="shared" si="2"/>
        <v>570985.45236105192</v>
      </c>
      <c r="F84" s="669">
        <f t="shared" si="2"/>
        <v>-105046.43669313006</v>
      </c>
      <c r="G84" s="242">
        <f t="shared" si="2"/>
        <v>-58966.425526594743</v>
      </c>
      <c r="H84" s="871">
        <f t="shared" si="2"/>
        <v>35596.041428162716</v>
      </c>
      <c r="I84" s="8"/>
    </row>
    <row r="85" spans="1:9" ht="18" customHeight="1" x14ac:dyDescent="0.3">
      <c r="B85" s="239" t="s">
        <v>51</v>
      </c>
      <c r="C85" s="238"/>
      <c r="D85" s="684"/>
      <c r="E85" s="683"/>
      <c r="F85" s="685"/>
      <c r="G85" s="242">
        <f>IF(G$37=0,"",G10-G53)</f>
        <v>278441.79548528022</v>
      </c>
      <c r="H85" s="871">
        <f>IF(H$37=0,"",H10-H53)</f>
        <v>316819.87636750797</v>
      </c>
      <c r="I85" s="8"/>
    </row>
    <row r="86" spans="1:9" ht="18" customHeight="1" x14ac:dyDescent="0.3">
      <c r="B86" s="239" t="s">
        <v>52</v>
      </c>
      <c r="C86" s="238"/>
      <c r="D86" s="241">
        <f>IF(D$37=0,"",D11-D54)</f>
        <v>310259.4945720064</v>
      </c>
      <c r="E86" s="242">
        <f>IF(E$37=0,"",E11-E54)</f>
        <v>-175429.90284092037</v>
      </c>
      <c r="F86" s="669">
        <f>IF(F$37=0,"",F11-F54)</f>
        <v>-249720.93839794374</v>
      </c>
      <c r="G86" s="242">
        <f>IF(G$37=0,"",G11-G54)</f>
        <v>-980023.07340509561</v>
      </c>
      <c r="H86" s="871">
        <f>IF(H$37=0,"",H11-H54)</f>
        <v>-687733.08248324646</v>
      </c>
      <c r="I86" s="8"/>
    </row>
    <row r="87" spans="1:9" s="6" customFormat="1" ht="18" customHeight="1" x14ac:dyDescent="0.3">
      <c r="A87"/>
      <c r="B87" s="240" t="s">
        <v>53</v>
      </c>
      <c r="C87" s="18"/>
      <c r="D87" s="243">
        <f>SUM(D83:D86)</f>
        <v>462171.32600932522</v>
      </c>
      <c r="E87" s="244">
        <f>SUM(E83:E86)</f>
        <v>1958968.2976554031</v>
      </c>
      <c r="F87" s="670">
        <f>SUM(F83:F86)</f>
        <v>923351.79534354177</v>
      </c>
      <c r="G87" s="244">
        <f>SUM(G83:G86)</f>
        <v>1429641.5461430594</v>
      </c>
      <c r="H87" s="872">
        <f>SUM(H83:H86)</f>
        <v>-544096.6601807503</v>
      </c>
      <c r="I87" s="546"/>
    </row>
    <row r="88" spans="1:9" ht="18" customHeight="1" x14ac:dyDescent="0.3">
      <c r="B88" s="281" t="s">
        <v>54</v>
      </c>
      <c r="C88" s="238"/>
      <c r="D88" s="282">
        <f t="shared" ref="D88:H95" si="3">IF(D$37=0,"",D13-D56)</f>
        <v>-2088922.0522554233</v>
      </c>
      <c r="E88" s="727">
        <f t="shared" si="3"/>
        <v>-5502446.6654123617</v>
      </c>
      <c r="F88" s="671">
        <f t="shared" si="3"/>
        <v>-9453576.6630257592</v>
      </c>
      <c r="G88" s="727">
        <f t="shared" si="3"/>
        <v>312948.50904392824</v>
      </c>
      <c r="H88" s="873">
        <f t="shared" si="3"/>
        <v>-2473394.719502192</v>
      </c>
      <c r="I88" s="8"/>
    </row>
    <row r="89" spans="1:9" ht="18" customHeight="1" x14ac:dyDescent="0.3">
      <c r="B89" s="281" t="s">
        <v>55</v>
      </c>
      <c r="C89" s="238"/>
      <c r="D89" s="282">
        <f t="shared" si="3"/>
        <v>-293598.88565822487</v>
      </c>
      <c r="E89" s="727">
        <f t="shared" si="3"/>
        <v>521760.03585493471</v>
      </c>
      <c r="F89" s="671">
        <f t="shared" si="3"/>
        <v>5829920.1369989477</v>
      </c>
      <c r="G89" s="895">
        <f t="shared" si="3"/>
        <v>0</v>
      </c>
      <c r="H89" s="874">
        <f t="shared" si="3"/>
        <v>0</v>
      </c>
      <c r="I89" s="8"/>
    </row>
    <row r="90" spans="1:9" ht="18" customHeight="1" x14ac:dyDescent="0.3">
      <c r="B90" s="281" t="s">
        <v>56</v>
      </c>
      <c r="C90" s="238"/>
      <c r="D90" s="282">
        <f t="shared" si="3"/>
        <v>-316043.15283642686</v>
      </c>
      <c r="E90" s="727">
        <f t="shared" si="3"/>
        <v>-404141.67981085659</v>
      </c>
      <c r="F90" s="671">
        <f t="shared" si="3"/>
        <v>-456418.64595399913</v>
      </c>
      <c r="G90" s="727">
        <f t="shared" si="3"/>
        <v>-942417.79733981052</v>
      </c>
      <c r="H90" s="873">
        <f t="shared" si="3"/>
        <v>-933721.24559778674</v>
      </c>
      <c r="I90" s="8"/>
    </row>
    <row r="91" spans="1:9" ht="18" customHeight="1" x14ac:dyDescent="0.3">
      <c r="B91" s="281" t="s">
        <v>91</v>
      </c>
      <c r="C91" s="238"/>
      <c r="D91" s="282">
        <f t="shared" si="3"/>
        <v>-1046895.9005733854</v>
      </c>
      <c r="E91" s="727">
        <f t="shared" si="3"/>
        <v>-1171081.2511273625</v>
      </c>
      <c r="F91" s="671">
        <f t="shared" si="3"/>
        <v>-1500342.6093348709</v>
      </c>
      <c r="G91" s="727">
        <f t="shared" si="3"/>
        <v>-1145521.2089371521</v>
      </c>
      <c r="H91" s="873">
        <f t="shared" si="3"/>
        <v>-1350990.8365588752</v>
      </c>
      <c r="I91" s="8"/>
    </row>
    <row r="92" spans="1:9" ht="18" customHeight="1" x14ac:dyDescent="0.3">
      <c r="B92" s="281" t="s">
        <v>58</v>
      </c>
      <c r="C92" s="238"/>
      <c r="D92" s="282">
        <f t="shared" si="3"/>
        <v>3546624.4444666989</v>
      </c>
      <c r="E92" s="727">
        <f t="shared" si="3"/>
        <v>1941003.3108382616</v>
      </c>
      <c r="F92" s="671">
        <f t="shared" si="3"/>
        <v>1961789.8266129419</v>
      </c>
      <c r="G92" s="727">
        <f t="shared" si="3"/>
        <v>544357.62185140513</v>
      </c>
      <c r="H92" s="873">
        <f t="shared" si="3"/>
        <v>162860.58571143821</v>
      </c>
      <c r="I92" s="8"/>
    </row>
    <row r="93" spans="1:9" ht="18" hidden="1" customHeight="1" x14ac:dyDescent="0.3">
      <c r="B93" s="281" t="s">
        <v>59</v>
      </c>
      <c r="C93" s="238"/>
      <c r="D93" s="282">
        <f t="shared" si="3"/>
        <v>0</v>
      </c>
      <c r="E93" s="727">
        <f t="shared" si="3"/>
        <v>0</v>
      </c>
      <c r="F93" s="671">
        <f t="shared" si="3"/>
        <v>0</v>
      </c>
      <c r="G93" s="727">
        <f t="shared" si="3"/>
        <v>0</v>
      </c>
      <c r="H93" s="873">
        <f t="shared" si="3"/>
        <v>0</v>
      </c>
      <c r="I93" s="8"/>
    </row>
    <row r="94" spans="1:9" ht="18" customHeight="1" x14ac:dyDescent="0.3">
      <c r="B94" s="281" t="s">
        <v>60</v>
      </c>
      <c r="C94" s="238"/>
      <c r="D94" s="282">
        <f t="shared" si="3"/>
        <v>95458.254839654779</v>
      </c>
      <c r="E94" s="727">
        <f t="shared" si="3"/>
        <v>470482.52905976726</v>
      </c>
      <c r="F94" s="671">
        <f t="shared" si="3"/>
        <v>1238915.1983453659</v>
      </c>
      <c r="G94" s="727">
        <f t="shared" si="3"/>
        <v>29101.019428669475</v>
      </c>
      <c r="H94" s="873">
        <f t="shared" si="3"/>
        <v>779332.9784305552</v>
      </c>
      <c r="I94" s="8"/>
    </row>
    <row r="95" spans="1:9" ht="18" customHeight="1" x14ac:dyDescent="0.3">
      <c r="B95" s="281" t="s">
        <v>95</v>
      </c>
      <c r="C95" s="238"/>
      <c r="D95" s="282">
        <f t="shared" si="3"/>
        <v>-56508.439503541747</v>
      </c>
      <c r="E95" s="727">
        <f t="shared" si="3"/>
        <v>-59376.894712660724</v>
      </c>
      <c r="F95" s="671">
        <f t="shared" si="3"/>
        <v>-34153.917159894896</v>
      </c>
      <c r="G95" s="895">
        <f t="shared" si="3"/>
        <v>0</v>
      </c>
      <c r="H95" s="874">
        <f t="shared" si="3"/>
        <v>0</v>
      </c>
      <c r="I95" s="8"/>
    </row>
    <row r="96" spans="1:9" s="6" customFormat="1" ht="18" customHeight="1" x14ac:dyDescent="0.3">
      <c r="A96"/>
      <c r="B96" s="283" t="s">
        <v>62</v>
      </c>
      <c r="C96" s="18"/>
      <c r="D96" s="284">
        <f>SUM(D88:D95)</f>
        <v>-159885.73152064841</v>
      </c>
      <c r="E96" s="285">
        <f>SUM(E88:E95)</f>
        <v>-4203800.6153102778</v>
      </c>
      <c r="F96" s="672">
        <f>SUM(F88:F95)</f>
        <v>-2413866.6735172686</v>
      </c>
      <c r="G96" s="285">
        <f>SUM(G88:G95)</f>
        <v>-1201531.8559529597</v>
      </c>
      <c r="H96" s="876">
        <f>SUM(H88:H95)</f>
        <v>-3815913.2375168605</v>
      </c>
      <c r="I96" s="546"/>
    </row>
    <row r="97" spans="2:9" ht="18" customHeight="1" x14ac:dyDescent="0.3">
      <c r="B97" s="349" t="s">
        <v>63</v>
      </c>
      <c r="C97" s="238"/>
      <c r="D97" s="351">
        <f t="shared" ref="D97:H106" si="4">IF(D$37=0,"",D22-D65)</f>
        <v>-12388.807235743443</v>
      </c>
      <c r="E97" s="729">
        <f t="shared" si="4"/>
        <v>-347280.55934955541</v>
      </c>
      <c r="F97" s="673">
        <f t="shared" si="4"/>
        <v>-284568.79646358173</v>
      </c>
      <c r="G97" s="895">
        <f t="shared" si="4"/>
        <v>0</v>
      </c>
      <c r="H97" s="874">
        <f t="shared" si="4"/>
        <v>0</v>
      </c>
      <c r="I97" s="8"/>
    </row>
    <row r="98" spans="2:9" ht="18" customHeight="1" x14ac:dyDescent="0.3">
      <c r="B98" s="349" t="s">
        <v>64</v>
      </c>
      <c r="C98" s="238"/>
      <c r="D98" s="351">
        <f t="shared" si="4"/>
        <v>-827781.07810895378</v>
      </c>
      <c r="E98" s="729">
        <f t="shared" si="4"/>
        <v>318799.03207330941</v>
      </c>
      <c r="F98" s="673">
        <f t="shared" si="4"/>
        <v>349460.73808874609</v>
      </c>
      <c r="G98" s="729">
        <f t="shared" si="4"/>
        <v>1019428.5125204872</v>
      </c>
      <c r="H98" s="877">
        <f t="shared" si="4"/>
        <v>755919.49145578593</v>
      </c>
      <c r="I98" s="8"/>
    </row>
    <row r="99" spans="2:9" ht="18" customHeight="1" x14ac:dyDescent="0.3">
      <c r="B99" s="349" t="s">
        <v>65</v>
      </c>
      <c r="C99" s="238"/>
      <c r="D99" s="351">
        <f t="shared" si="4"/>
        <v>-415963.37254502147</v>
      </c>
      <c r="E99" s="729">
        <f t="shared" si="4"/>
        <v>-607301.95577339968</v>
      </c>
      <c r="F99" s="673">
        <f t="shared" si="4"/>
        <v>-334024.61035353225</v>
      </c>
      <c r="G99" s="895">
        <f t="shared" si="4"/>
        <v>0</v>
      </c>
      <c r="H99" s="874">
        <f t="shared" si="4"/>
        <v>0</v>
      </c>
      <c r="I99" s="8"/>
    </row>
    <row r="100" spans="2:9" ht="18" customHeight="1" x14ac:dyDescent="0.3">
      <c r="B100" s="349" t="s">
        <v>66</v>
      </c>
      <c r="C100" s="238"/>
      <c r="D100" s="351">
        <f t="shared" si="4"/>
        <v>23560.960773640778</v>
      </c>
      <c r="E100" s="729">
        <f t="shared" si="4"/>
        <v>-202045.82918791333</v>
      </c>
      <c r="F100" s="673">
        <f t="shared" si="4"/>
        <v>-55634.884072286077</v>
      </c>
      <c r="G100" s="895">
        <f t="shared" si="4"/>
        <v>0</v>
      </c>
      <c r="H100" s="874">
        <f t="shared" si="4"/>
        <v>0</v>
      </c>
      <c r="I100" s="8"/>
    </row>
    <row r="101" spans="2:9" ht="18" customHeight="1" x14ac:dyDescent="0.3">
      <c r="B101" s="349" t="s">
        <v>92</v>
      </c>
      <c r="C101" s="238"/>
      <c r="D101" s="351">
        <f t="shared" si="4"/>
        <v>-389742.44885600731</v>
      </c>
      <c r="E101" s="729">
        <f t="shared" si="4"/>
        <v>-1168971.1648689769</v>
      </c>
      <c r="F101" s="673">
        <f t="shared" si="4"/>
        <v>2918663.1968958043</v>
      </c>
      <c r="G101" s="729">
        <f t="shared" si="4"/>
        <v>2154316.517638661</v>
      </c>
      <c r="H101" s="877">
        <f t="shared" si="4"/>
        <v>2080353.7295289356</v>
      </c>
      <c r="I101" s="8"/>
    </row>
    <row r="102" spans="2:9" ht="18" customHeight="1" x14ac:dyDescent="0.3">
      <c r="B102" s="349" t="s">
        <v>68</v>
      </c>
      <c r="C102" s="238"/>
      <c r="D102" s="351">
        <f t="shared" si="4"/>
        <v>4545520.1257555056</v>
      </c>
      <c r="E102" s="729">
        <f t="shared" si="4"/>
        <v>7094217.82961509</v>
      </c>
      <c r="F102" s="673">
        <f t="shared" si="4"/>
        <v>4660605.5689606965</v>
      </c>
      <c r="G102" s="895">
        <f t="shared" si="4"/>
        <v>0</v>
      </c>
      <c r="H102" s="874">
        <f t="shared" si="4"/>
        <v>0</v>
      </c>
      <c r="I102" s="8"/>
    </row>
    <row r="103" spans="2:9" ht="18" customHeight="1" x14ac:dyDescent="0.3">
      <c r="B103" s="349" t="s">
        <v>69</v>
      </c>
      <c r="C103" s="238"/>
      <c r="D103" s="351">
        <f t="shared" si="4"/>
        <v>-76956.143877948867</v>
      </c>
      <c r="E103" s="729">
        <f t="shared" si="4"/>
        <v>-462591.15908727492</v>
      </c>
      <c r="F103" s="673">
        <f t="shared" si="4"/>
        <v>-365303.37990827684</v>
      </c>
      <c r="G103" s="729">
        <f t="shared" si="4"/>
        <v>-249636.7876154969</v>
      </c>
      <c r="H103" s="877">
        <f t="shared" si="4"/>
        <v>-81437.207535832422</v>
      </c>
      <c r="I103" s="8"/>
    </row>
    <row r="104" spans="2:9" ht="18" customHeight="1" x14ac:dyDescent="0.3">
      <c r="B104" s="349" t="s">
        <v>70</v>
      </c>
      <c r="C104" s="238"/>
      <c r="D104" s="351">
        <f t="shared" si="4"/>
        <v>-586792.33037277404</v>
      </c>
      <c r="E104" s="729">
        <f t="shared" si="4"/>
        <v>-336441.4673228981</v>
      </c>
      <c r="F104" s="673">
        <f t="shared" si="4"/>
        <v>-1362018.3141515786</v>
      </c>
      <c r="G104" s="729">
        <f t="shared" si="4"/>
        <v>-1643465.8555347016</v>
      </c>
      <c r="H104" s="877">
        <f t="shared" si="4"/>
        <v>-1225041.6580451326</v>
      </c>
      <c r="I104" s="8"/>
    </row>
    <row r="105" spans="2:9" ht="18" customHeight="1" x14ac:dyDescent="0.3">
      <c r="B105" s="349" t="s">
        <v>96</v>
      </c>
      <c r="C105" s="238"/>
      <c r="D105" s="351">
        <f t="shared" si="4"/>
        <v>-131983.85721105989</v>
      </c>
      <c r="E105" s="729">
        <f t="shared" si="4"/>
        <v>-185142.6268833112</v>
      </c>
      <c r="F105" s="673">
        <f t="shared" si="4"/>
        <v>-227001.41065251816</v>
      </c>
      <c r="G105" s="895">
        <f t="shared" si="4"/>
        <v>0</v>
      </c>
      <c r="H105" s="874">
        <f t="shared" si="4"/>
        <v>0</v>
      </c>
      <c r="I105" s="8"/>
    </row>
    <row r="106" spans="2:9" ht="18" customHeight="1" x14ac:dyDescent="0.3">
      <c r="B106" s="349" t="s">
        <v>72</v>
      </c>
      <c r="C106" s="238"/>
      <c r="D106" s="684">
        <f t="shared" si="4"/>
        <v>0</v>
      </c>
      <c r="E106" s="729">
        <f t="shared" si="4"/>
        <v>306196.72116627515</v>
      </c>
      <c r="F106" s="673">
        <f t="shared" si="4"/>
        <v>-1223159.3484559883</v>
      </c>
      <c r="G106" s="729">
        <f t="shared" si="4"/>
        <v>-1770882.4059295657</v>
      </c>
      <c r="H106" s="877">
        <f t="shared" si="4"/>
        <v>-1121080.8477062751</v>
      </c>
      <c r="I106" s="8"/>
    </row>
    <row r="107" spans="2:9" s="6" customFormat="1" ht="18" customHeight="1" x14ac:dyDescent="0.3">
      <c r="B107" s="350" t="s">
        <v>73</v>
      </c>
      <c r="C107" s="18"/>
      <c r="D107" s="352">
        <f>SUM(D97:D106)</f>
        <v>2127473.0483216373</v>
      </c>
      <c r="E107" s="353">
        <f>SUM(E97:E106)</f>
        <v>4409438.8203813452</v>
      </c>
      <c r="F107" s="679">
        <f>SUM(F97:F106)</f>
        <v>4077018.7598874853</v>
      </c>
      <c r="G107" s="897">
        <f>SUM(G97:G106)</f>
        <v>-490240.01892061555</v>
      </c>
      <c r="H107" s="884">
        <f>SUM(H97:H106)</f>
        <v>408713.50769748166</v>
      </c>
      <c r="I107" s="541"/>
    </row>
    <row r="108" spans="2:9" ht="18" customHeight="1" x14ac:dyDescent="0.3">
      <c r="B108" s="324" t="s">
        <v>74</v>
      </c>
      <c r="C108" s="18"/>
      <c r="D108" s="330">
        <f t="shared" ref="D108:H110" si="5">IF(D$37=0,"",D33-D76)</f>
        <v>426751.90077183908</v>
      </c>
      <c r="E108" s="730">
        <f t="shared" si="5"/>
        <v>531515.04521677084</v>
      </c>
      <c r="F108" s="676">
        <f t="shared" si="5"/>
        <v>-589942.00712608127</v>
      </c>
      <c r="G108" s="730">
        <f t="shared" si="5"/>
        <v>225496.09999999963</v>
      </c>
      <c r="H108" s="880">
        <f t="shared" si="5"/>
        <v>-815817.16999999993</v>
      </c>
      <c r="I108" s="541"/>
    </row>
    <row r="109" spans="2:9" ht="18" customHeight="1" x14ac:dyDescent="0.3">
      <c r="B109" s="324" t="s">
        <v>75</v>
      </c>
      <c r="C109" s="18"/>
      <c r="D109" s="330">
        <f t="shared" si="5"/>
        <v>70360.488302425714</v>
      </c>
      <c r="E109" s="730">
        <f t="shared" si="5"/>
        <v>-464401.31385762035</v>
      </c>
      <c r="F109" s="676">
        <f t="shared" si="5"/>
        <v>-869253.17335939058</v>
      </c>
      <c r="G109" s="730">
        <f t="shared" si="5"/>
        <v>-924162.76302500931</v>
      </c>
      <c r="H109" s="880">
        <f t="shared" si="5"/>
        <v>-652321.80252842745</v>
      </c>
      <c r="I109" s="541"/>
    </row>
    <row r="110" spans="2:9" ht="18" customHeight="1" x14ac:dyDescent="0.3">
      <c r="B110" s="324" t="s">
        <v>76</v>
      </c>
      <c r="C110" s="18"/>
      <c r="D110" s="330">
        <f t="shared" si="5"/>
        <v>-1099817.32</v>
      </c>
      <c r="E110" s="730">
        <f t="shared" si="5"/>
        <v>-690272.7</v>
      </c>
      <c r="F110" s="676">
        <f t="shared" si="5"/>
        <v>-1000156.65</v>
      </c>
      <c r="G110" s="730">
        <f t="shared" si="5"/>
        <v>30899.939999999944</v>
      </c>
      <c r="H110" s="880">
        <f t="shared" si="5"/>
        <v>-22426.169999999809</v>
      </c>
      <c r="I110" s="541"/>
    </row>
    <row r="111" spans="2:9" ht="18" customHeight="1" x14ac:dyDescent="0.3">
      <c r="B111" s="326" t="s">
        <v>77</v>
      </c>
      <c r="C111" s="238"/>
      <c r="D111" s="331">
        <f>SUM(D108:D110)</f>
        <v>-602704.93092573527</v>
      </c>
      <c r="E111" s="594">
        <f>SUM(E108:E110)</f>
        <v>-623158.96864084946</v>
      </c>
      <c r="F111" s="677">
        <f>SUM(F108:F110)</f>
        <v>-2459351.830485472</v>
      </c>
      <c r="G111" s="594">
        <f>SUM(G108:G110)</f>
        <v>-667766.72302500973</v>
      </c>
      <c r="H111" s="881">
        <f>SUM(H108:H110)</f>
        <v>-1490565.1425284273</v>
      </c>
      <c r="I111" s="8"/>
    </row>
    <row r="112" spans="2:9" ht="23.1" customHeight="1" thickBot="1" x14ac:dyDescent="0.35">
      <c r="B112" s="114" t="s">
        <v>80</v>
      </c>
      <c r="C112" s="18"/>
      <c r="D112" s="109">
        <f>D87+D96+D107+D111</f>
        <v>1827053.7118845787</v>
      </c>
      <c r="E112" s="110">
        <f>E87+E96+E107+E111</f>
        <v>1541447.5340856211</v>
      </c>
      <c r="F112" s="678">
        <f>F87+F96+F107+F111</f>
        <v>127152.05122828623</v>
      </c>
      <c r="G112" s="110">
        <f>G87+G96+G107+G111</f>
        <v>-929897.05175552564</v>
      </c>
      <c r="H112" s="882">
        <f>H87+H96+H107+H111</f>
        <v>-5441861.5325285569</v>
      </c>
      <c r="I112" s="541"/>
    </row>
    <row r="113" spans="1:9" s="18" customFormat="1" ht="15" customHeight="1" thickBot="1" x14ac:dyDescent="0.35">
      <c r="B113" s="17"/>
      <c r="C113" s="17"/>
      <c r="D113" s="8"/>
      <c r="E113" s="17"/>
      <c r="F113" s="17"/>
      <c r="G113" s="17"/>
      <c r="H113" s="17"/>
      <c r="I113" s="17"/>
    </row>
    <row r="114" spans="1:9" ht="25.35" customHeight="1" x14ac:dyDescent="0.25">
      <c r="B114" s="111" t="s">
        <v>97</v>
      </c>
      <c r="C114" s="140"/>
      <c r="D114" s="233" t="str">
        <f>D$7</f>
        <v>Program Year 1 Total</v>
      </c>
      <c r="E114" s="107" t="str">
        <f t="shared" ref="E114:H114" si="6">E$7</f>
        <v>Program Year 2 Total</v>
      </c>
      <c r="F114" s="639" t="str">
        <f t="shared" si="6"/>
        <v>Program Year 3 Total</v>
      </c>
      <c r="G114" s="107" t="str">
        <f t="shared" si="6"/>
        <v>Program Year 4 Total</v>
      </c>
      <c r="H114" s="870" t="str">
        <f t="shared" si="6"/>
        <v>Program Year 5 Total</v>
      </c>
      <c r="I114" s="140"/>
    </row>
    <row r="115" spans="1:9" ht="18" customHeight="1" x14ac:dyDescent="0.3">
      <c r="B115" s="239" t="s">
        <v>49</v>
      </c>
      <c r="C115" s="238"/>
      <c r="D115" s="247">
        <f t="shared" ref="D115:H116" si="7">(IF(OR(D$37=0,D51=0),"",D8/D51-1))</f>
        <v>0.2748938232125353</v>
      </c>
      <c r="E115" s="245">
        <f t="shared" si="7"/>
        <v>0.71064215824330512</v>
      </c>
      <c r="F115" s="650">
        <f t="shared" si="7"/>
        <v>0.38152811057749725</v>
      </c>
      <c r="G115" s="245">
        <f t="shared" si="7"/>
        <v>0.36503154159824458</v>
      </c>
      <c r="H115" s="885">
        <f t="shared" si="7"/>
        <v>-3.4796582582195645E-2</v>
      </c>
      <c r="I115" s="547"/>
    </row>
    <row r="116" spans="1:9" ht="18" customHeight="1" x14ac:dyDescent="0.3">
      <c r="B116" s="239" t="s">
        <v>50</v>
      </c>
      <c r="C116" s="238"/>
      <c r="D116" s="247">
        <f t="shared" si="7"/>
        <v>-8.047005023802889E-2</v>
      </c>
      <c r="E116" s="245">
        <f t="shared" si="7"/>
        <v>0.15540292732639616</v>
      </c>
      <c r="F116" s="650">
        <f t="shared" si="7"/>
        <v>-2.7947281037480565E-2</v>
      </c>
      <c r="G116" s="245">
        <f t="shared" si="7"/>
        <v>-1.9655475175531567E-2</v>
      </c>
      <c r="H116" s="885">
        <f t="shared" si="7"/>
        <v>1.1865347142720806E-2</v>
      </c>
      <c r="I116" s="547"/>
    </row>
    <row r="117" spans="1:9" ht="18" customHeight="1" x14ac:dyDescent="0.3">
      <c r="B117" s="239" t="s">
        <v>51</v>
      </c>
      <c r="C117" s="238"/>
      <c r="D117" s="630"/>
      <c r="E117" s="631"/>
      <c r="F117" s="651"/>
      <c r="G117" s="245">
        <f t="shared" ref="G117:H144" si="8">(IF(OR(G$37=0,G53=0),"",G10/G53-1))</f>
        <v>0.19340076951761276</v>
      </c>
      <c r="H117" s="885">
        <f t="shared" si="8"/>
        <v>0.12672795054700314</v>
      </c>
      <c r="I117" s="547"/>
    </row>
    <row r="118" spans="1:9" ht="18" customHeight="1" x14ac:dyDescent="0.3">
      <c r="B118" s="239" t="s">
        <v>52</v>
      </c>
      <c r="C118" s="238"/>
      <c r="D118" s="247">
        <f t="shared" ref="D118:F144" si="9">(IF(OR(D$37=0,D54=0),"",D11/D54-1))</f>
        <v>0.98152847065090998</v>
      </c>
      <c r="E118" s="245">
        <f t="shared" si="9"/>
        <v>-0.30616752532165004</v>
      </c>
      <c r="F118" s="650">
        <f t="shared" si="9"/>
        <v>-0.41446437407830028</v>
      </c>
      <c r="G118" s="245">
        <f t="shared" si="8"/>
        <v>-0.4900115367025476</v>
      </c>
      <c r="H118" s="885">
        <f t="shared" si="8"/>
        <v>-0.27509323299329858</v>
      </c>
      <c r="I118" s="547"/>
    </row>
    <row r="119" spans="1:9" s="6" customFormat="1" ht="18" customHeight="1" x14ac:dyDescent="0.3">
      <c r="A119"/>
      <c r="B119" s="240" t="s">
        <v>53</v>
      </c>
      <c r="C119" s="18"/>
      <c r="D119" s="248">
        <f t="shared" si="9"/>
        <v>9.1474803503146074E-2</v>
      </c>
      <c r="E119" s="246">
        <f t="shared" si="9"/>
        <v>0.30384732940485981</v>
      </c>
      <c r="F119" s="652">
        <f t="shared" si="9"/>
        <v>0.11974086650324378</v>
      </c>
      <c r="G119" s="246">
        <f t="shared" si="8"/>
        <v>0.11492559605012276</v>
      </c>
      <c r="H119" s="886">
        <f t="shared" si="8"/>
        <v>-3.8864047155767856E-2</v>
      </c>
      <c r="I119" s="548"/>
    </row>
    <row r="120" spans="1:9" ht="18" customHeight="1" x14ac:dyDescent="0.3">
      <c r="B120" s="281" t="s">
        <v>54</v>
      </c>
      <c r="C120" s="238"/>
      <c r="D120" s="286">
        <f t="shared" si="9"/>
        <v>-0.35589341999247059</v>
      </c>
      <c r="E120" s="731">
        <f t="shared" si="9"/>
        <v>-0.47133940501081317</v>
      </c>
      <c r="F120" s="653">
        <f t="shared" si="9"/>
        <v>-0.58931161018534839</v>
      </c>
      <c r="G120" s="731">
        <f t="shared" si="8"/>
        <v>2.6821267854596043E-2</v>
      </c>
      <c r="H120" s="887">
        <f t="shared" si="8"/>
        <v>-0.2061162266251827</v>
      </c>
      <c r="I120" s="547"/>
    </row>
    <row r="121" spans="1:9" ht="18" customHeight="1" x14ac:dyDescent="0.3">
      <c r="B121" s="281" t="s">
        <v>55</v>
      </c>
      <c r="C121" s="238"/>
      <c r="D121" s="286">
        <f t="shared" si="9"/>
        <v>-0.43642763719093725</v>
      </c>
      <c r="E121" s="731">
        <f t="shared" si="9"/>
        <v>0.3128151976870972</v>
      </c>
      <c r="F121" s="653">
        <f t="shared" si="9"/>
        <v>2.5948804853736318</v>
      </c>
      <c r="G121" s="745" t="str">
        <f t="shared" si="8"/>
        <v/>
      </c>
      <c r="H121" s="888" t="str">
        <f t="shared" si="8"/>
        <v/>
      </c>
      <c r="I121" s="547"/>
    </row>
    <row r="122" spans="1:9" ht="18" customHeight="1" x14ac:dyDescent="0.3">
      <c r="B122" s="281" t="s">
        <v>56</v>
      </c>
      <c r="C122" s="238"/>
      <c r="D122" s="286">
        <f t="shared" si="9"/>
        <v>-0.63953051117025783</v>
      </c>
      <c r="E122" s="731">
        <f t="shared" si="9"/>
        <v>-0.31541094892177735</v>
      </c>
      <c r="F122" s="653">
        <f t="shared" si="9"/>
        <v>-0.2196429249747448</v>
      </c>
      <c r="G122" s="731">
        <f t="shared" si="8"/>
        <v>-0.71835846825150984</v>
      </c>
      <c r="H122" s="887">
        <f t="shared" si="8"/>
        <v>-0.62248083039852486</v>
      </c>
      <c r="I122" s="547"/>
    </row>
    <row r="123" spans="1:9" ht="18" customHeight="1" x14ac:dyDescent="0.3">
      <c r="B123" s="281" t="s">
        <v>91</v>
      </c>
      <c r="C123" s="238"/>
      <c r="D123" s="286">
        <f t="shared" si="9"/>
        <v>-0.48922714572645876</v>
      </c>
      <c r="E123" s="731">
        <f t="shared" si="9"/>
        <v>-0.48948066150027736</v>
      </c>
      <c r="F123" s="653">
        <f t="shared" si="9"/>
        <v>-0.57775253336715648</v>
      </c>
      <c r="G123" s="731">
        <f t="shared" si="8"/>
        <v>-0.44100787480749548</v>
      </c>
      <c r="H123" s="887">
        <f t="shared" si="8"/>
        <v>-0.54039633462352676</v>
      </c>
      <c r="I123" s="547"/>
    </row>
    <row r="124" spans="1:9" ht="18" customHeight="1" x14ac:dyDescent="0.3">
      <c r="B124" s="281" t="s">
        <v>58</v>
      </c>
      <c r="C124" s="238"/>
      <c r="D124" s="286">
        <f t="shared" si="9"/>
        <v>0.71864307679610939</v>
      </c>
      <c r="E124" s="731">
        <f t="shared" si="9"/>
        <v>0.21169614330215514</v>
      </c>
      <c r="F124" s="653">
        <f t="shared" si="9"/>
        <v>0.1816570455400377</v>
      </c>
      <c r="G124" s="731">
        <f t="shared" si="8"/>
        <v>5.934996599596265E-2</v>
      </c>
      <c r="H124" s="887">
        <f t="shared" si="8"/>
        <v>1.8095620634604348E-2</v>
      </c>
      <c r="I124" s="547"/>
    </row>
    <row r="125" spans="1:9" ht="18" hidden="1" customHeight="1" x14ac:dyDescent="0.3">
      <c r="B125" s="281" t="s">
        <v>59</v>
      </c>
      <c r="C125" s="238"/>
      <c r="D125" s="286" t="str">
        <f t="shared" si="9"/>
        <v/>
      </c>
      <c r="E125" s="731" t="str">
        <f t="shared" si="9"/>
        <v/>
      </c>
      <c r="F125" s="653" t="str">
        <f t="shared" si="9"/>
        <v/>
      </c>
      <c r="G125" s="731" t="str">
        <f t="shared" si="8"/>
        <v/>
      </c>
      <c r="H125" s="887" t="str">
        <f t="shared" si="8"/>
        <v/>
      </c>
      <c r="I125" s="547"/>
    </row>
    <row r="126" spans="1:9" ht="18" customHeight="1" x14ac:dyDescent="0.3">
      <c r="B126" s="281" t="s">
        <v>60</v>
      </c>
      <c r="C126" s="238"/>
      <c r="D126" s="286">
        <f t="shared" si="9"/>
        <v>7.9548545699712259E-2</v>
      </c>
      <c r="E126" s="731">
        <f t="shared" si="9"/>
        <v>0.1960343871082364</v>
      </c>
      <c r="F126" s="653">
        <f t="shared" si="9"/>
        <v>0.3441431106514905</v>
      </c>
      <c r="G126" s="731">
        <f t="shared" si="8"/>
        <v>6.06271238097289E-3</v>
      </c>
      <c r="H126" s="887">
        <f t="shared" si="8"/>
        <v>0.14432092193158419</v>
      </c>
      <c r="I126" s="547"/>
    </row>
    <row r="127" spans="1:9" ht="18" customHeight="1" x14ac:dyDescent="0.3">
      <c r="B127" s="281" t="s">
        <v>61</v>
      </c>
      <c r="C127" s="238"/>
      <c r="D127" s="286">
        <f t="shared" si="9"/>
        <v>-0.70635549379427176</v>
      </c>
      <c r="E127" s="731">
        <f t="shared" si="9"/>
        <v>-0.74221118390825902</v>
      </c>
      <c r="F127" s="653">
        <f t="shared" si="9"/>
        <v>-0.42692396449868619</v>
      </c>
      <c r="G127" s="745" t="str">
        <f t="shared" si="8"/>
        <v/>
      </c>
      <c r="H127" s="888" t="str">
        <f t="shared" si="8"/>
        <v/>
      </c>
      <c r="I127" s="547"/>
    </row>
    <row r="128" spans="1:9" s="6" customFormat="1" ht="18" customHeight="1" x14ac:dyDescent="0.3">
      <c r="A128"/>
      <c r="B128" s="283" t="s">
        <v>62</v>
      </c>
      <c r="C128" s="18"/>
      <c r="D128" s="287">
        <f t="shared" si="9"/>
        <v>-1.0387928378215672E-2</v>
      </c>
      <c r="E128" s="288">
        <f t="shared" si="9"/>
        <v>-0.14665453858569522</v>
      </c>
      <c r="F128" s="654">
        <f t="shared" si="9"/>
        <v>-6.4468272989854913E-2</v>
      </c>
      <c r="G128" s="288">
        <f t="shared" si="8"/>
        <v>-4.0661896669690778E-2</v>
      </c>
      <c r="H128" s="889">
        <f t="shared" si="8"/>
        <v>-0.12552346176042262</v>
      </c>
      <c r="I128" s="548"/>
    </row>
    <row r="129" spans="2:9" ht="18" customHeight="1" x14ac:dyDescent="0.3">
      <c r="B129" s="349" t="s">
        <v>63</v>
      </c>
      <c r="C129" s="238"/>
      <c r="D129" s="354">
        <f t="shared" si="9"/>
        <v>-2.5810977608838881E-2</v>
      </c>
      <c r="E129" s="732">
        <f t="shared" si="9"/>
        <v>-0.63096528124683471</v>
      </c>
      <c r="F129" s="655">
        <f t="shared" si="9"/>
        <v>-0.51295823193403289</v>
      </c>
      <c r="G129" s="745" t="str">
        <f t="shared" si="8"/>
        <v/>
      </c>
      <c r="H129" s="888" t="str">
        <f t="shared" si="8"/>
        <v/>
      </c>
      <c r="I129" s="547"/>
    </row>
    <row r="130" spans="2:9" ht="18" customHeight="1" x14ac:dyDescent="0.3">
      <c r="B130" s="349" t="s">
        <v>64</v>
      </c>
      <c r="C130" s="238"/>
      <c r="D130" s="354">
        <f t="shared" si="9"/>
        <v>-0.44042703889523271</v>
      </c>
      <c r="E130" s="732">
        <f t="shared" si="9"/>
        <v>0.17492052467499875</v>
      </c>
      <c r="F130" s="655">
        <f t="shared" si="9"/>
        <v>0.18267728775493208</v>
      </c>
      <c r="G130" s="732">
        <f t="shared" si="8"/>
        <v>0.53373382627051291</v>
      </c>
      <c r="H130" s="890">
        <f t="shared" si="8"/>
        <v>0.37795974572789315</v>
      </c>
      <c r="I130" s="547"/>
    </row>
    <row r="131" spans="2:9" ht="18" customHeight="1" x14ac:dyDescent="0.3">
      <c r="B131" s="349" t="s">
        <v>65</v>
      </c>
      <c r="C131" s="238"/>
      <c r="D131" s="354">
        <f t="shared" si="9"/>
        <v>-0.34976717207009644</v>
      </c>
      <c r="E131" s="732">
        <f t="shared" si="9"/>
        <v>-0.53340601946130795</v>
      </c>
      <c r="F131" s="655">
        <f t="shared" si="9"/>
        <v>-0.31964741311234135</v>
      </c>
      <c r="G131" s="745" t="str">
        <f t="shared" si="8"/>
        <v/>
      </c>
      <c r="H131" s="888" t="str">
        <f t="shared" si="8"/>
        <v/>
      </c>
      <c r="I131" s="547"/>
    </row>
    <row r="132" spans="2:9" ht="18" customHeight="1" x14ac:dyDescent="0.3">
      <c r="B132" s="349" t="s">
        <v>66</v>
      </c>
      <c r="C132" s="238"/>
      <c r="D132" s="354">
        <f t="shared" si="9"/>
        <v>1.3091477286652387E-2</v>
      </c>
      <c r="E132" s="732">
        <f t="shared" si="9"/>
        <v>-0.1076455371534818</v>
      </c>
      <c r="F132" s="655">
        <f t="shared" si="9"/>
        <v>-2.9641032455379079E-2</v>
      </c>
      <c r="G132" s="745" t="str">
        <f t="shared" si="8"/>
        <v/>
      </c>
      <c r="H132" s="888" t="str">
        <f t="shared" si="8"/>
        <v/>
      </c>
      <c r="I132" s="547"/>
    </row>
    <row r="133" spans="2:9" ht="18" customHeight="1" x14ac:dyDescent="0.3">
      <c r="B133" s="349" t="s">
        <v>92</v>
      </c>
      <c r="C133" s="238"/>
      <c r="D133" s="354">
        <f t="shared" si="9"/>
        <v>-3.7065037990072658E-2</v>
      </c>
      <c r="E133" s="732">
        <f t="shared" si="9"/>
        <v>-0.10425086584673515</v>
      </c>
      <c r="F133" s="655">
        <f t="shared" si="9"/>
        <v>0.25340147113759559</v>
      </c>
      <c r="G133" s="732">
        <f t="shared" si="8"/>
        <v>0.20486349311675833</v>
      </c>
      <c r="H133" s="890">
        <f t="shared" si="8"/>
        <v>0.18090032430686409</v>
      </c>
      <c r="I133" s="547"/>
    </row>
    <row r="134" spans="2:9" ht="18" customHeight="1" x14ac:dyDescent="0.3">
      <c r="B134" s="349" t="s">
        <v>68</v>
      </c>
      <c r="C134" s="238"/>
      <c r="D134" s="354">
        <f t="shared" si="9"/>
        <v>2.9641220394852863</v>
      </c>
      <c r="E134" s="732">
        <f t="shared" si="9"/>
        <v>4.0673866436347641</v>
      </c>
      <c r="F134" s="655">
        <f t="shared" si="9"/>
        <v>3.4277472646697742</v>
      </c>
      <c r="G134" s="745" t="str">
        <f t="shared" si="8"/>
        <v/>
      </c>
      <c r="H134" s="888" t="str">
        <f t="shared" si="8"/>
        <v/>
      </c>
      <c r="I134" s="547"/>
    </row>
    <row r="135" spans="2:9" ht="18" customHeight="1" x14ac:dyDescent="0.3">
      <c r="B135" s="349" t="s">
        <v>69</v>
      </c>
      <c r="C135" s="238"/>
      <c r="D135" s="354">
        <f t="shared" si="9"/>
        <v>-8.5585450417993925E-2</v>
      </c>
      <c r="E135" s="732">
        <f t="shared" si="9"/>
        <v>-0.37803431374025687</v>
      </c>
      <c r="F135" s="655">
        <f t="shared" si="9"/>
        <v>-0.26497937173255381</v>
      </c>
      <c r="G135" s="732">
        <f t="shared" si="8"/>
        <v>-0.18093001506621187</v>
      </c>
      <c r="H135" s="890">
        <f t="shared" si="8"/>
        <v>-4.6535547163332858E-2</v>
      </c>
      <c r="I135" s="547"/>
    </row>
    <row r="136" spans="2:9" ht="18" customHeight="1" x14ac:dyDescent="0.3">
      <c r="B136" s="349" t="s">
        <v>70</v>
      </c>
      <c r="C136" s="238"/>
      <c r="D136" s="354">
        <f t="shared" si="9"/>
        <v>-0.1453269954401929</v>
      </c>
      <c r="E136" s="732">
        <f t="shared" si="9"/>
        <v>-7.418219831991979E-2</v>
      </c>
      <c r="F136" s="655">
        <f t="shared" si="9"/>
        <v>-0.25395793594072202</v>
      </c>
      <c r="G136" s="732">
        <f t="shared" si="8"/>
        <v>-0.25922174377518969</v>
      </c>
      <c r="H136" s="890">
        <f t="shared" si="8"/>
        <v>-0.16333888773935101</v>
      </c>
      <c r="I136" s="547"/>
    </row>
    <row r="137" spans="2:9" ht="18" customHeight="1" x14ac:dyDescent="0.3">
      <c r="B137" s="349" t="s">
        <v>71</v>
      </c>
      <c r="C137" s="238"/>
      <c r="D137" s="354">
        <f t="shared" si="9"/>
        <v>-0.15527512613065875</v>
      </c>
      <c r="E137" s="732">
        <f t="shared" si="9"/>
        <v>-0.18514262688331118</v>
      </c>
      <c r="F137" s="655">
        <f t="shared" si="9"/>
        <v>-0.22700141065251811</v>
      </c>
      <c r="G137" s="745" t="str">
        <f t="shared" si="8"/>
        <v/>
      </c>
      <c r="H137" s="888" t="str">
        <f t="shared" si="8"/>
        <v/>
      </c>
      <c r="I137" s="547"/>
    </row>
    <row r="138" spans="2:9" ht="18" customHeight="1" x14ac:dyDescent="0.3">
      <c r="B138" s="349" t="s">
        <v>72</v>
      </c>
      <c r="C138" s="238"/>
      <c r="D138" s="630" t="str">
        <f t="shared" si="9"/>
        <v/>
      </c>
      <c r="E138" s="1092" t="s">
        <v>98</v>
      </c>
      <c r="F138" s="655">
        <f t="shared" si="9"/>
        <v>-0.67041716025486142</v>
      </c>
      <c r="G138" s="732">
        <f t="shared" si="8"/>
        <v>-0.67176845245132699</v>
      </c>
      <c r="H138" s="890">
        <f t="shared" si="8"/>
        <v>-0.44843233190759269</v>
      </c>
      <c r="I138" s="547"/>
    </row>
    <row r="139" spans="2:9" s="6" customFormat="1" ht="18" customHeight="1" x14ac:dyDescent="0.3">
      <c r="B139" s="350" t="s">
        <v>73</v>
      </c>
      <c r="C139" s="18"/>
      <c r="D139" s="355">
        <f t="shared" si="9"/>
        <v>9.1764810321551815E-2</v>
      </c>
      <c r="E139" s="356">
        <f t="shared" si="9"/>
        <v>0.17564218548334387</v>
      </c>
      <c r="F139" s="656">
        <f t="shared" si="9"/>
        <v>0.14647857435406175</v>
      </c>
      <c r="G139" s="356">
        <f t="shared" si="8"/>
        <v>-2.1518979932885651E-2</v>
      </c>
      <c r="H139" s="891">
        <f t="shared" si="8"/>
        <v>1.6186673546535468E-2</v>
      </c>
      <c r="I139" s="549"/>
    </row>
    <row r="140" spans="2:9" ht="18" customHeight="1" x14ac:dyDescent="0.3">
      <c r="B140" s="324" t="s">
        <v>74</v>
      </c>
      <c r="C140" s="18"/>
      <c r="D140" s="325">
        <f t="shared" si="9"/>
        <v>0.19231935784353515</v>
      </c>
      <c r="E140" s="733">
        <f t="shared" si="9"/>
        <v>0.1770572776672299</v>
      </c>
      <c r="F140" s="680">
        <f t="shared" si="9"/>
        <v>-0.16714795302747987</v>
      </c>
      <c r="G140" s="733">
        <f t="shared" si="8"/>
        <v>7.9680600706713678E-2</v>
      </c>
      <c r="H140" s="892">
        <f t="shared" si="8"/>
        <v>-0.40790858499999993</v>
      </c>
      <c r="I140" s="547"/>
    </row>
    <row r="141" spans="2:9" ht="18" customHeight="1" x14ac:dyDescent="0.3">
      <c r="B141" s="324" t="s">
        <v>75</v>
      </c>
      <c r="C141" s="18"/>
      <c r="D141" s="325">
        <f t="shared" si="9"/>
        <v>3.6245508681989058E-2</v>
      </c>
      <c r="E141" s="733">
        <f t="shared" si="9"/>
        <v>-0.20558907416712269</v>
      </c>
      <c r="F141" s="680">
        <f t="shared" si="9"/>
        <v>-0.35625414279948941</v>
      </c>
      <c r="G141" s="733">
        <f t="shared" si="8"/>
        <v>-0.42062581691952483</v>
      </c>
      <c r="H141" s="892">
        <f t="shared" si="8"/>
        <v>-0.26127149222355039</v>
      </c>
      <c r="I141" s="547"/>
    </row>
    <row r="142" spans="2:9" ht="18" customHeight="1" x14ac:dyDescent="0.3">
      <c r="B142" s="324" t="s">
        <v>76</v>
      </c>
      <c r="C142" s="18"/>
      <c r="D142" s="325">
        <f t="shared" si="9"/>
        <v>-0.46800737021276595</v>
      </c>
      <c r="E142" s="733">
        <f t="shared" si="9"/>
        <v>-0.51131311111111111</v>
      </c>
      <c r="F142" s="680">
        <f t="shared" si="9"/>
        <v>-0.74085677777777781</v>
      </c>
      <c r="G142" s="733">
        <f t="shared" si="8"/>
        <v>4.414277142857137E-2</v>
      </c>
      <c r="H142" s="892">
        <f t="shared" si="8"/>
        <v>-4.4852339999999602E-2</v>
      </c>
      <c r="I142" s="547"/>
    </row>
    <row r="143" spans="2:9" ht="18" customHeight="1" x14ac:dyDescent="0.3">
      <c r="B143" s="326" t="s">
        <v>77</v>
      </c>
      <c r="C143" s="238"/>
      <c r="D143" s="327">
        <f t="shared" si="9"/>
        <v>-9.2578632622729695E-2</v>
      </c>
      <c r="E143" s="734">
        <f t="shared" si="9"/>
        <v>-9.4263494568411543E-2</v>
      </c>
      <c r="F143" s="681">
        <f t="shared" si="9"/>
        <v>-0.33600270863358739</v>
      </c>
      <c r="G143" s="734">
        <f t="shared" si="8"/>
        <v>-0.11659742638048265</v>
      </c>
      <c r="H143" s="893">
        <f t="shared" si="8"/>
        <v>-0.29830870932227183</v>
      </c>
      <c r="I143" s="549"/>
    </row>
    <row r="144" spans="2:9" ht="23.1" customHeight="1" thickBot="1" x14ac:dyDescent="0.35">
      <c r="B144" s="114" t="s">
        <v>99</v>
      </c>
      <c r="C144" s="18"/>
      <c r="D144" s="117">
        <f t="shared" si="9"/>
        <v>3.6440420659105355E-2</v>
      </c>
      <c r="E144" s="819">
        <f t="shared" si="9"/>
        <v>2.3066118647570022E-2</v>
      </c>
      <c r="F144" s="820">
        <f t="shared" si="9"/>
        <v>1.5833256508233085E-3</v>
      </c>
      <c r="G144" s="819">
        <f t="shared" si="8"/>
        <v>-1.3190420336066766E-2</v>
      </c>
      <c r="H144" s="894">
        <f t="shared" si="8"/>
        <v>-7.2901549026720858E-2</v>
      </c>
      <c r="I144" s="550"/>
    </row>
    <row r="145" spans="2:9" s="6" customFormat="1" ht="5.25" customHeight="1" x14ac:dyDescent="0.25">
      <c r="B145"/>
      <c r="C145"/>
      <c r="D145" s="12"/>
      <c r="E145"/>
      <c r="F145"/>
      <c r="G145"/>
      <c r="H145"/>
      <c r="I145"/>
    </row>
    <row r="146" spans="2:9" ht="29.1" customHeight="1" x14ac:dyDescent="0.25">
      <c r="B146" s="1118" t="s">
        <v>100</v>
      </c>
      <c r="C146" s="1118"/>
      <c r="D146" s="1118"/>
      <c r="E146" s="1118"/>
      <c r="F146" s="1118"/>
      <c r="G146" s="1118"/>
      <c r="H146" s="1118"/>
      <c r="I146" s="1"/>
    </row>
    <row r="147" spans="2:9" x14ac:dyDescent="0.25">
      <c r="B147" s="1117" t="s">
        <v>101</v>
      </c>
      <c r="C147" s="1117"/>
      <c r="D147" s="1117"/>
      <c r="E147" s="461" t="s">
        <v>102</v>
      </c>
      <c r="F147" s="461" t="s">
        <v>102</v>
      </c>
      <c r="G147" s="461"/>
      <c r="H147" s="461"/>
      <c r="I147" s="461"/>
    </row>
    <row r="148" spans="2:9" x14ac:dyDescent="0.25">
      <c r="B148" s="1112" t="s">
        <v>103</v>
      </c>
      <c r="C148" s="1112"/>
      <c r="D148" s="1112"/>
      <c r="E148" s="1112"/>
      <c r="F148" s="1112"/>
      <c r="G148" s="1112"/>
      <c r="H148" s="1112"/>
      <c r="I148" s="555"/>
    </row>
    <row r="149" spans="2:9" ht="29.45" customHeight="1" x14ac:dyDescent="0.25">
      <c r="B149" s="1112" t="s">
        <v>104</v>
      </c>
      <c r="C149" s="1112"/>
      <c r="D149" s="1112"/>
      <c r="E149" s="1112"/>
      <c r="F149" s="1112"/>
      <c r="G149" s="1112"/>
      <c r="H149" s="1112"/>
      <c r="I149" s="520"/>
    </row>
    <row r="150" spans="2:9" ht="30" customHeight="1" x14ac:dyDescent="0.25">
      <c r="B150" s="1113" t="s">
        <v>105</v>
      </c>
      <c r="C150" s="1113"/>
      <c r="D150" s="1113"/>
      <c r="E150" s="1113"/>
      <c r="F150" s="1113"/>
      <c r="G150" s="1113"/>
      <c r="H150" s="1113"/>
      <c r="I150" s="556"/>
    </row>
    <row r="151" spans="2:9" ht="29.45" customHeight="1" x14ac:dyDescent="0.25">
      <c r="B151" s="1112" t="s">
        <v>106</v>
      </c>
      <c r="C151" s="1112"/>
      <c r="D151" s="1112"/>
      <c r="E151" s="1112"/>
      <c r="F151" s="1112"/>
      <c r="G151" s="1112"/>
      <c r="H151" s="1112"/>
      <c r="I151" s="461"/>
    </row>
    <row r="152" spans="2:9" x14ac:dyDescent="0.25">
      <c r="B152" s="520" t="s">
        <v>107</v>
      </c>
      <c r="C152" s="461"/>
      <c r="D152" s="1096"/>
      <c r="E152" s="461"/>
      <c r="F152" s="461"/>
      <c r="G152" s="461"/>
      <c r="H152" s="461"/>
      <c r="I152" s="461"/>
    </row>
    <row r="153" spans="2:9" x14ac:dyDescent="0.25">
      <c r="B153" s="668" t="s">
        <v>108</v>
      </c>
      <c r="C153" s="461"/>
      <c r="D153" s="1096"/>
      <c r="E153" s="461"/>
      <c r="F153" s="461"/>
      <c r="G153" s="461"/>
      <c r="H153" s="461"/>
      <c r="I153" s="461"/>
    </row>
    <row r="154" spans="2:9" x14ac:dyDescent="0.25">
      <c r="B154" s="461"/>
      <c r="C154" s="522"/>
      <c r="D154" s="522"/>
      <c r="E154" s="522"/>
      <c r="F154" s="522"/>
      <c r="G154" s="522"/>
      <c r="H154" s="522"/>
      <c r="I154" s="522"/>
    </row>
    <row r="155" spans="2:9" x14ac:dyDescent="0.25">
      <c r="B155" s="520"/>
      <c r="C155" s="520"/>
      <c r="D155" s="520"/>
      <c r="E155" s="520"/>
      <c r="F155" s="520"/>
      <c r="G155" s="520"/>
      <c r="H155" s="520"/>
      <c r="I155" s="520"/>
    </row>
    <row r="156" spans="2:9" x14ac:dyDescent="0.25">
      <c r="B156" s="461"/>
      <c r="C156" s="520"/>
      <c r="D156" s="520"/>
      <c r="E156" s="520"/>
      <c r="F156" s="520"/>
      <c r="G156" s="520"/>
      <c r="H156" s="520"/>
      <c r="I156" s="520"/>
    </row>
    <row r="157" spans="2:9" x14ac:dyDescent="0.25">
      <c r="B157" s="461"/>
      <c r="C157" s="520"/>
      <c r="D157" s="520"/>
      <c r="E157" s="520"/>
      <c r="F157" s="520" t="s">
        <v>102</v>
      </c>
      <c r="G157" s="520"/>
      <c r="H157" s="520"/>
      <c r="I157" s="520"/>
    </row>
    <row r="158" spans="2:9" x14ac:dyDescent="0.25">
      <c r="C158" s="543"/>
      <c r="D158" s="543"/>
      <c r="E158" s="543"/>
      <c r="F158" s="543"/>
      <c r="G158" s="543"/>
      <c r="H158" s="543"/>
      <c r="I158" s="543"/>
    </row>
    <row r="160" spans="2:9" ht="15.75" x14ac:dyDescent="0.25">
      <c r="B160" s="544"/>
      <c r="C160" s="543"/>
      <c r="D160" s="543"/>
      <c r="E160" s="543"/>
      <c r="F160" s="543"/>
      <c r="G160" s="543"/>
      <c r="H160" s="543"/>
      <c r="I160" s="543"/>
    </row>
    <row r="161" spans="2:9" ht="15.75" x14ac:dyDescent="0.25">
      <c r="B161" s="544"/>
      <c r="C161" s="1"/>
      <c r="D161" s="1"/>
      <c r="E161" s="1"/>
      <c r="F161" s="1"/>
      <c r="G161" s="1"/>
      <c r="H161" s="1"/>
      <c r="I161" s="1"/>
    </row>
    <row r="162" spans="2:9" x14ac:dyDescent="0.25">
      <c r="B162" s="1" t="s">
        <v>102</v>
      </c>
      <c r="C162" s="1"/>
      <c r="D162" s="1" t="s">
        <v>102</v>
      </c>
      <c r="E162" s="1" t="s">
        <v>102</v>
      </c>
      <c r="F162" s="1" t="s">
        <v>102</v>
      </c>
      <c r="G162" s="1"/>
      <c r="H162" s="1"/>
      <c r="I162" s="1"/>
    </row>
  </sheetData>
  <mergeCells count="7">
    <mergeCell ref="B148:H148"/>
    <mergeCell ref="B149:H149"/>
    <mergeCell ref="B150:H150"/>
    <mergeCell ref="B151:H151"/>
    <mergeCell ref="B2:B5"/>
    <mergeCell ref="B147:D147"/>
    <mergeCell ref="B146:H146"/>
  </mergeCells>
  <printOptions horizontalCentered="1"/>
  <pageMargins left="0.5" right="0.5" top="0.5" bottom="0.4" header="0.3" footer="0.3"/>
  <pageSetup scale="44" orientation="portrait" r:id="rId1"/>
  <headerFooter>
    <oddHeader>&amp;RPUBLIC</oddHeader>
    <oddFooter xml:space="preserve">&amp;L&amp;"-,Bold"&amp;10&amp;A&amp;C&amp;"-,Bold"&amp;10Page &amp;P of 20&amp;R&amp;"-,Bold"&amp;10Exhibit 1 </oddFooter>
  </headerFooter>
  <rowBreaks count="1" manualBreakCount="1">
    <brk id="80"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E147"/>
  <sheetViews>
    <sheetView topLeftCell="F2" zoomScale="80" zoomScaleNormal="80" zoomScaleSheetLayoutView="80" zoomScalePageLayoutView="70" workbookViewId="0">
      <selection activeCell="J19" sqref="J19"/>
    </sheetView>
  </sheetViews>
  <sheetFormatPr defaultColWidth="0.5703125" defaultRowHeight="15" x14ac:dyDescent="0.25"/>
  <cols>
    <col min="1" max="5" width="8.5703125" customWidth="1"/>
    <col min="6" max="6" width="64.42578125" customWidth="1"/>
    <col min="7" max="7" width="1.5703125" customWidth="1"/>
    <col min="8" max="13" width="30.5703125" customWidth="1"/>
    <col min="14" max="14" width="16.42578125" customWidth="1"/>
    <col min="15" max="614" width="10.5703125" customWidth="1"/>
  </cols>
  <sheetData>
    <row r="1" spans="1:14" ht="15.75" hidden="1" thickBot="1" x14ac:dyDescent="0.3"/>
    <row r="2" spans="1:14" ht="23.1" customHeight="1" x14ac:dyDescent="0.4">
      <c r="F2" s="1114" t="s">
        <v>109</v>
      </c>
      <c r="G2" s="334"/>
      <c r="H2" s="448" t="str">
        <f>'2_Costs'!D2</f>
        <v>Utility: Ameren Missouri</v>
      </c>
      <c r="I2" s="60"/>
      <c r="J2" s="530"/>
      <c r="K2" s="530"/>
      <c r="L2" s="530"/>
      <c r="M2" s="449"/>
    </row>
    <row r="3" spans="1:14" ht="23.1" customHeight="1" x14ac:dyDescent="0.4">
      <c r="F3" s="1115"/>
      <c r="G3" s="334"/>
      <c r="H3" s="451" t="str">
        <f>'2_Costs'!D3</f>
        <v>Report Date: 3/29/2024</v>
      </c>
      <c r="I3" s="31"/>
      <c r="J3" s="526"/>
      <c r="K3" s="526"/>
      <c r="L3" s="526"/>
      <c r="M3" s="450"/>
    </row>
    <row r="4" spans="1:14" ht="23.1" customHeight="1" x14ac:dyDescent="0.4">
      <c r="F4" s="1115"/>
      <c r="G4" s="334"/>
      <c r="H4" s="451" t="str">
        <f>'2_Costs'!D4</f>
        <v>Period:  3/01/2019 - 12/31/2023</v>
      </c>
      <c r="I4" s="31"/>
      <c r="J4" s="526"/>
      <c r="K4" s="526"/>
      <c r="L4" s="526"/>
      <c r="M4" s="450"/>
    </row>
    <row r="5" spans="1:14" ht="23.1" customHeight="1" thickBot="1" x14ac:dyDescent="0.45">
      <c r="A5" s="1119">
        <v>2019</v>
      </c>
      <c r="B5" s="1119">
        <v>2020</v>
      </c>
      <c r="C5" s="1119">
        <v>2021</v>
      </c>
      <c r="D5" s="1119">
        <v>2022</v>
      </c>
      <c r="E5" s="1119">
        <v>2023</v>
      </c>
      <c r="F5" s="1116"/>
      <c r="G5" s="334"/>
      <c r="H5" s="452" t="str">
        <f>'2_Costs'!D5</f>
        <v>Portfolio Start Date: 3/01/2019</v>
      </c>
      <c r="I5" s="821"/>
      <c r="J5" s="822"/>
      <c r="K5" s="822"/>
      <c r="L5" s="822"/>
      <c r="M5" s="823"/>
    </row>
    <row r="6" spans="1:14" ht="11.1" customHeight="1" thickBot="1" x14ac:dyDescent="0.3">
      <c r="A6" s="1120"/>
      <c r="B6" s="1119"/>
      <c r="C6" s="1119"/>
      <c r="D6" s="1119"/>
      <c r="E6" s="1119"/>
    </row>
    <row r="7" spans="1:14" s="17" customFormat="1" ht="25.35" customHeight="1" x14ac:dyDescent="0.3">
      <c r="A7" s="118" t="s">
        <v>110</v>
      </c>
      <c r="B7" s="118" t="s">
        <v>111</v>
      </c>
      <c r="C7" s="118" t="s">
        <v>111</v>
      </c>
      <c r="D7" s="118" t="s">
        <v>111</v>
      </c>
      <c r="E7" s="417" t="s">
        <v>111</v>
      </c>
      <c r="F7" s="111" t="s">
        <v>112</v>
      </c>
      <c r="G7" s="140"/>
      <c r="H7" s="106" t="str">
        <f>'2_Costs'!D7</f>
        <v>Program Year 1 Total</v>
      </c>
      <c r="I7" s="121" t="str">
        <f>'2_Costs'!E7</f>
        <v>Program Year 2 Total</v>
      </c>
      <c r="J7" s="610" t="str">
        <f>'2_Costs'!F7</f>
        <v>Program Year 3 Total</v>
      </c>
      <c r="K7" s="121" t="str">
        <f>'2_Costs'!G7</f>
        <v>Program Year 4 Total</v>
      </c>
      <c r="L7" s="908" t="str">
        <f>'2_Costs'!H7</f>
        <v>Program Year 5 Total</v>
      </c>
      <c r="M7" s="122" t="s">
        <v>113</v>
      </c>
      <c r="N7"/>
    </row>
    <row r="8" spans="1:14" ht="18" customHeight="1" x14ac:dyDescent="0.3">
      <c r="A8" s="576">
        <v>1</v>
      </c>
      <c r="B8" s="577">
        <v>1</v>
      </c>
      <c r="C8" s="577">
        <v>1</v>
      </c>
      <c r="D8" s="577">
        <v>1</v>
      </c>
      <c r="E8" s="577">
        <v>1</v>
      </c>
      <c r="F8" s="239" t="s">
        <v>114</v>
      </c>
      <c r="G8" s="238"/>
      <c r="H8" s="249">
        <v>1366.2387099499999</v>
      </c>
      <c r="I8" s="250">
        <v>3259.75866</v>
      </c>
      <c r="J8" s="611">
        <v>6012.124530000001</v>
      </c>
      <c r="K8" s="250">
        <v>12086.002774055025</v>
      </c>
      <c r="L8" s="902">
        <v>7370.8263799999986</v>
      </c>
      <c r="M8" s="531" t="s">
        <v>115</v>
      </c>
    </row>
    <row r="9" spans="1:14" ht="18" customHeight="1" x14ac:dyDescent="0.3">
      <c r="A9" s="576">
        <v>1</v>
      </c>
      <c r="B9" s="577">
        <v>1</v>
      </c>
      <c r="C9" s="577">
        <v>1</v>
      </c>
      <c r="D9" s="577">
        <v>1</v>
      </c>
      <c r="E9" s="577">
        <v>1</v>
      </c>
      <c r="F9" s="239" t="s">
        <v>116</v>
      </c>
      <c r="G9" s="238"/>
      <c r="H9" s="249">
        <v>2271.5208200000002</v>
      </c>
      <c r="I9" s="250">
        <v>9462.992236</v>
      </c>
      <c r="J9" s="611">
        <v>3574.08194</v>
      </c>
      <c r="K9" s="250">
        <v>1110.2929560481837</v>
      </c>
      <c r="L9" s="902">
        <v>1262.4382000000003</v>
      </c>
      <c r="M9" s="531" t="s">
        <v>115</v>
      </c>
    </row>
    <row r="10" spans="1:14" ht="18" customHeight="1" x14ac:dyDescent="0.3">
      <c r="A10" s="608"/>
      <c r="B10" s="584"/>
      <c r="C10" s="584"/>
      <c r="D10" s="577">
        <v>0.59999999999999987</v>
      </c>
      <c r="E10" s="577">
        <v>1</v>
      </c>
      <c r="F10" s="239" t="s">
        <v>51</v>
      </c>
      <c r="G10" s="238"/>
      <c r="H10" s="123"/>
      <c r="I10" s="609"/>
      <c r="J10" s="612"/>
      <c r="K10" s="250">
        <v>1571.725250015149</v>
      </c>
      <c r="L10" s="902">
        <v>9843.3377600000003</v>
      </c>
      <c r="M10" s="531" t="s">
        <v>115</v>
      </c>
    </row>
    <row r="11" spans="1:14" ht="18" customHeight="1" x14ac:dyDescent="0.3">
      <c r="A11" s="576">
        <v>0.94</v>
      </c>
      <c r="B11" s="577">
        <v>0.93999999999999906</v>
      </c>
      <c r="C11" s="577">
        <v>0.93999999999999906</v>
      </c>
      <c r="D11" s="577">
        <v>1</v>
      </c>
      <c r="E11" s="577">
        <v>1</v>
      </c>
      <c r="F11" s="239" t="s">
        <v>52</v>
      </c>
      <c r="G11" s="238"/>
      <c r="H11" s="249">
        <v>1007.34348</v>
      </c>
      <c r="I11" s="250">
        <v>549.58885999999939</v>
      </c>
      <c r="J11" s="611">
        <v>435.66555999999957</v>
      </c>
      <c r="K11" s="250">
        <v>2699.0169999999998</v>
      </c>
      <c r="L11" s="902">
        <v>3737.5</v>
      </c>
      <c r="M11" s="531" t="s">
        <v>115</v>
      </c>
    </row>
    <row r="12" spans="1:14" s="6" customFormat="1" ht="18" customHeight="1" x14ac:dyDescent="0.3">
      <c r="A12" s="578"/>
      <c r="B12" s="578"/>
      <c r="C12" s="578"/>
      <c r="D12" s="578"/>
      <c r="E12" s="578"/>
      <c r="F12" s="240" t="s">
        <v>53</v>
      </c>
      <c r="G12" s="18"/>
      <c r="H12" s="252">
        <f>SUM(H8:H11)</f>
        <v>4645.1030099500003</v>
      </c>
      <c r="I12" s="253">
        <f>SUM(I8:I11)</f>
        <v>13272.339755999999</v>
      </c>
      <c r="J12" s="613">
        <f>SUM(J8:J11)</f>
        <v>10021.87203</v>
      </c>
      <c r="K12" s="253">
        <f>SUM(K8:K11)</f>
        <v>17467.037980118359</v>
      </c>
      <c r="L12" s="903">
        <f>SUM(L8:L11)</f>
        <v>22214.102339999998</v>
      </c>
      <c r="M12" s="532" t="s">
        <v>115</v>
      </c>
      <c r="N12"/>
    </row>
    <row r="13" spans="1:14" ht="18" customHeight="1" x14ac:dyDescent="0.3">
      <c r="A13" s="579">
        <v>0.94</v>
      </c>
      <c r="B13" s="580">
        <v>0.93999999999999984</v>
      </c>
      <c r="C13" s="580">
        <v>0.93999999999999984</v>
      </c>
      <c r="D13" s="580">
        <v>0.89999999999999991</v>
      </c>
      <c r="E13" s="580">
        <v>0.82399999999999984</v>
      </c>
      <c r="F13" s="281" t="s">
        <v>54</v>
      </c>
      <c r="G13" s="238"/>
      <c r="H13" s="289">
        <v>15798.41174</v>
      </c>
      <c r="I13" s="735">
        <v>32946.411559999993</v>
      </c>
      <c r="J13" s="614">
        <v>29971.066219999997</v>
      </c>
      <c r="K13" s="735">
        <v>61556.05799999999</v>
      </c>
      <c r="L13" s="904">
        <v>39619.400727999993</v>
      </c>
      <c r="M13" s="533" t="s">
        <v>115</v>
      </c>
    </row>
    <row r="14" spans="1:14" ht="18" customHeight="1" x14ac:dyDescent="0.3">
      <c r="A14" s="579">
        <v>0.94</v>
      </c>
      <c r="B14" s="580">
        <v>0.94</v>
      </c>
      <c r="C14" s="580">
        <v>0.94</v>
      </c>
      <c r="D14" s="584"/>
      <c r="E14" s="584"/>
      <c r="F14" s="281" t="s">
        <v>117</v>
      </c>
      <c r="G14" s="238"/>
      <c r="H14" s="289">
        <v>2805.7082399999995</v>
      </c>
      <c r="I14" s="735">
        <v>14199.248959999999</v>
      </c>
      <c r="J14" s="614">
        <v>49154.989479999997</v>
      </c>
      <c r="K14" s="739"/>
      <c r="L14" s="905"/>
      <c r="M14" s="533" t="s">
        <v>115</v>
      </c>
    </row>
    <row r="15" spans="1:14" ht="18" customHeight="1" x14ac:dyDescent="0.3">
      <c r="A15" s="579">
        <v>0.94</v>
      </c>
      <c r="B15" s="580">
        <v>0.94000000000000028</v>
      </c>
      <c r="C15" s="580">
        <v>0.94000000000000028</v>
      </c>
      <c r="D15" s="580">
        <v>0.89999999999999969</v>
      </c>
      <c r="E15" s="580">
        <v>0.91799999999999993</v>
      </c>
      <c r="F15" s="281" t="s">
        <v>56</v>
      </c>
      <c r="G15" s="238"/>
      <c r="H15" s="289">
        <v>1020.82778</v>
      </c>
      <c r="I15" s="735">
        <v>5732.8221800000019</v>
      </c>
      <c r="J15" s="614">
        <v>6535.3706800000018</v>
      </c>
      <c r="K15" s="735">
        <v>1859.3027999999993</v>
      </c>
      <c r="L15" s="904">
        <v>2889.424278</v>
      </c>
      <c r="M15" s="533" t="s">
        <v>115</v>
      </c>
    </row>
    <row r="16" spans="1:14" ht="18" customHeight="1" x14ac:dyDescent="0.3">
      <c r="A16" s="579">
        <v>0.94</v>
      </c>
      <c r="B16" s="580">
        <v>0.94</v>
      </c>
      <c r="C16" s="580">
        <v>0.94</v>
      </c>
      <c r="D16" s="580">
        <v>0.9</v>
      </c>
      <c r="E16" s="580">
        <v>0.87800000000000011</v>
      </c>
      <c r="F16" s="281" t="s">
        <v>91</v>
      </c>
      <c r="G16" s="238"/>
      <c r="H16" s="289">
        <v>6001.7458399999996</v>
      </c>
      <c r="I16" s="735">
        <v>5230.8095399999993</v>
      </c>
      <c r="J16" s="614">
        <v>5318.9242000000004</v>
      </c>
      <c r="K16" s="735">
        <v>5676.2757000000001</v>
      </c>
      <c r="L16" s="904">
        <v>3665.1363700000006</v>
      </c>
      <c r="M16" s="533" t="s">
        <v>115</v>
      </c>
    </row>
    <row r="17" spans="1:15" ht="18" customHeight="1" x14ac:dyDescent="0.3">
      <c r="A17" s="579">
        <v>0.94</v>
      </c>
      <c r="B17" s="580">
        <v>0.93999999999999928</v>
      </c>
      <c r="C17" s="580">
        <v>0.93999999999999928</v>
      </c>
      <c r="D17" s="580">
        <v>0.90000000000000013</v>
      </c>
      <c r="E17" s="580">
        <v>0.84999999999999987</v>
      </c>
      <c r="F17" s="281" t="s">
        <v>58</v>
      </c>
      <c r="G17" s="238"/>
      <c r="H17" s="289">
        <v>71960.049360000005</v>
      </c>
      <c r="I17" s="735">
        <v>80021.071999999942</v>
      </c>
      <c r="J17" s="614">
        <v>77395.30419999994</v>
      </c>
      <c r="K17" s="735">
        <v>55209.577500000007</v>
      </c>
      <c r="L17" s="904">
        <v>43131.674099999997</v>
      </c>
      <c r="M17" s="533" t="s">
        <v>115</v>
      </c>
    </row>
    <row r="18" spans="1:15" ht="18.600000000000001" customHeight="1" x14ac:dyDescent="0.3">
      <c r="A18" s="579" t="s">
        <v>118</v>
      </c>
      <c r="B18" s="580" t="e">
        <v>#DIV/0!</v>
      </c>
      <c r="C18" s="580" t="e">
        <v>#DIV/0!</v>
      </c>
      <c r="D18" s="580"/>
      <c r="E18" s="580"/>
      <c r="F18" s="281" t="s">
        <v>59</v>
      </c>
      <c r="G18" s="238"/>
      <c r="H18" s="289"/>
      <c r="I18" s="735"/>
      <c r="J18" s="614"/>
      <c r="K18" s="735"/>
      <c r="L18" s="904"/>
      <c r="M18" s="533"/>
    </row>
    <row r="19" spans="1:15" ht="18" customHeight="1" x14ac:dyDescent="0.3">
      <c r="A19" s="579">
        <v>1</v>
      </c>
      <c r="B19" s="580">
        <v>1</v>
      </c>
      <c r="C19" s="580">
        <v>1</v>
      </c>
      <c r="D19" s="580">
        <v>1</v>
      </c>
      <c r="E19" s="580">
        <v>1</v>
      </c>
      <c r="F19" s="281" t="s">
        <v>119</v>
      </c>
      <c r="G19" s="238"/>
      <c r="H19" s="527">
        <v>54.048119999999997</v>
      </c>
      <c r="I19" s="736">
        <v>346.22660197692994</v>
      </c>
      <c r="J19" s="615">
        <v>487.42846517306992</v>
      </c>
      <c r="K19" s="736">
        <v>-1574.2118483261449</v>
      </c>
      <c r="L19" s="909">
        <v>1573.0448895594786</v>
      </c>
      <c r="M19" s="533">
        <f>SUM(H19:L19)</f>
        <v>886.53622838333354</v>
      </c>
      <c r="O19" s="422"/>
    </row>
    <row r="20" spans="1:15" ht="18" hidden="1" customHeight="1" x14ac:dyDescent="0.3">
      <c r="A20" s="579"/>
      <c r="B20" s="580"/>
      <c r="C20" s="580"/>
      <c r="D20" s="580"/>
      <c r="E20" s="580"/>
      <c r="F20" s="281" t="s">
        <v>61</v>
      </c>
      <c r="G20" s="238"/>
      <c r="H20" s="289"/>
      <c r="I20" s="735"/>
      <c r="J20" s="614"/>
      <c r="K20" s="735"/>
      <c r="L20" s="904"/>
      <c r="M20" s="533">
        <v>0</v>
      </c>
      <c r="O20" s="75"/>
    </row>
    <row r="21" spans="1:15" s="6" customFormat="1" ht="18" customHeight="1" x14ac:dyDescent="0.3">
      <c r="A21" s="581"/>
      <c r="B21" s="581"/>
      <c r="C21" s="581"/>
      <c r="D21" s="581"/>
      <c r="E21" s="581"/>
      <c r="F21" s="283" t="s">
        <v>62</v>
      </c>
      <c r="G21" s="18"/>
      <c r="H21" s="291">
        <f>SUM(H13:H20)</f>
        <v>97640.79108000001</v>
      </c>
      <c r="I21" s="292">
        <f>SUM(I13:I20)</f>
        <v>138476.59084197687</v>
      </c>
      <c r="J21" s="616">
        <f>SUM(J13:J20)</f>
        <v>168863.08324517298</v>
      </c>
      <c r="K21" s="292">
        <f>SUM(K13:K20)</f>
        <v>122727.00215167386</v>
      </c>
      <c r="L21" s="906">
        <f>SUM(L13:L20)</f>
        <v>90878.68036555947</v>
      </c>
      <c r="M21" s="534" t="s">
        <v>115</v>
      </c>
      <c r="N21"/>
      <c r="O21" s="75"/>
    </row>
    <row r="22" spans="1:15" ht="18" customHeight="1" x14ac:dyDescent="0.3">
      <c r="A22" s="582">
        <v>0.77</v>
      </c>
      <c r="B22" s="583">
        <v>0.77</v>
      </c>
      <c r="C22" s="583">
        <v>0.76999999999999991</v>
      </c>
      <c r="D22" s="584"/>
      <c r="E22" s="584"/>
      <c r="F22" s="349" t="s">
        <v>63</v>
      </c>
      <c r="G22" s="238"/>
      <c r="H22" s="360">
        <v>1564.0930228</v>
      </c>
      <c r="I22" s="737">
        <v>636.17786540000009</v>
      </c>
      <c r="J22" s="617">
        <v>1260.7560427000001</v>
      </c>
      <c r="K22" s="739"/>
      <c r="L22" s="905"/>
      <c r="M22" s="535" t="s">
        <v>115</v>
      </c>
    </row>
    <row r="23" spans="1:15" ht="18" customHeight="1" x14ac:dyDescent="0.3">
      <c r="A23" s="582">
        <v>0.72533652832935458</v>
      </c>
      <c r="B23" s="583">
        <v>0.72574013835077167</v>
      </c>
      <c r="C23" s="583">
        <v>0.72444289808960771</v>
      </c>
      <c r="D23" s="583">
        <v>0.81212451234349303</v>
      </c>
      <c r="E23" s="583">
        <v>0.72326919031899972</v>
      </c>
      <c r="F23" s="349" t="s">
        <v>64</v>
      </c>
      <c r="G23" s="238"/>
      <c r="H23" s="360">
        <v>3700.2019172958849</v>
      </c>
      <c r="I23" s="737">
        <v>7129.0331500319626</v>
      </c>
      <c r="J23" s="617">
        <v>6011.9416024939492</v>
      </c>
      <c r="K23" s="737">
        <v>6553.7493548629436</v>
      </c>
      <c r="L23" s="907">
        <v>5492.7371958143221</v>
      </c>
      <c r="M23" s="535" t="s">
        <v>115</v>
      </c>
    </row>
    <row r="24" spans="1:15" ht="18" customHeight="1" x14ac:dyDescent="0.3">
      <c r="A24" s="582">
        <v>0.9</v>
      </c>
      <c r="B24" s="583">
        <v>0.89999999999999991</v>
      </c>
      <c r="C24" s="583">
        <v>0.9</v>
      </c>
      <c r="D24" s="584"/>
      <c r="E24" s="584"/>
      <c r="F24" s="349" t="s">
        <v>120</v>
      </c>
      <c r="G24" s="238"/>
      <c r="H24" s="360">
        <v>6533.8555230000002</v>
      </c>
      <c r="I24" s="737">
        <v>4967.9820540000001</v>
      </c>
      <c r="J24" s="617">
        <v>5336.2116090000009</v>
      </c>
      <c r="K24" s="739"/>
      <c r="L24" s="905"/>
      <c r="M24" s="535" t="s">
        <v>115</v>
      </c>
    </row>
    <row r="25" spans="1:15" ht="18" customHeight="1" x14ac:dyDescent="0.3">
      <c r="A25" s="582">
        <v>1</v>
      </c>
      <c r="B25" s="584"/>
      <c r="C25" s="584"/>
      <c r="D25" s="584"/>
      <c r="E25" s="584"/>
      <c r="F25" s="349" t="s">
        <v>121</v>
      </c>
      <c r="G25" s="238"/>
      <c r="H25" s="529">
        <v>8543.8973999999998</v>
      </c>
      <c r="I25" s="738">
        <v>9936.8570000000018</v>
      </c>
      <c r="J25" s="618">
        <v>-8227.377629999999</v>
      </c>
      <c r="K25" s="914"/>
      <c r="L25" s="910"/>
      <c r="M25" s="535">
        <f>SUM(H25:L25)</f>
        <v>10253.376770000003</v>
      </c>
    </row>
    <row r="26" spans="1:15" ht="18" customHeight="1" x14ac:dyDescent="0.3">
      <c r="A26" s="582">
        <v>0.90600639174202391</v>
      </c>
      <c r="B26" s="583">
        <v>0.90492366828577397</v>
      </c>
      <c r="C26" s="583">
        <v>0.9040217587193986</v>
      </c>
      <c r="D26" s="583">
        <v>0.75000000000000011</v>
      </c>
      <c r="E26" s="583">
        <v>0.74990000000000012</v>
      </c>
      <c r="F26" s="349" t="s">
        <v>122</v>
      </c>
      <c r="G26" s="238"/>
      <c r="H26" s="360">
        <v>35930.393021605487</v>
      </c>
      <c r="I26" s="737">
        <v>35069.870600849761</v>
      </c>
      <c r="J26" s="1039">
        <v>44524.405473914718</v>
      </c>
      <c r="K26" s="915">
        <v>28621.527756826283</v>
      </c>
      <c r="L26" s="911">
        <v>28675.389834835943</v>
      </c>
      <c r="M26" s="535" t="s">
        <v>115</v>
      </c>
    </row>
    <row r="27" spans="1:15" ht="18" customHeight="1" x14ac:dyDescent="0.3">
      <c r="A27" s="582">
        <v>0.64056751770647224</v>
      </c>
      <c r="B27" s="583">
        <v>0.6427490768590598</v>
      </c>
      <c r="C27" s="583">
        <v>0.64632985734608484</v>
      </c>
      <c r="D27" s="584"/>
      <c r="E27" s="584"/>
      <c r="F27" s="349" t="s">
        <v>68</v>
      </c>
      <c r="G27" s="238"/>
      <c r="H27" s="360">
        <v>55439.450594056361</v>
      </c>
      <c r="I27" s="737">
        <v>67683.024016148236</v>
      </c>
      <c r="J27" s="617">
        <v>62658.983259097666</v>
      </c>
      <c r="K27" s="916"/>
      <c r="L27" s="912"/>
      <c r="M27" s="535" t="s">
        <v>115</v>
      </c>
    </row>
    <row r="28" spans="1:15" ht="18" customHeight="1" x14ac:dyDescent="0.3">
      <c r="A28" s="582">
        <v>0.9</v>
      </c>
      <c r="B28" s="583">
        <v>0.9</v>
      </c>
      <c r="C28" s="583">
        <v>0.89999999999999991</v>
      </c>
      <c r="D28" s="583">
        <v>0.89999999999999958</v>
      </c>
      <c r="E28" s="583">
        <v>0.89999999999999969</v>
      </c>
      <c r="F28" s="349" t="s">
        <v>69</v>
      </c>
      <c r="G28" s="238"/>
      <c r="H28" s="360">
        <v>2015.8980957495</v>
      </c>
      <c r="I28" s="737">
        <v>2720.0534287230003</v>
      </c>
      <c r="J28" s="1039">
        <v>3387.0847049999998</v>
      </c>
      <c r="K28" s="915">
        <v>2521.0214380997299</v>
      </c>
      <c r="L28" s="911">
        <v>2886.2164349999989</v>
      </c>
      <c r="M28" s="535" t="s">
        <v>115</v>
      </c>
    </row>
    <row r="29" spans="1:15" ht="18" customHeight="1" x14ac:dyDescent="0.3">
      <c r="A29" s="582">
        <v>1</v>
      </c>
      <c r="B29" s="583">
        <v>1</v>
      </c>
      <c r="C29" s="583">
        <v>1</v>
      </c>
      <c r="D29" s="583">
        <v>1</v>
      </c>
      <c r="E29" s="583">
        <v>1</v>
      </c>
      <c r="F29" s="349" t="s">
        <v>70</v>
      </c>
      <c r="G29" s="238"/>
      <c r="H29" s="360">
        <v>2197.9859999999999</v>
      </c>
      <c r="I29" s="737">
        <v>3500.8829999999998</v>
      </c>
      <c r="J29" s="617">
        <v>312.32181000000111</v>
      </c>
      <c r="K29" s="915">
        <v>624.79311036987303</v>
      </c>
      <c r="L29" s="911">
        <v>431.74505999999934</v>
      </c>
      <c r="M29" s="535" t="s">
        <v>115</v>
      </c>
    </row>
    <row r="30" spans="1:15" ht="18" customHeight="1" x14ac:dyDescent="0.3">
      <c r="A30" s="608"/>
      <c r="B30" s="584"/>
      <c r="C30" s="583">
        <v>1</v>
      </c>
      <c r="D30" s="583">
        <v>1</v>
      </c>
      <c r="E30" s="583">
        <v>1</v>
      </c>
      <c r="F30" s="349" t="s">
        <v>72</v>
      </c>
      <c r="G30" s="238"/>
      <c r="H30" s="123"/>
      <c r="I30" s="739">
        <v>0</v>
      </c>
      <c r="J30" s="1039">
        <v>678.27969737000001</v>
      </c>
      <c r="K30" s="915">
        <v>1015.8431199357224</v>
      </c>
      <c r="L30" s="911">
        <v>865.45147999999995</v>
      </c>
      <c r="M30" s="535" t="s">
        <v>115</v>
      </c>
      <c r="O30" s="75"/>
    </row>
    <row r="31" spans="1:15" s="6" customFormat="1" ht="18" customHeight="1" x14ac:dyDescent="0.3">
      <c r="A31" s="585"/>
      <c r="B31" s="585"/>
      <c r="C31" s="585"/>
      <c r="D31" s="585"/>
      <c r="E31" s="585"/>
      <c r="F31" s="350" t="s">
        <v>73</v>
      </c>
      <c r="G31" s="18"/>
      <c r="H31" s="362">
        <f>SUM(H22:H30)</f>
        <v>115925.77557450722</v>
      </c>
      <c r="I31" s="363">
        <f>SUM(I22:I30)</f>
        <v>131643.88111515294</v>
      </c>
      <c r="J31" s="619">
        <f>SUM(J22:J30)</f>
        <v>115942.60656957634</v>
      </c>
      <c r="K31" s="917">
        <f>SUM(K22:K30)</f>
        <v>39336.934780094547</v>
      </c>
      <c r="L31" s="913">
        <f>SUM(L22:L30)</f>
        <v>38351.540005650269</v>
      </c>
      <c r="M31" s="536" t="s">
        <v>115</v>
      </c>
      <c r="N31" s="74"/>
      <c r="O31" s="74"/>
    </row>
    <row r="32" spans="1:15" ht="18" hidden="1" customHeight="1" x14ac:dyDescent="0.3">
      <c r="A32" s="76" t="s">
        <v>118</v>
      </c>
      <c r="B32" s="416"/>
      <c r="C32" s="416"/>
      <c r="D32" s="416"/>
      <c r="E32" s="416"/>
      <c r="F32" s="119" t="s">
        <v>74</v>
      </c>
      <c r="G32" s="18"/>
      <c r="H32" s="123"/>
      <c r="I32" s="739"/>
      <c r="J32" s="620"/>
      <c r="K32" s="739"/>
      <c r="L32" s="905"/>
      <c r="M32" s="537"/>
    </row>
    <row r="33" spans="1:31" ht="18" hidden="1" customHeight="1" x14ac:dyDescent="0.3">
      <c r="A33" s="76" t="s">
        <v>118</v>
      </c>
      <c r="B33" s="416"/>
      <c r="C33" s="416"/>
      <c r="D33" s="416"/>
      <c r="E33" s="416"/>
      <c r="F33" s="119" t="s">
        <v>75</v>
      </c>
      <c r="G33" s="18"/>
      <c r="H33" s="123"/>
      <c r="I33" s="739"/>
      <c r="J33" s="620"/>
      <c r="K33" s="739"/>
      <c r="L33" s="905"/>
      <c r="M33" s="537"/>
    </row>
    <row r="34" spans="1:31" ht="18" hidden="1" customHeight="1" x14ac:dyDescent="0.3">
      <c r="A34" s="76" t="s">
        <v>118</v>
      </c>
      <c r="B34" s="416"/>
      <c r="C34" s="416"/>
      <c r="D34" s="416"/>
      <c r="E34" s="416"/>
      <c r="F34" s="119" t="s">
        <v>76</v>
      </c>
      <c r="G34" s="18"/>
      <c r="H34" s="123"/>
      <c r="I34" s="739"/>
      <c r="J34" s="620"/>
      <c r="K34" s="739"/>
      <c r="L34" s="905"/>
      <c r="M34" s="537"/>
    </row>
    <row r="35" spans="1:31" ht="18" hidden="1" customHeight="1" x14ac:dyDescent="0.3">
      <c r="A35" s="76" t="s">
        <v>118</v>
      </c>
      <c r="B35" s="416"/>
      <c r="C35" s="416"/>
      <c r="D35" s="416"/>
      <c r="E35" s="416"/>
      <c r="F35" s="120" t="s">
        <v>77</v>
      </c>
      <c r="G35" s="238"/>
      <c r="H35" s="123"/>
      <c r="I35" s="739">
        <f>SUM(I32:I34)</f>
        <v>0</v>
      </c>
      <c r="J35" s="620">
        <f>SUM(J32:J34)</f>
        <v>0</v>
      </c>
      <c r="K35" s="739">
        <f>SUM(K32:K34)</f>
        <v>0</v>
      </c>
      <c r="L35" s="905">
        <f>SUM(L32:L34)</f>
        <v>0</v>
      </c>
      <c r="M35" s="537">
        <f>SUM(M32:M34)</f>
        <v>0</v>
      </c>
    </row>
    <row r="36" spans="1:31" ht="22.35" customHeight="1" thickBot="1" x14ac:dyDescent="0.35">
      <c r="A36" s="420"/>
      <c r="B36" s="421"/>
      <c r="C36" s="421"/>
      <c r="D36" s="421"/>
      <c r="E36" s="421"/>
      <c r="F36" s="114" t="s">
        <v>123</v>
      </c>
      <c r="G36" s="18"/>
      <c r="H36" s="1053">
        <f>H12+H21+H31+H35</f>
        <v>218211.66966445724</v>
      </c>
      <c r="I36" s="1054">
        <f>I12+I21+I31+I35</f>
        <v>283392.81171312981</v>
      </c>
      <c r="J36" s="1055">
        <f>J12+J21+J31+J35</f>
        <v>294827.56184474932</v>
      </c>
      <c r="K36" s="1054">
        <f>K12+K21+K31+K35</f>
        <v>179530.97491188676</v>
      </c>
      <c r="L36" s="1056">
        <f>L12+L21+L31+L35</f>
        <v>151444.32271120974</v>
      </c>
      <c r="M36" s="538" t="s">
        <v>115</v>
      </c>
    </row>
    <row r="37" spans="1:31" s="17" customFormat="1" ht="15" customHeight="1" thickBot="1" x14ac:dyDescent="0.35">
      <c r="A37" s="140"/>
      <c r="B37" s="140"/>
      <c r="C37" s="140"/>
      <c r="D37" s="140"/>
      <c r="E37" s="140"/>
      <c r="N37"/>
    </row>
    <row r="38" spans="1:31" s="17" customFormat="1" ht="25.35" customHeight="1" x14ac:dyDescent="0.3">
      <c r="A38" s="80"/>
      <c r="B38" s="80"/>
      <c r="C38" s="80"/>
      <c r="D38" s="80"/>
      <c r="E38" s="80"/>
      <c r="F38" s="111" t="s">
        <v>124</v>
      </c>
      <c r="G38" s="140"/>
      <c r="H38" s="106" t="str">
        <f>H$7</f>
        <v>Program Year 1 Total</v>
      </c>
      <c r="I38" s="107" t="str">
        <f t="shared" ref="I38:L38" si="0">I$7</f>
        <v>Program Year 2 Total</v>
      </c>
      <c r="J38" s="639" t="str">
        <f t="shared" si="0"/>
        <v>Program Year 3 Total</v>
      </c>
      <c r="K38" s="107" t="str">
        <f t="shared" si="0"/>
        <v>Program Year 4 Total</v>
      </c>
      <c r="L38" s="870" t="str">
        <f t="shared" si="0"/>
        <v>Program Year 5 Total</v>
      </c>
      <c r="M38" s="122" t="s">
        <v>113</v>
      </c>
      <c r="N38" s="491"/>
      <c r="O38" s="491"/>
      <c r="P38" s="491"/>
      <c r="Q38" s="491"/>
      <c r="R38" s="491"/>
      <c r="S38" s="491"/>
      <c r="T38" s="491"/>
      <c r="U38" s="491"/>
      <c r="V38" s="491"/>
      <c r="W38" s="491"/>
      <c r="X38" s="491"/>
      <c r="Y38" s="491"/>
      <c r="Z38" s="491"/>
      <c r="AA38" s="491"/>
      <c r="AB38" s="491"/>
      <c r="AC38" s="491"/>
      <c r="AD38" s="491"/>
      <c r="AE38" s="491"/>
    </row>
    <row r="39" spans="1:31" ht="18" customHeight="1" x14ac:dyDescent="0.3">
      <c r="A39" s="80"/>
      <c r="B39" s="80"/>
      <c r="C39" s="80"/>
      <c r="D39" s="80"/>
      <c r="E39" s="80"/>
      <c r="F39" s="239" t="s">
        <v>114</v>
      </c>
      <c r="G39" s="238"/>
      <c r="H39" s="249">
        <v>900</v>
      </c>
      <c r="I39" s="250">
        <v>1650</v>
      </c>
      <c r="J39" s="611">
        <v>2680</v>
      </c>
      <c r="K39" s="250">
        <v>9753.516850896076</v>
      </c>
      <c r="L39" s="952">
        <v>5853.4292486494733</v>
      </c>
      <c r="M39" s="944" t="s">
        <v>115</v>
      </c>
    </row>
    <row r="40" spans="1:31" ht="18" customHeight="1" x14ac:dyDescent="0.3">
      <c r="A40" s="80"/>
      <c r="B40" s="80"/>
      <c r="C40" s="80"/>
      <c r="D40" s="80"/>
      <c r="E40" s="80"/>
      <c r="F40" s="239" t="s">
        <v>125</v>
      </c>
      <c r="G40" s="238"/>
      <c r="H40" s="249">
        <v>8556.134213574529</v>
      </c>
      <c r="I40" s="250">
        <v>10415.029879897325</v>
      </c>
      <c r="J40" s="611">
        <v>10821.670222107636</v>
      </c>
      <c r="K40" s="250">
        <v>1621.5689513638449</v>
      </c>
      <c r="L40" s="251">
        <v>1086.5486210208576</v>
      </c>
      <c r="M40" s="944" t="s">
        <v>115</v>
      </c>
    </row>
    <row r="41" spans="1:31" ht="18" customHeight="1" x14ac:dyDescent="0.3">
      <c r="A41" s="80"/>
      <c r="B41" s="80"/>
      <c r="C41" s="80"/>
      <c r="D41" s="80"/>
      <c r="E41" s="80"/>
      <c r="F41" s="239" t="s">
        <v>51</v>
      </c>
      <c r="G41" s="238"/>
      <c r="H41" s="123"/>
      <c r="I41" s="609"/>
      <c r="J41" s="612"/>
      <c r="K41" s="250">
        <v>338.82814368601828</v>
      </c>
      <c r="L41" s="251">
        <v>3610.3660538394852</v>
      </c>
      <c r="M41" s="944" t="s">
        <v>115</v>
      </c>
    </row>
    <row r="42" spans="1:31" ht="18" customHeight="1" x14ac:dyDescent="0.3">
      <c r="A42" s="81"/>
      <c r="B42" s="81"/>
      <c r="C42" s="81"/>
      <c r="D42" s="81"/>
      <c r="E42" s="81"/>
      <c r="F42" s="239" t="s">
        <v>52</v>
      </c>
      <c r="G42" s="238"/>
      <c r="H42" s="249">
        <v>986.50673479259376</v>
      </c>
      <c r="I42" s="250">
        <v>1793.2797217444243</v>
      </c>
      <c r="J42" s="611">
        <v>1699.7312304300749</v>
      </c>
      <c r="K42" s="250">
        <v>5918.1043825926545</v>
      </c>
      <c r="L42" s="251">
        <v>5012.4553658748746</v>
      </c>
      <c r="M42" s="944" t="s">
        <v>115</v>
      </c>
    </row>
    <row r="43" spans="1:31" s="6" customFormat="1" ht="18" customHeight="1" x14ac:dyDescent="0.3">
      <c r="A43" s="80"/>
      <c r="B43" s="80"/>
      <c r="C43" s="80"/>
      <c r="D43" s="80"/>
      <c r="E43" s="80"/>
      <c r="F43" s="240" t="s">
        <v>53</v>
      </c>
      <c r="G43" s="18"/>
      <c r="H43" s="252">
        <f>SUM(H39:H42)</f>
        <v>10442.640948367123</v>
      </c>
      <c r="I43" s="253">
        <f>SUM(I39:I42)</f>
        <v>13858.309601641749</v>
      </c>
      <c r="J43" s="613">
        <f>SUM(J39:J42)</f>
        <v>15201.40145253771</v>
      </c>
      <c r="K43" s="253">
        <f>SUM(K39:K42)</f>
        <v>17632.018328538594</v>
      </c>
      <c r="L43" s="254">
        <f>SUM(L39:L42)</f>
        <v>15562.799289384689</v>
      </c>
      <c r="M43" s="945" t="s">
        <v>115</v>
      </c>
    </row>
    <row r="44" spans="1:31" ht="18" customHeight="1" x14ac:dyDescent="0.3">
      <c r="A44" s="80"/>
      <c r="B44" s="80"/>
      <c r="C44" s="80"/>
      <c r="D44" s="80"/>
      <c r="E44" s="80"/>
      <c r="F44" s="281" t="s">
        <v>54</v>
      </c>
      <c r="G44" s="238"/>
      <c r="H44" s="289">
        <v>34246.778111701293</v>
      </c>
      <c r="I44" s="735">
        <v>69881.939410921288</v>
      </c>
      <c r="J44" s="614">
        <v>100444.64108179329</v>
      </c>
      <c r="K44" s="735">
        <v>69949.378072722087</v>
      </c>
      <c r="L44" s="290">
        <v>37074.662127999989</v>
      </c>
      <c r="M44" s="946" t="s">
        <v>115</v>
      </c>
    </row>
    <row r="45" spans="1:31" ht="18" customHeight="1" x14ac:dyDescent="0.3">
      <c r="A45" s="80"/>
      <c r="B45" s="80"/>
      <c r="C45" s="80"/>
      <c r="D45" s="80"/>
      <c r="E45" s="80"/>
      <c r="F45" s="281" t="s">
        <v>117</v>
      </c>
      <c r="G45" s="238"/>
      <c r="H45" s="289">
        <v>3348.5914349999994</v>
      </c>
      <c r="I45" s="735">
        <v>8660.3194440000007</v>
      </c>
      <c r="J45" s="614">
        <v>12076.292591999993</v>
      </c>
      <c r="K45" s="739"/>
      <c r="L45" s="124"/>
      <c r="M45" s="946" t="s">
        <v>115</v>
      </c>
    </row>
    <row r="46" spans="1:31" ht="18" customHeight="1" x14ac:dyDescent="0.3">
      <c r="A46" s="80"/>
      <c r="B46" s="80"/>
      <c r="C46" s="80"/>
      <c r="D46" s="80"/>
      <c r="E46" s="80"/>
      <c r="F46" s="281" t="s">
        <v>56</v>
      </c>
      <c r="G46" s="238"/>
      <c r="H46" s="289">
        <v>2678.8731479999992</v>
      </c>
      <c r="I46" s="735">
        <v>7216.9328700000042</v>
      </c>
      <c r="J46" s="614">
        <v>12076.292591999993</v>
      </c>
      <c r="K46" s="735">
        <v>7299.6894831327518</v>
      </c>
      <c r="L46" s="290">
        <v>4715.4795839999979</v>
      </c>
      <c r="M46" s="946" t="s">
        <v>115</v>
      </c>
    </row>
    <row r="47" spans="1:31" ht="18" customHeight="1" x14ac:dyDescent="0.3">
      <c r="A47" s="80"/>
      <c r="B47" s="80"/>
      <c r="C47" s="80"/>
      <c r="D47" s="80"/>
      <c r="E47" s="80"/>
      <c r="F47" s="281" t="s">
        <v>91</v>
      </c>
      <c r="G47" s="238"/>
      <c r="H47" s="289">
        <v>8702.4987645468409</v>
      </c>
      <c r="I47" s="735">
        <v>10117.742832819493</v>
      </c>
      <c r="J47" s="614">
        <v>11339.504008252938</v>
      </c>
      <c r="K47" s="735">
        <v>10599.087098295555</v>
      </c>
      <c r="L47" s="290">
        <v>10781.015916710257</v>
      </c>
      <c r="M47" s="946" t="s">
        <v>115</v>
      </c>
    </row>
    <row r="48" spans="1:31" ht="18" customHeight="1" x14ac:dyDescent="0.3">
      <c r="A48" s="82"/>
      <c r="B48" s="82"/>
      <c r="C48" s="82"/>
      <c r="D48" s="82"/>
      <c r="E48" s="82"/>
      <c r="F48" s="281" t="s">
        <v>58</v>
      </c>
      <c r="G48" s="238"/>
      <c r="H48" s="289">
        <v>29219.575757769544</v>
      </c>
      <c r="I48" s="735">
        <v>56470.126214065407</v>
      </c>
      <c r="J48" s="614">
        <v>68606.793151083155</v>
      </c>
      <c r="K48" s="735">
        <v>54964.760753416689</v>
      </c>
      <c r="L48" s="290">
        <v>51714.716581257955</v>
      </c>
      <c r="M48" s="946" t="s">
        <v>115</v>
      </c>
    </row>
    <row r="49" spans="1:14" ht="18" hidden="1" customHeight="1" x14ac:dyDescent="0.3">
      <c r="A49" s="80"/>
      <c r="B49" s="80"/>
      <c r="C49" s="80"/>
      <c r="D49" s="80"/>
      <c r="E49" s="80"/>
      <c r="F49" s="281" t="s">
        <v>59</v>
      </c>
      <c r="G49" s="238"/>
      <c r="H49" s="289">
        <v>0</v>
      </c>
      <c r="I49" s="735">
        <v>0</v>
      </c>
      <c r="J49" s="614"/>
      <c r="K49" s="735"/>
      <c r="L49" s="290"/>
      <c r="M49" s="946"/>
    </row>
    <row r="50" spans="1:14" ht="18" customHeight="1" x14ac:dyDescent="0.3">
      <c r="A50" s="82"/>
      <c r="B50" s="82"/>
      <c r="C50" s="82"/>
      <c r="D50" s="82"/>
      <c r="E50" s="82"/>
      <c r="F50" s="281" t="s">
        <v>60</v>
      </c>
      <c r="G50" s="238"/>
      <c r="H50" s="527">
        <v>500</v>
      </c>
      <c r="I50" s="736">
        <v>500</v>
      </c>
      <c r="J50" s="615">
        <v>500</v>
      </c>
      <c r="K50" s="736">
        <v>500</v>
      </c>
      <c r="L50" s="528">
        <v>0</v>
      </c>
      <c r="M50" s="946">
        <f>SUM(H50:L50)</f>
        <v>2000</v>
      </c>
    </row>
    <row r="51" spans="1:14" ht="18" hidden="1" customHeight="1" x14ac:dyDescent="0.3">
      <c r="F51" s="281" t="s">
        <v>61</v>
      </c>
      <c r="G51" s="238"/>
      <c r="H51" s="289">
        <v>0</v>
      </c>
      <c r="I51" s="735">
        <v>0</v>
      </c>
      <c r="J51" s="614"/>
      <c r="K51" s="735"/>
      <c r="L51" s="290"/>
      <c r="M51" s="946">
        <v>0</v>
      </c>
      <c r="N51" s="75"/>
    </row>
    <row r="52" spans="1:14" s="6" customFormat="1" ht="18" customHeight="1" x14ac:dyDescent="0.3">
      <c r="A52" s="80"/>
      <c r="B52" s="80"/>
      <c r="C52" s="80"/>
      <c r="D52" s="80"/>
      <c r="E52" s="80"/>
      <c r="F52" s="283" t="s">
        <v>62</v>
      </c>
      <c r="G52" s="18"/>
      <c r="H52" s="291">
        <f>SUM(H44:H51)</f>
        <v>78696.317217017684</v>
      </c>
      <c r="I52" s="292">
        <f>SUM(I44:I51)</f>
        <v>152847.06077180619</v>
      </c>
      <c r="J52" s="616">
        <f>SUM(J44:J51)</f>
        <v>205043.52342512936</v>
      </c>
      <c r="K52" s="292">
        <f>SUM(K44:K51)</f>
        <v>143312.91540756708</v>
      </c>
      <c r="L52" s="293">
        <f>SUM(L44:L51)</f>
        <v>104285.8742099682</v>
      </c>
      <c r="M52" s="947" t="s">
        <v>115</v>
      </c>
      <c r="N52" s="75"/>
    </row>
    <row r="53" spans="1:14" ht="18" customHeight="1" x14ac:dyDescent="0.3">
      <c r="A53" s="80"/>
      <c r="B53" s="80"/>
      <c r="C53" s="80"/>
      <c r="D53" s="80"/>
      <c r="E53" s="80"/>
      <c r="F53" s="349" t="s">
        <v>63</v>
      </c>
      <c r="G53" s="238"/>
      <c r="H53" s="360">
        <v>2358.3228789327218</v>
      </c>
      <c r="I53" s="737">
        <v>3333.1458819327213</v>
      </c>
      <c r="J53" s="617">
        <v>3345.0452272436287</v>
      </c>
      <c r="K53" s="739"/>
      <c r="L53" s="124"/>
      <c r="M53" s="948" t="s">
        <v>115</v>
      </c>
    </row>
    <row r="54" spans="1:14" ht="18" customHeight="1" x14ac:dyDescent="0.3">
      <c r="A54" s="80"/>
      <c r="B54" s="80"/>
      <c r="C54" s="80"/>
      <c r="D54" s="80"/>
      <c r="E54" s="80"/>
      <c r="F54" s="349" t="s">
        <v>64</v>
      </c>
      <c r="G54" s="238"/>
      <c r="H54" s="360">
        <v>8221.6165814188971</v>
      </c>
      <c r="I54" s="737">
        <v>9187.8935487097933</v>
      </c>
      <c r="J54" s="617">
        <v>9799.6433514010241</v>
      </c>
      <c r="K54" s="737">
        <v>8251.8898285830001</v>
      </c>
      <c r="L54" s="361">
        <v>3746.5428013333672</v>
      </c>
      <c r="M54" s="948" t="s">
        <v>115</v>
      </c>
    </row>
    <row r="55" spans="1:14" ht="18" customHeight="1" x14ac:dyDescent="0.3">
      <c r="A55" s="80"/>
      <c r="B55" s="80"/>
      <c r="C55" s="80"/>
      <c r="D55" s="80"/>
      <c r="E55" s="80"/>
      <c r="F55" s="349" t="s">
        <v>120</v>
      </c>
      <c r="G55" s="238"/>
      <c r="H55" s="360">
        <v>6551.0265741428975</v>
      </c>
      <c r="I55" s="737">
        <v>6551.0265741428975</v>
      </c>
      <c r="J55" s="617">
        <v>4198.9759551410079</v>
      </c>
      <c r="K55" s="739"/>
      <c r="L55" s="124"/>
      <c r="M55" s="948" t="s">
        <v>115</v>
      </c>
    </row>
    <row r="56" spans="1:14" ht="18" customHeight="1" x14ac:dyDescent="0.3">
      <c r="A56" s="80"/>
      <c r="B56" s="80"/>
      <c r="C56" s="80"/>
      <c r="D56" s="80"/>
      <c r="E56" s="80"/>
      <c r="F56" s="349" t="s">
        <v>66</v>
      </c>
      <c r="G56" s="238"/>
      <c r="H56" s="529">
        <v>35250</v>
      </c>
      <c r="I56" s="738">
        <v>0</v>
      </c>
      <c r="J56" s="618">
        <v>0</v>
      </c>
      <c r="K56" s="739"/>
      <c r="L56" s="124"/>
      <c r="M56" s="948">
        <f>SUM(H56:L56)</f>
        <v>35250</v>
      </c>
    </row>
    <row r="57" spans="1:14" ht="18" customHeight="1" x14ac:dyDescent="0.3">
      <c r="A57" s="80"/>
      <c r="B57" s="80"/>
      <c r="C57" s="80"/>
      <c r="D57" s="80"/>
      <c r="E57" s="80"/>
      <c r="F57" s="349" t="s">
        <v>92</v>
      </c>
      <c r="G57" s="238"/>
      <c r="H57" s="360">
        <v>44360.59785349037</v>
      </c>
      <c r="I57" s="737">
        <v>47593.845888929609</v>
      </c>
      <c r="J57" s="617">
        <v>48350.3167942215</v>
      </c>
      <c r="K57" s="737">
        <v>24815.087040000013</v>
      </c>
      <c r="L57" s="361">
        <v>26571.003640324147</v>
      </c>
      <c r="M57" s="948" t="s">
        <v>115</v>
      </c>
    </row>
    <row r="58" spans="1:14" ht="18" customHeight="1" x14ac:dyDescent="0.3">
      <c r="A58" s="80"/>
      <c r="B58" s="80"/>
      <c r="C58" s="80"/>
      <c r="D58" s="80"/>
      <c r="E58" s="80"/>
      <c r="F58" s="349" t="s">
        <v>68</v>
      </c>
      <c r="G58" s="238"/>
      <c r="H58" s="360">
        <v>12658.898665979368</v>
      </c>
      <c r="I58" s="737">
        <v>13203.150284827436</v>
      </c>
      <c r="J58" s="617">
        <v>11238.42261590923</v>
      </c>
      <c r="K58" s="739"/>
      <c r="L58" s="124"/>
      <c r="M58" s="948" t="s">
        <v>115</v>
      </c>
    </row>
    <row r="59" spans="1:14" ht="18" customHeight="1" x14ac:dyDescent="0.3">
      <c r="A59" s="80"/>
      <c r="B59" s="80"/>
      <c r="C59" s="80"/>
      <c r="D59" s="80"/>
      <c r="E59" s="80"/>
      <c r="F59" s="349" t="s">
        <v>69</v>
      </c>
      <c r="G59" s="238"/>
      <c r="H59" s="360">
        <v>2292.1209583469677</v>
      </c>
      <c r="I59" s="737">
        <v>3269.6348263377008</v>
      </c>
      <c r="J59" s="617">
        <v>4063.8996569798946</v>
      </c>
      <c r="K59" s="737">
        <v>3887.0445239999967</v>
      </c>
      <c r="L59" s="361">
        <v>3762.5722885761729</v>
      </c>
      <c r="M59" s="948" t="s">
        <v>115</v>
      </c>
    </row>
    <row r="60" spans="1:14" ht="18" customHeight="1" x14ac:dyDescent="0.3">
      <c r="A60" s="82"/>
      <c r="B60" s="82"/>
      <c r="C60" s="82"/>
      <c r="D60" s="82"/>
      <c r="E60" s="82"/>
      <c r="F60" s="349" t="s">
        <v>70</v>
      </c>
      <c r="G60" s="238"/>
      <c r="H60" s="360">
        <v>1130.398417095</v>
      </c>
      <c r="I60" s="737">
        <v>1311.2621638301998</v>
      </c>
      <c r="J60" s="617">
        <v>1470.6487500000001</v>
      </c>
      <c r="K60" s="737">
        <v>2634.8662057499992</v>
      </c>
      <c r="L60" s="361">
        <v>0</v>
      </c>
      <c r="M60" s="948" t="s">
        <v>115</v>
      </c>
    </row>
    <row r="61" spans="1:14" ht="18" customHeight="1" x14ac:dyDescent="0.3">
      <c r="A61" s="6"/>
      <c r="B61" s="6"/>
      <c r="C61" s="6"/>
      <c r="D61" s="6"/>
      <c r="E61" s="6"/>
      <c r="F61" s="349" t="s">
        <v>72</v>
      </c>
      <c r="G61" s="238"/>
      <c r="H61" s="123"/>
      <c r="I61" s="739"/>
      <c r="J61" s="617">
        <v>4367.2642999999998</v>
      </c>
      <c r="K61" s="737">
        <v>8734.5285999999996</v>
      </c>
      <c r="L61" s="361">
        <v>7712.6514699999998</v>
      </c>
      <c r="M61" s="948" t="s">
        <v>115</v>
      </c>
      <c r="N61" s="75"/>
    </row>
    <row r="62" spans="1:14" s="6" customFormat="1" ht="18" customHeight="1" x14ac:dyDescent="0.3">
      <c r="A62" s="82"/>
      <c r="B62" s="82"/>
      <c r="C62" s="82"/>
      <c r="D62" s="82"/>
      <c r="E62" s="82"/>
      <c r="F62" s="350" t="s">
        <v>73</v>
      </c>
      <c r="G62" s="18"/>
      <c r="H62" s="362">
        <f>SUM(H53:H61)</f>
        <v>112822.98192940622</v>
      </c>
      <c r="I62" s="363">
        <f>SUM(I53:I61)</f>
        <v>84449.959168710353</v>
      </c>
      <c r="J62" s="619">
        <f>SUM(J53:J61)</f>
        <v>86834.216650896269</v>
      </c>
      <c r="K62" s="363">
        <f>SUM(K53:K61)</f>
        <v>48323.416198333005</v>
      </c>
      <c r="L62" s="364">
        <f>SUM(L53:L61)</f>
        <v>41792.770200233681</v>
      </c>
      <c r="M62" s="949" t="s">
        <v>115</v>
      </c>
      <c r="N62" s="75"/>
    </row>
    <row r="63" spans="1:14" ht="18" hidden="1" customHeight="1" x14ac:dyDescent="0.3">
      <c r="A63" s="82"/>
      <c r="B63" s="82"/>
      <c r="C63" s="82"/>
      <c r="D63" s="82"/>
      <c r="E63" s="82"/>
      <c r="F63" s="119" t="s">
        <v>74</v>
      </c>
      <c r="G63" s="18"/>
      <c r="H63" s="123"/>
      <c r="I63" s="739"/>
      <c r="J63" s="620"/>
      <c r="K63" s="739"/>
      <c r="L63" s="124"/>
      <c r="M63" s="950"/>
    </row>
    <row r="64" spans="1:14" ht="18" hidden="1" customHeight="1" x14ac:dyDescent="0.3">
      <c r="A64" s="82"/>
      <c r="B64" s="82"/>
      <c r="C64" s="82"/>
      <c r="D64" s="82"/>
      <c r="E64" s="82"/>
      <c r="F64" s="119" t="s">
        <v>75</v>
      </c>
      <c r="G64" s="18"/>
      <c r="H64" s="123"/>
      <c r="I64" s="739"/>
      <c r="J64" s="620"/>
      <c r="K64" s="739"/>
      <c r="L64" s="124"/>
      <c r="M64" s="950"/>
    </row>
    <row r="65" spans="1:13" ht="18" hidden="1" customHeight="1" x14ac:dyDescent="0.3">
      <c r="A65" s="82"/>
      <c r="B65" s="82"/>
      <c r="C65" s="82"/>
      <c r="D65" s="82"/>
      <c r="E65" s="82"/>
      <c r="F65" s="119" t="s">
        <v>76</v>
      </c>
      <c r="G65" s="18"/>
      <c r="H65" s="123"/>
      <c r="I65" s="739"/>
      <c r="J65" s="620"/>
      <c r="K65" s="739"/>
      <c r="L65" s="124"/>
      <c r="M65" s="950"/>
    </row>
    <row r="66" spans="1:13" ht="18" hidden="1" customHeight="1" x14ac:dyDescent="0.3">
      <c r="A66" s="15"/>
      <c r="B66" s="15"/>
      <c r="C66" s="15"/>
      <c r="D66" s="15"/>
      <c r="E66" s="15"/>
      <c r="F66" s="120" t="s">
        <v>77</v>
      </c>
      <c r="G66" s="238"/>
      <c r="H66" s="123"/>
      <c r="I66" s="739"/>
      <c r="J66" s="620">
        <f>SUM(J63:J65)</f>
        <v>0</v>
      </c>
      <c r="K66" s="739">
        <f>SUM(K63:K65)</f>
        <v>0</v>
      </c>
      <c r="L66" s="124">
        <f>SUM(L63:L65)</f>
        <v>0</v>
      </c>
      <c r="M66" s="950">
        <f>SUM(M63:M65)</f>
        <v>0</v>
      </c>
    </row>
    <row r="67" spans="1:13" s="18" customFormat="1" ht="22.35" customHeight="1" thickBot="1" x14ac:dyDescent="0.35">
      <c r="A67" s="15"/>
      <c r="B67" s="15"/>
      <c r="C67" s="15"/>
      <c r="D67" s="15"/>
      <c r="E67" s="15"/>
      <c r="F67" s="125" t="s">
        <v>126</v>
      </c>
      <c r="H67" s="1057">
        <f>H43+H52+H62+H66</f>
        <v>201961.940094791</v>
      </c>
      <c r="I67" s="1058">
        <f>I43+I52+I62+I66</f>
        <v>251155.32954215829</v>
      </c>
      <c r="J67" s="1059">
        <f>J43+J52+J62+J66</f>
        <v>307079.14152856334</v>
      </c>
      <c r="K67" s="1058">
        <f>K43+K52+K62+K66</f>
        <v>209268.34993443868</v>
      </c>
      <c r="L67" s="1060">
        <f>L43+L52+L62+L66</f>
        <v>161641.44369958655</v>
      </c>
      <c r="M67" s="951" t="s">
        <v>115</v>
      </c>
    </row>
    <row r="68" spans="1:13" s="17" customFormat="1" ht="15" customHeight="1" thickBot="1" x14ac:dyDescent="0.35">
      <c r="A68" s="15"/>
      <c r="B68" s="15"/>
      <c r="C68" s="15"/>
      <c r="D68" s="15"/>
      <c r="E68" s="15"/>
    </row>
    <row r="69" spans="1:13" ht="25.35" customHeight="1" x14ac:dyDescent="0.25">
      <c r="F69" s="111" t="s">
        <v>127</v>
      </c>
      <c r="G69" s="140"/>
      <c r="H69" s="106" t="str">
        <f>H$7</f>
        <v>Program Year 1 Total</v>
      </c>
      <c r="I69" s="107" t="str">
        <f t="shared" ref="I69:L69" si="1">I$7</f>
        <v>Program Year 2 Total</v>
      </c>
      <c r="J69" s="639" t="str">
        <f t="shared" si="1"/>
        <v>Program Year 3 Total</v>
      </c>
      <c r="K69" s="639" t="str">
        <f t="shared" si="1"/>
        <v>Program Year 4 Total</v>
      </c>
      <c r="L69" s="108" t="str">
        <f t="shared" si="1"/>
        <v>Program Year 5 Total</v>
      </c>
      <c r="M69" s="122" t="s">
        <v>113</v>
      </c>
    </row>
    <row r="70" spans="1:13" ht="18" customHeight="1" x14ac:dyDescent="0.3">
      <c r="F70" s="239" t="s">
        <v>114</v>
      </c>
      <c r="G70" s="238"/>
      <c r="H70" s="255">
        <f t="shared" ref="H70:L71" si="2">IF(H$36=0,"",H8-H39)</f>
        <v>466.23870994999993</v>
      </c>
      <c r="I70" s="456">
        <f t="shared" si="2"/>
        <v>1609.75866</v>
      </c>
      <c r="J70" s="640">
        <f t="shared" si="2"/>
        <v>3332.124530000001</v>
      </c>
      <c r="K70" s="640">
        <f t="shared" si="2"/>
        <v>2332.4859231589489</v>
      </c>
      <c r="L70" s="600">
        <f t="shared" si="2"/>
        <v>1517.3971313505253</v>
      </c>
      <c r="M70" s="531" t="s">
        <v>115</v>
      </c>
    </row>
    <row r="71" spans="1:13" ht="18" customHeight="1" x14ac:dyDescent="0.3">
      <c r="F71" s="239" t="s">
        <v>125</v>
      </c>
      <c r="G71" s="238"/>
      <c r="H71" s="255">
        <f t="shared" si="2"/>
        <v>-6284.6133935745293</v>
      </c>
      <c r="I71" s="456">
        <f t="shared" si="2"/>
        <v>-952.03764389732532</v>
      </c>
      <c r="J71" s="640">
        <f t="shared" si="2"/>
        <v>-7247.5882821076357</v>
      </c>
      <c r="K71" s="640">
        <f t="shared" si="2"/>
        <v>-511.27599531566125</v>
      </c>
      <c r="L71" s="600">
        <f t="shared" si="2"/>
        <v>175.8895789791427</v>
      </c>
      <c r="M71" s="531" t="s">
        <v>115</v>
      </c>
    </row>
    <row r="72" spans="1:13" ht="18" customHeight="1" x14ac:dyDescent="0.3">
      <c r="F72" s="239" t="s">
        <v>51</v>
      </c>
      <c r="G72" s="238"/>
      <c r="H72" s="632"/>
      <c r="I72" s="633"/>
      <c r="J72" s="641"/>
      <c r="K72" s="640">
        <f>IF(K$36=0,"",K10-K41)</f>
        <v>1232.8971063291306</v>
      </c>
      <c r="L72" s="600">
        <f>IF(L$36=0,"",L10-L41)</f>
        <v>6232.9717061605152</v>
      </c>
      <c r="M72" s="531" t="s">
        <v>115</v>
      </c>
    </row>
    <row r="73" spans="1:13" ht="18" customHeight="1" x14ac:dyDescent="0.3">
      <c r="F73" s="239" t="s">
        <v>52</v>
      </c>
      <c r="G73" s="238"/>
      <c r="H73" s="255">
        <f>IF(H$36=0,"",H11-H42)</f>
        <v>20.836745207406238</v>
      </c>
      <c r="I73" s="456">
        <f>IF(I$36=0,"",I11-I42)</f>
        <v>-1243.6908617444249</v>
      </c>
      <c r="J73" s="640">
        <f>IF(J$36=0,"",J11-J42)</f>
        <v>-1264.0656704300754</v>
      </c>
      <c r="K73" s="640">
        <f>IF(K$36=0,"",K11-K42)</f>
        <v>-3219.0873825926546</v>
      </c>
      <c r="L73" s="600">
        <f>IF(L$36=0,"",L11-L42)</f>
        <v>-1274.9553658748746</v>
      </c>
      <c r="M73" s="531" t="s">
        <v>115</v>
      </c>
    </row>
    <row r="74" spans="1:13" s="6" customFormat="1" ht="18" customHeight="1" x14ac:dyDescent="0.3">
      <c r="A74"/>
      <c r="B74"/>
      <c r="C74"/>
      <c r="D74"/>
      <c r="E74"/>
      <c r="F74" s="240" t="s">
        <v>53</v>
      </c>
      <c r="G74" s="18"/>
      <c r="H74" s="257">
        <f>SUM(H70:H73)</f>
        <v>-5797.5379384171229</v>
      </c>
      <c r="I74" s="457">
        <f>SUM(I70:I73)</f>
        <v>-585.96984564175023</v>
      </c>
      <c r="J74" s="642">
        <f>SUM(J70:J73)</f>
        <v>-5179.5294225377102</v>
      </c>
      <c r="K74" s="642">
        <f>SUM(K70:K73)</f>
        <v>-164.98034842023662</v>
      </c>
      <c r="L74" s="601">
        <f>SUM(L70:L73)</f>
        <v>6651.3030506153091</v>
      </c>
      <c r="M74" s="532" t="s">
        <v>115</v>
      </c>
    </row>
    <row r="75" spans="1:13" ht="18" customHeight="1" x14ac:dyDescent="0.3">
      <c r="F75" s="281" t="s">
        <v>54</v>
      </c>
      <c r="G75" s="238"/>
      <c r="H75" s="294">
        <f>IF(H$36=0,"",H13-H44)</f>
        <v>-18448.366371701293</v>
      </c>
      <c r="I75" s="740">
        <f>IF(I$36=0,"",I13-I44)</f>
        <v>-36935.527850921295</v>
      </c>
      <c r="J75" s="643">
        <f>IF(J$36=0,"",J13-J44)</f>
        <v>-70473.574861793299</v>
      </c>
      <c r="K75" s="643">
        <f>IF(K$36=0,"",K13-K44)</f>
        <v>-8393.3200727220974</v>
      </c>
      <c r="L75" s="602">
        <f>IF(L$36=0,"",L13-L44)</f>
        <v>2544.7386000000042</v>
      </c>
      <c r="M75" s="533" t="s">
        <v>115</v>
      </c>
    </row>
    <row r="76" spans="1:13" ht="18" customHeight="1" x14ac:dyDescent="0.3">
      <c r="F76" s="281" t="s">
        <v>117</v>
      </c>
      <c r="G76" s="238"/>
      <c r="H76" s="294">
        <f t="shared" ref="H76:J81" si="3">IF(H$36=0,"",H14-H45)</f>
        <v>-542.88319499999989</v>
      </c>
      <c r="I76" s="740">
        <f t="shared" si="3"/>
        <v>5538.9295159999983</v>
      </c>
      <c r="J76" s="643">
        <f t="shared" si="3"/>
        <v>37078.696888000006</v>
      </c>
      <c r="K76" s="953"/>
      <c r="L76" s="634"/>
      <c r="M76" s="533" t="s">
        <v>115</v>
      </c>
    </row>
    <row r="77" spans="1:13" ht="18" customHeight="1" x14ac:dyDescent="0.3">
      <c r="F77" s="281" t="s">
        <v>56</v>
      </c>
      <c r="G77" s="238"/>
      <c r="H77" s="294">
        <f t="shared" si="3"/>
        <v>-1658.0453679999991</v>
      </c>
      <c r="I77" s="740">
        <f t="shared" si="3"/>
        <v>-1484.1106900000023</v>
      </c>
      <c r="J77" s="643">
        <f t="shared" si="3"/>
        <v>-5540.9219119999907</v>
      </c>
      <c r="K77" s="643">
        <f t="shared" ref="K77:L81" si="4">IF(K$36=0,"",K15-K46)</f>
        <v>-5440.3866831327523</v>
      </c>
      <c r="L77" s="602">
        <f t="shared" si="4"/>
        <v>-1826.0553059999979</v>
      </c>
      <c r="M77" s="533" t="s">
        <v>115</v>
      </c>
    </row>
    <row r="78" spans="1:13" ht="18" customHeight="1" x14ac:dyDescent="0.3">
      <c r="F78" s="281" t="s">
        <v>91</v>
      </c>
      <c r="G78" s="238"/>
      <c r="H78" s="294">
        <f t="shared" si="3"/>
        <v>-2700.7529245468413</v>
      </c>
      <c r="I78" s="740">
        <f t="shared" si="3"/>
        <v>-4886.9332928194935</v>
      </c>
      <c r="J78" s="643">
        <f t="shared" si="3"/>
        <v>-6020.5798082529373</v>
      </c>
      <c r="K78" s="643">
        <f t="shared" si="4"/>
        <v>-4922.8113982955547</v>
      </c>
      <c r="L78" s="602">
        <f t="shared" si="4"/>
        <v>-7115.8795467102573</v>
      </c>
      <c r="M78" s="533" t="s">
        <v>115</v>
      </c>
    </row>
    <row r="79" spans="1:13" ht="18" customHeight="1" x14ac:dyDescent="0.3">
      <c r="F79" s="281" t="s">
        <v>58</v>
      </c>
      <c r="G79" s="238"/>
      <c r="H79" s="294">
        <f t="shared" si="3"/>
        <v>42740.473602230457</v>
      </c>
      <c r="I79" s="740">
        <f t="shared" si="3"/>
        <v>23550.945785934535</v>
      </c>
      <c r="J79" s="643">
        <f t="shared" si="3"/>
        <v>8788.5110489167855</v>
      </c>
      <c r="K79" s="643">
        <f t="shared" si="4"/>
        <v>244.81674658331758</v>
      </c>
      <c r="L79" s="602">
        <f t="shared" si="4"/>
        <v>-8583.0424812579586</v>
      </c>
      <c r="M79" s="533" t="s">
        <v>115</v>
      </c>
    </row>
    <row r="80" spans="1:13" ht="18" hidden="1" customHeight="1" x14ac:dyDescent="0.3">
      <c r="F80" s="281" t="s">
        <v>59</v>
      </c>
      <c r="G80" s="238"/>
      <c r="H80" s="294">
        <f t="shared" si="3"/>
        <v>0</v>
      </c>
      <c r="I80" s="740">
        <f t="shared" si="3"/>
        <v>0</v>
      </c>
      <c r="J80" s="643">
        <f t="shared" si="3"/>
        <v>0</v>
      </c>
      <c r="K80" s="643">
        <f t="shared" si="4"/>
        <v>0</v>
      </c>
      <c r="L80" s="602">
        <f t="shared" si="4"/>
        <v>0</v>
      </c>
      <c r="M80" s="533"/>
    </row>
    <row r="81" spans="1:13" ht="18" customHeight="1" x14ac:dyDescent="0.3">
      <c r="F81" s="281" t="s">
        <v>60</v>
      </c>
      <c r="G81" s="238"/>
      <c r="H81" s="971">
        <f t="shared" si="3"/>
        <v>-445.95188000000002</v>
      </c>
      <c r="I81" s="972">
        <f t="shared" si="3"/>
        <v>-153.77339802307006</v>
      </c>
      <c r="J81" s="973">
        <f t="shared" si="3"/>
        <v>-12.571534826930076</v>
      </c>
      <c r="K81" s="973">
        <f t="shared" si="4"/>
        <v>-2074.2118483261447</v>
      </c>
      <c r="L81" s="974">
        <f t="shared" si="4"/>
        <v>1573.0448895594786</v>
      </c>
      <c r="M81" s="533">
        <f>SUM(H81:L81)</f>
        <v>-1113.4637716166662</v>
      </c>
    </row>
    <row r="82" spans="1:13" ht="18" hidden="1" customHeight="1" x14ac:dyDescent="0.3">
      <c r="F82" s="281" t="s">
        <v>61</v>
      </c>
      <c r="G82" s="238"/>
      <c r="H82" s="294">
        <f>IF(H$24=0,"",H20-H51)</f>
        <v>0</v>
      </c>
      <c r="I82" s="740">
        <f>IF(I$24=0,"",I20-I51)</f>
        <v>0</v>
      </c>
      <c r="J82" s="643">
        <f>IF(J$24=0,"",J20-J51)</f>
        <v>0</v>
      </c>
      <c r="K82" s="643" t="str">
        <f>IF(K$24=0,"",K20-K51)</f>
        <v/>
      </c>
      <c r="L82" s="602" t="str">
        <f>IF(L$24=0,"",L20-L51)</f>
        <v/>
      </c>
      <c r="M82" s="533">
        <v>0</v>
      </c>
    </row>
    <row r="83" spans="1:13" s="6" customFormat="1" ht="18" customHeight="1" x14ac:dyDescent="0.3">
      <c r="A83"/>
      <c r="B83"/>
      <c r="C83"/>
      <c r="D83"/>
      <c r="E83"/>
      <c r="F83" s="283" t="s">
        <v>62</v>
      </c>
      <c r="G83" s="18"/>
      <c r="H83" s="295">
        <f>SUM(H75:H82)</f>
        <v>18944.473862982326</v>
      </c>
      <c r="I83" s="458">
        <f>SUM(I75:I82)</f>
        <v>-14370.469929829327</v>
      </c>
      <c r="J83" s="644">
        <f>SUM(J75:J82)</f>
        <v>-36180.440179956364</v>
      </c>
      <c r="K83" s="644">
        <f>SUM(K75:K82)</f>
        <v>-20585.913255893232</v>
      </c>
      <c r="L83" s="603">
        <f>SUM(L75:L82)</f>
        <v>-13407.193844408732</v>
      </c>
      <c r="M83" s="534" t="s">
        <v>115</v>
      </c>
    </row>
    <row r="84" spans="1:13" ht="18" customHeight="1" x14ac:dyDescent="0.3">
      <c r="F84" s="349" t="s">
        <v>63</v>
      </c>
      <c r="G84" s="238"/>
      <c r="H84" s="357">
        <f t="shared" ref="H84:J91" si="5">IF(H$36=0,"",H22-H53)</f>
        <v>-794.22985613272181</v>
      </c>
      <c r="I84" s="741">
        <f t="shared" si="5"/>
        <v>-2696.9680165327213</v>
      </c>
      <c r="J84" s="645">
        <f t="shared" si="5"/>
        <v>-2084.2891845436288</v>
      </c>
      <c r="K84" s="953"/>
      <c r="L84" s="634"/>
      <c r="M84" s="535" t="s">
        <v>115</v>
      </c>
    </row>
    <row r="85" spans="1:13" ht="18" customHeight="1" x14ac:dyDescent="0.3">
      <c r="F85" s="349" t="s">
        <v>64</v>
      </c>
      <c r="G85" s="238"/>
      <c r="H85" s="357">
        <f t="shared" si="5"/>
        <v>-4521.4146641230127</v>
      </c>
      <c r="I85" s="741">
        <f t="shared" si="5"/>
        <v>-2058.8603986778307</v>
      </c>
      <c r="J85" s="645">
        <f t="shared" si="5"/>
        <v>-3787.7017489070749</v>
      </c>
      <c r="K85" s="645">
        <f>IF(K$36=0,"",K23-K54)</f>
        <v>-1698.1404737200564</v>
      </c>
      <c r="L85" s="604">
        <f>IF(L$36=0,"",L23-L54)</f>
        <v>1746.194394480955</v>
      </c>
      <c r="M85" s="535" t="s">
        <v>115</v>
      </c>
    </row>
    <row r="86" spans="1:13" ht="18" customHeight="1" x14ac:dyDescent="0.3">
      <c r="F86" s="349" t="s">
        <v>120</v>
      </c>
      <c r="G86" s="238"/>
      <c r="H86" s="357">
        <f t="shared" si="5"/>
        <v>-17.17105114289734</v>
      </c>
      <c r="I86" s="741">
        <f t="shared" si="5"/>
        <v>-1583.0445201428975</v>
      </c>
      <c r="J86" s="645">
        <f t="shared" si="5"/>
        <v>1137.2356538589929</v>
      </c>
      <c r="K86" s="953"/>
      <c r="L86" s="634"/>
      <c r="M86" s="535" t="s">
        <v>115</v>
      </c>
    </row>
    <row r="87" spans="1:13" ht="18" customHeight="1" x14ac:dyDescent="0.3">
      <c r="F87" s="349" t="s">
        <v>66</v>
      </c>
      <c r="G87" s="238"/>
      <c r="H87" s="975">
        <f t="shared" si="5"/>
        <v>-26706.102599999998</v>
      </c>
      <c r="I87" s="976">
        <f t="shared" si="5"/>
        <v>9936.8570000000018</v>
      </c>
      <c r="J87" s="977">
        <f t="shared" si="5"/>
        <v>-8227.377629999999</v>
      </c>
      <c r="K87" s="978"/>
      <c r="L87" s="979"/>
      <c r="M87" s="535">
        <f>SUM(H87:L87)</f>
        <v>-24996.623229999994</v>
      </c>
    </row>
    <row r="88" spans="1:13" ht="18" customHeight="1" x14ac:dyDescent="0.3">
      <c r="F88" s="349" t="s">
        <v>92</v>
      </c>
      <c r="G88" s="238"/>
      <c r="H88" s="357">
        <f t="shared" si="5"/>
        <v>-8430.2048318848829</v>
      </c>
      <c r="I88" s="741">
        <f t="shared" si="5"/>
        <v>-12523.975288079848</v>
      </c>
      <c r="J88" s="645">
        <f t="shared" si="5"/>
        <v>-3825.9113203067827</v>
      </c>
      <c r="K88" s="645">
        <f>IF(K$36=0,"",K26-K57)</f>
        <v>3806.4407168262696</v>
      </c>
      <c r="L88" s="604">
        <f>IF(L$36=0,"",L26-L57)</f>
        <v>2104.3861945117969</v>
      </c>
      <c r="M88" s="535" t="s">
        <v>115</v>
      </c>
    </row>
    <row r="89" spans="1:13" ht="18" customHeight="1" x14ac:dyDescent="0.3">
      <c r="F89" s="349" t="s">
        <v>68</v>
      </c>
      <c r="G89" s="238"/>
      <c r="H89" s="357">
        <f t="shared" si="5"/>
        <v>42780.551928076995</v>
      </c>
      <c r="I89" s="741">
        <f t="shared" si="5"/>
        <v>54479.873731320797</v>
      </c>
      <c r="J89" s="645">
        <f t="shared" si="5"/>
        <v>51420.560643188437</v>
      </c>
      <c r="K89" s="953"/>
      <c r="L89" s="634"/>
      <c r="M89" s="535" t="s">
        <v>115</v>
      </c>
    </row>
    <row r="90" spans="1:13" ht="18" customHeight="1" x14ac:dyDescent="0.3">
      <c r="F90" s="349" t="s">
        <v>69</v>
      </c>
      <c r="G90" s="238"/>
      <c r="H90" s="357">
        <f t="shared" si="5"/>
        <v>-276.22286259746761</v>
      </c>
      <c r="I90" s="741">
        <f t="shared" si="5"/>
        <v>-549.58139761470056</v>
      </c>
      <c r="J90" s="645">
        <f t="shared" si="5"/>
        <v>-676.81495197989489</v>
      </c>
      <c r="K90" s="645">
        <f t="shared" ref="K90:L92" si="6">IF(K$36=0,"",K28-K59)</f>
        <v>-1366.0230859002668</v>
      </c>
      <c r="L90" s="604">
        <f t="shared" si="6"/>
        <v>-876.35585357617401</v>
      </c>
      <c r="M90" s="535" t="s">
        <v>115</v>
      </c>
    </row>
    <row r="91" spans="1:13" ht="18" customHeight="1" x14ac:dyDescent="0.3">
      <c r="F91" s="349" t="s">
        <v>70</v>
      </c>
      <c r="G91" s="238"/>
      <c r="H91" s="357">
        <f t="shared" si="5"/>
        <v>1067.5875829049999</v>
      </c>
      <c r="I91" s="741">
        <f t="shared" si="5"/>
        <v>2189.6208361698</v>
      </c>
      <c r="J91" s="645">
        <f t="shared" si="5"/>
        <v>-1158.326939999999</v>
      </c>
      <c r="K91" s="645">
        <f t="shared" si="6"/>
        <v>-2010.0730953801262</v>
      </c>
      <c r="L91" s="604">
        <f t="shared" si="6"/>
        <v>431.74505999999934</v>
      </c>
      <c r="M91" s="535" t="s">
        <v>115</v>
      </c>
    </row>
    <row r="92" spans="1:13" ht="18" customHeight="1" x14ac:dyDescent="0.3">
      <c r="F92" s="349" t="s">
        <v>72</v>
      </c>
      <c r="G92" s="238"/>
      <c r="H92" s="123"/>
      <c r="I92" s="742"/>
      <c r="J92" s="645">
        <f>IF(J$24=0,"",J30-J61)</f>
        <v>-3688.9846026299997</v>
      </c>
      <c r="K92" s="645">
        <f t="shared" si="6"/>
        <v>-7718.6854800642777</v>
      </c>
      <c r="L92" s="604">
        <f t="shared" si="6"/>
        <v>-6847.1999900000001</v>
      </c>
      <c r="M92" s="535" t="s">
        <v>115</v>
      </c>
    </row>
    <row r="93" spans="1:13" s="6" customFormat="1" ht="18" customHeight="1" x14ac:dyDescent="0.3">
      <c r="F93" s="350" t="s">
        <v>73</v>
      </c>
      <c r="G93" s="18"/>
      <c r="H93" s="358">
        <f>SUM(H84:H92)</f>
        <v>3102.7936451010119</v>
      </c>
      <c r="I93" s="459">
        <f>SUM(I84:I92)</f>
        <v>47193.921946442599</v>
      </c>
      <c r="J93" s="646">
        <f>SUM(J84:J92)</f>
        <v>29108.389918680048</v>
      </c>
      <c r="K93" s="646">
        <f>SUM(K84:K92)</f>
        <v>-8986.481418238458</v>
      </c>
      <c r="L93" s="605">
        <f>SUM(L84:L92)</f>
        <v>-3441.2301945834229</v>
      </c>
      <c r="M93" s="536" t="s">
        <v>115</v>
      </c>
    </row>
    <row r="94" spans="1:13" ht="18" hidden="1" customHeight="1" x14ac:dyDescent="0.3">
      <c r="F94" s="112" t="s">
        <v>74</v>
      </c>
      <c r="G94" s="18"/>
      <c r="H94" s="126">
        <f t="shared" ref="H94:L96" si="7">IF(H$24=0,"",H32-H63)</f>
        <v>0</v>
      </c>
      <c r="I94" s="743">
        <f t="shared" si="7"/>
        <v>0</v>
      </c>
      <c r="J94" s="647">
        <f t="shared" si="7"/>
        <v>0</v>
      </c>
      <c r="K94" s="647" t="str">
        <f t="shared" si="7"/>
        <v/>
      </c>
      <c r="L94" s="127" t="str">
        <f t="shared" si="7"/>
        <v/>
      </c>
      <c r="M94" s="537"/>
    </row>
    <row r="95" spans="1:13" ht="18" hidden="1" customHeight="1" x14ac:dyDescent="0.3">
      <c r="F95" s="112" t="s">
        <v>75</v>
      </c>
      <c r="G95" s="18"/>
      <c r="H95" s="126">
        <f t="shared" si="7"/>
        <v>0</v>
      </c>
      <c r="I95" s="743">
        <f t="shared" si="7"/>
        <v>0</v>
      </c>
      <c r="J95" s="647">
        <f t="shared" si="7"/>
        <v>0</v>
      </c>
      <c r="K95" s="647" t="str">
        <f t="shared" si="7"/>
        <v/>
      </c>
      <c r="L95" s="127" t="str">
        <f t="shared" si="7"/>
        <v/>
      </c>
      <c r="M95" s="537"/>
    </row>
    <row r="96" spans="1:13" ht="18" hidden="1" customHeight="1" x14ac:dyDescent="0.3">
      <c r="F96" s="112" t="s">
        <v>76</v>
      </c>
      <c r="G96" s="18"/>
      <c r="H96" s="126">
        <f t="shared" si="7"/>
        <v>0</v>
      </c>
      <c r="I96" s="743">
        <f t="shared" si="7"/>
        <v>0</v>
      </c>
      <c r="J96" s="647">
        <f t="shared" si="7"/>
        <v>0</v>
      </c>
      <c r="K96" s="647" t="str">
        <f t="shared" si="7"/>
        <v/>
      </c>
      <c r="L96" s="127" t="str">
        <f t="shared" si="7"/>
        <v/>
      </c>
      <c r="M96" s="537"/>
    </row>
    <row r="97" spans="1:13" ht="18" hidden="1" customHeight="1" x14ac:dyDescent="0.3">
      <c r="F97" s="113" t="s">
        <v>77</v>
      </c>
      <c r="G97" s="238"/>
      <c r="H97" s="128">
        <f t="shared" ref="H97:M97" si="8">SUM(H94:H96)</f>
        <v>0</v>
      </c>
      <c r="I97" s="744">
        <f t="shared" si="8"/>
        <v>0</v>
      </c>
      <c r="J97" s="648">
        <f t="shared" si="8"/>
        <v>0</v>
      </c>
      <c r="K97" s="648">
        <f t="shared" si="8"/>
        <v>0</v>
      </c>
      <c r="L97" s="129">
        <f t="shared" si="8"/>
        <v>0</v>
      </c>
      <c r="M97" s="537">
        <f t="shared" si="8"/>
        <v>0</v>
      </c>
    </row>
    <row r="98" spans="1:13" ht="22.35" customHeight="1" thickBot="1" x14ac:dyDescent="0.35">
      <c r="F98" s="114" t="s">
        <v>80</v>
      </c>
      <c r="G98" s="18"/>
      <c r="H98" s="130">
        <f>H74+H83+H93+H97</f>
        <v>16249.729569666215</v>
      </c>
      <c r="I98" s="460">
        <f>I74+I83+I93+I97</f>
        <v>32237.482170971522</v>
      </c>
      <c r="J98" s="649">
        <f>J74+J83+J93+J97</f>
        <v>-12251.579683814023</v>
      </c>
      <c r="K98" s="649">
        <f>K74+K83+K93+K97</f>
        <v>-29737.375022551925</v>
      </c>
      <c r="L98" s="606">
        <f>L74+L83+L93+L97</f>
        <v>-10197.120988376846</v>
      </c>
      <c r="M98" s="538" t="s">
        <v>115</v>
      </c>
    </row>
    <row r="99" spans="1:13" s="18" customFormat="1" ht="15" customHeight="1" thickBot="1" x14ac:dyDescent="0.35">
      <c r="F99" s="17"/>
      <c r="G99" s="17"/>
      <c r="H99" s="17"/>
      <c r="I99" s="17"/>
      <c r="J99" s="17"/>
      <c r="K99" s="17"/>
      <c r="L99" s="17"/>
      <c r="M99" s="17"/>
    </row>
    <row r="100" spans="1:13" ht="25.35" customHeight="1" x14ac:dyDescent="0.25">
      <c r="F100" s="111" t="s">
        <v>128</v>
      </c>
      <c r="G100" s="140"/>
      <c r="H100" s="106" t="str">
        <f>H$7</f>
        <v>Program Year 1 Total</v>
      </c>
      <c r="I100" s="107" t="str">
        <f t="shared" ref="I100:L100" si="9">I$7</f>
        <v>Program Year 2 Total</v>
      </c>
      <c r="J100" s="639" t="str">
        <f t="shared" si="9"/>
        <v>Program Year 3 Total</v>
      </c>
      <c r="K100" s="107" t="str">
        <f t="shared" si="9"/>
        <v>Program Year 4 Total</v>
      </c>
      <c r="L100" s="870" t="str">
        <f t="shared" si="9"/>
        <v>Program Year 5 Total</v>
      </c>
      <c r="M100" s="122" t="s">
        <v>113</v>
      </c>
    </row>
    <row r="101" spans="1:13" ht="18" customHeight="1" x14ac:dyDescent="0.3">
      <c r="F101" s="239" t="s">
        <v>114</v>
      </c>
      <c r="G101" s="238"/>
      <c r="H101" s="247">
        <f t="shared" ref="H101:L102" si="10">(IF(OR(H$36=0,H39=0),"",H8/H39-1))</f>
        <v>0.51804301105555539</v>
      </c>
      <c r="I101" s="245">
        <f t="shared" si="10"/>
        <v>0.9756113090909091</v>
      </c>
      <c r="J101" s="650">
        <f t="shared" si="10"/>
        <v>1.2433300485074632</v>
      </c>
      <c r="K101" s="245">
        <f t="shared" si="10"/>
        <v>0.23914306591315926</v>
      </c>
      <c r="L101" s="885">
        <f t="shared" si="10"/>
        <v>0.25923216406871674</v>
      </c>
      <c r="M101" s="531" t="s">
        <v>115</v>
      </c>
    </row>
    <row r="102" spans="1:13" ht="18" customHeight="1" x14ac:dyDescent="0.3">
      <c r="F102" s="239" t="s">
        <v>125</v>
      </c>
      <c r="G102" s="238"/>
      <c r="H102" s="247">
        <f t="shared" si="10"/>
        <v>-0.73451552262981412</v>
      </c>
      <c r="I102" s="245">
        <f t="shared" si="10"/>
        <v>-9.1409977203705473E-2</v>
      </c>
      <c r="J102" s="650">
        <f t="shared" si="10"/>
        <v>-0.6697291761212153</v>
      </c>
      <c r="K102" s="245">
        <f t="shared" si="10"/>
        <v>-0.31529710462552019</v>
      </c>
      <c r="L102" s="885">
        <f t="shared" si="10"/>
        <v>0.16187916083671161</v>
      </c>
      <c r="M102" s="531" t="s">
        <v>115</v>
      </c>
    </row>
    <row r="103" spans="1:13" ht="18" customHeight="1" x14ac:dyDescent="0.3">
      <c r="F103" s="239" t="s">
        <v>51</v>
      </c>
      <c r="G103" s="238"/>
      <c r="H103" s="630"/>
      <c r="I103" s="631"/>
      <c r="J103" s="651"/>
      <c r="K103" s="245">
        <f t="shared" ref="K103:L129" si="11">(IF(OR(K$36=0,K41=0),"",K10/K41-1))</f>
        <v>3.6387092669362762</v>
      </c>
      <c r="L103" s="885">
        <f t="shared" si="11"/>
        <v>1.7264099022679402</v>
      </c>
      <c r="M103" s="531" t="s">
        <v>115</v>
      </c>
    </row>
    <row r="104" spans="1:13" ht="18" customHeight="1" x14ac:dyDescent="0.3">
      <c r="F104" s="239" t="s">
        <v>52</v>
      </c>
      <c r="G104" s="238"/>
      <c r="H104" s="247">
        <f t="shared" ref="H104:J129" si="12">(IF(OR(H$36=0,H42=0),"",H11/H42-1))</f>
        <v>2.1121746535047281E-2</v>
      </c>
      <c r="I104" s="245">
        <f t="shared" si="12"/>
        <v>-0.69352864846685303</v>
      </c>
      <c r="J104" s="650">
        <f t="shared" si="12"/>
        <v>-0.74368561793751053</v>
      </c>
      <c r="K104" s="245">
        <f t="shared" si="11"/>
        <v>-0.54393893288891415</v>
      </c>
      <c r="L104" s="885">
        <f t="shared" si="11"/>
        <v>-0.25435745015404121</v>
      </c>
      <c r="M104" s="531" t="s">
        <v>115</v>
      </c>
    </row>
    <row r="105" spans="1:13" s="6" customFormat="1" ht="18" customHeight="1" x14ac:dyDescent="0.3">
      <c r="A105"/>
      <c r="B105"/>
      <c r="C105"/>
      <c r="D105"/>
      <c r="E105"/>
      <c r="F105" s="240" t="s">
        <v>53</v>
      </c>
      <c r="G105" s="18"/>
      <c r="H105" s="248">
        <f t="shared" si="12"/>
        <v>-0.55517928530556837</v>
      </c>
      <c r="I105" s="246">
        <f t="shared" si="12"/>
        <v>-4.2282923566113184E-2</v>
      </c>
      <c r="J105" s="652">
        <f t="shared" si="12"/>
        <v>-0.34072709932103284</v>
      </c>
      <c r="K105" s="246">
        <f t="shared" si="11"/>
        <v>-9.3568612138522633E-3</v>
      </c>
      <c r="L105" s="886">
        <f t="shared" si="11"/>
        <v>0.42738474788093739</v>
      </c>
      <c r="M105" s="532" t="s">
        <v>115</v>
      </c>
    </row>
    <row r="106" spans="1:13" ht="18" customHeight="1" x14ac:dyDescent="0.3">
      <c r="F106" s="281" t="s">
        <v>54</v>
      </c>
      <c r="G106" s="238"/>
      <c r="H106" s="286">
        <f t="shared" si="12"/>
        <v>-0.53868910854997876</v>
      </c>
      <c r="I106" s="731">
        <f t="shared" si="12"/>
        <v>-0.52854182586050169</v>
      </c>
      <c r="J106" s="653">
        <f t="shared" si="12"/>
        <v>-0.70161607531063608</v>
      </c>
      <c r="K106" s="731">
        <f t="shared" si="11"/>
        <v>-0.11999134665637878</v>
      </c>
      <c r="L106" s="887">
        <f t="shared" si="11"/>
        <v>6.8638214185588797E-2</v>
      </c>
      <c r="M106" s="533" t="s">
        <v>115</v>
      </c>
    </row>
    <row r="107" spans="1:13" ht="18" customHeight="1" x14ac:dyDescent="0.3">
      <c r="F107" s="281" t="s">
        <v>117</v>
      </c>
      <c r="G107" s="238"/>
      <c r="H107" s="286">
        <f t="shared" si="12"/>
        <v>-0.16212285241062863</v>
      </c>
      <c r="I107" s="731">
        <f t="shared" si="12"/>
        <v>0.63957565905232872</v>
      </c>
      <c r="J107" s="653">
        <f t="shared" si="12"/>
        <v>3.0703708613819938</v>
      </c>
      <c r="K107" s="745" t="str">
        <f t="shared" si="11"/>
        <v/>
      </c>
      <c r="L107" s="888" t="str">
        <f t="shared" si="11"/>
        <v/>
      </c>
      <c r="M107" s="533" t="s">
        <v>115</v>
      </c>
    </row>
    <row r="108" spans="1:13" ht="18" customHeight="1" x14ac:dyDescent="0.3">
      <c r="F108" s="281" t="s">
        <v>56</v>
      </c>
      <c r="G108" s="238"/>
      <c r="H108" s="286">
        <f t="shared" si="12"/>
        <v>-0.61893388615204403</v>
      </c>
      <c r="I108" s="731">
        <f t="shared" si="12"/>
        <v>-0.20564285642302249</v>
      </c>
      <c r="J108" s="653">
        <f t="shared" si="12"/>
        <v>-0.45882640469233127</v>
      </c>
      <c r="K108" s="731">
        <f t="shared" si="11"/>
        <v>-0.74529015182135439</v>
      </c>
      <c r="L108" s="887">
        <f t="shared" si="11"/>
        <v>-0.38724699650825567</v>
      </c>
      <c r="M108" s="533" t="s">
        <v>115</v>
      </c>
    </row>
    <row r="109" spans="1:13" ht="18" customHeight="1" x14ac:dyDescent="0.3">
      <c r="F109" s="281" t="s">
        <v>91</v>
      </c>
      <c r="G109" s="238"/>
      <c r="H109" s="286">
        <f t="shared" si="12"/>
        <v>-0.31034223590464083</v>
      </c>
      <c r="I109" s="731">
        <f t="shared" si="12"/>
        <v>-0.48300627655483319</v>
      </c>
      <c r="J109" s="653">
        <f t="shared" si="12"/>
        <v>-0.53093854932906548</v>
      </c>
      <c r="K109" s="731">
        <f t="shared" si="11"/>
        <v>-0.46445616991742567</v>
      </c>
      <c r="L109" s="887">
        <f t="shared" si="11"/>
        <v>-0.66003794092176904</v>
      </c>
      <c r="M109" s="533" t="s">
        <v>115</v>
      </c>
    </row>
    <row r="110" spans="1:13" ht="18" customHeight="1" x14ac:dyDescent="0.3">
      <c r="F110" s="281" t="s">
        <v>58</v>
      </c>
      <c r="G110" s="238"/>
      <c r="H110" s="286">
        <f t="shared" si="12"/>
        <v>1.4627342284689293</v>
      </c>
      <c r="I110" s="731">
        <f t="shared" si="12"/>
        <v>0.41705141045122263</v>
      </c>
      <c r="J110" s="653">
        <f t="shared" si="12"/>
        <v>0.12809972081865251</v>
      </c>
      <c r="K110" s="731">
        <f t="shared" si="11"/>
        <v>4.4540673556574539E-3</v>
      </c>
      <c r="L110" s="887">
        <f t="shared" si="11"/>
        <v>-0.16596905191913125</v>
      </c>
      <c r="M110" s="533" t="s">
        <v>115</v>
      </c>
    </row>
    <row r="111" spans="1:13" ht="18" hidden="1" customHeight="1" x14ac:dyDescent="0.3">
      <c r="F111" s="281" t="s">
        <v>59</v>
      </c>
      <c r="G111" s="238"/>
      <c r="H111" s="286" t="str">
        <f t="shared" si="12"/>
        <v/>
      </c>
      <c r="I111" s="731" t="str">
        <f t="shared" si="12"/>
        <v/>
      </c>
      <c r="J111" s="653" t="str">
        <f t="shared" si="12"/>
        <v/>
      </c>
      <c r="K111" s="731" t="str">
        <f t="shared" si="11"/>
        <v/>
      </c>
      <c r="L111" s="887" t="str">
        <f t="shared" si="11"/>
        <v/>
      </c>
      <c r="M111" s="533"/>
    </row>
    <row r="112" spans="1:13" ht="18" customHeight="1" x14ac:dyDescent="0.3">
      <c r="F112" s="281" t="s">
        <v>60</v>
      </c>
      <c r="G112" s="238"/>
      <c r="H112" s="964">
        <f t="shared" si="12"/>
        <v>-0.89190376000000005</v>
      </c>
      <c r="I112" s="965">
        <f t="shared" si="12"/>
        <v>-0.3075467960461401</v>
      </c>
      <c r="J112" s="966">
        <f t="shared" si="12"/>
        <v>-2.5143069653860151E-2</v>
      </c>
      <c r="K112" s="965">
        <f t="shared" si="11"/>
        <v>-4.1484236966522898</v>
      </c>
      <c r="L112" s="1093" t="s">
        <v>98</v>
      </c>
      <c r="M112" s="1085">
        <f>(IF(OR(M$36=0,M50=0),"",M19/M50-1))</f>
        <v>-0.55673188580833322</v>
      </c>
    </row>
    <row r="113" spans="1:13" ht="18" hidden="1" customHeight="1" x14ac:dyDescent="0.3">
      <c r="F113" s="281" t="s">
        <v>61</v>
      </c>
      <c r="G113" s="238"/>
      <c r="H113" s="286" t="str">
        <f t="shared" si="12"/>
        <v/>
      </c>
      <c r="I113" s="731" t="str">
        <f t="shared" si="12"/>
        <v/>
      </c>
      <c r="J113" s="653" t="str">
        <f t="shared" si="12"/>
        <v/>
      </c>
      <c r="K113" s="731" t="str">
        <f t="shared" si="11"/>
        <v/>
      </c>
      <c r="L113" s="1087" t="str">
        <f t="shared" si="11"/>
        <v/>
      </c>
      <c r="M113" s="946">
        <v>0</v>
      </c>
    </row>
    <row r="114" spans="1:13" s="6" customFormat="1" ht="18" customHeight="1" x14ac:dyDescent="0.3">
      <c r="A114"/>
      <c r="B114"/>
      <c r="C114"/>
      <c r="D114"/>
      <c r="E114"/>
      <c r="F114" s="283" t="s">
        <v>62</v>
      </c>
      <c r="G114" s="18"/>
      <c r="H114" s="287">
        <f t="shared" si="12"/>
        <v>0.2407288489846342</v>
      </c>
      <c r="I114" s="288">
        <f t="shared" si="12"/>
        <v>-9.4018621341262154E-2</v>
      </c>
      <c r="J114" s="654">
        <f t="shared" si="12"/>
        <v>-0.17645248957676773</v>
      </c>
      <c r="K114" s="288">
        <f t="shared" si="11"/>
        <v>-0.14364311267654428</v>
      </c>
      <c r="L114" s="1088">
        <f t="shared" si="11"/>
        <v>-0.12856193560227347</v>
      </c>
      <c r="M114" s="947" t="s">
        <v>115</v>
      </c>
    </row>
    <row r="115" spans="1:13" ht="18" customHeight="1" x14ac:dyDescent="0.3">
      <c r="F115" s="349" t="s">
        <v>63</v>
      </c>
      <c r="G115" s="238"/>
      <c r="H115" s="354">
        <f t="shared" si="12"/>
        <v>-0.33677740364888331</v>
      </c>
      <c r="I115" s="732">
        <f t="shared" si="12"/>
        <v>-0.80913590705753535</v>
      </c>
      <c r="J115" s="655">
        <f t="shared" si="12"/>
        <v>-0.6230974599590442</v>
      </c>
      <c r="K115" s="745" t="str">
        <f t="shared" si="11"/>
        <v/>
      </c>
      <c r="L115" s="1089" t="str">
        <f t="shared" si="11"/>
        <v/>
      </c>
      <c r="M115" s="948" t="s">
        <v>115</v>
      </c>
    </row>
    <row r="116" spans="1:13" ht="18" customHeight="1" x14ac:dyDescent="0.3">
      <c r="F116" s="349" t="s">
        <v>64</v>
      </c>
      <c r="G116" s="238"/>
      <c r="H116" s="354">
        <f t="shared" si="12"/>
        <v>-0.54994229168282383</v>
      </c>
      <c r="I116" s="732">
        <f t="shared" si="12"/>
        <v>-0.22408405014302168</v>
      </c>
      <c r="J116" s="655">
        <f t="shared" si="12"/>
        <v>-0.3865142447623422</v>
      </c>
      <c r="K116" s="732">
        <f t="shared" si="11"/>
        <v>-0.20578806903577607</v>
      </c>
      <c r="L116" s="1090">
        <f t="shared" si="11"/>
        <v>0.46608152824505233</v>
      </c>
      <c r="M116" s="948" t="s">
        <v>115</v>
      </c>
    </row>
    <row r="117" spans="1:13" ht="18" customHeight="1" x14ac:dyDescent="0.3">
      <c r="F117" s="349" t="s">
        <v>120</v>
      </c>
      <c r="G117" s="238"/>
      <c r="H117" s="354">
        <f t="shared" si="12"/>
        <v>-2.6211237198566772E-3</v>
      </c>
      <c r="I117" s="732">
        <f t="shared" si="12"/>
        <v>-0.24164831301268452</v>
      </c>
      <c r="J117" s="655">
        <f t="shared" si="12"/>
        <v>0.27083642916950268</v>
      </c>
      <c r="K117" s="745" t="str">
        <f t="shared" si="11"/>
        <v/>
      </c>
      <c r="L117" s="1089" t="str">
        <f t="shared" si="11"/>
        <v/>
      </c>
      <c r="M117" s="948" t="s">
        <v>115</v>
      </c>
    </row>
    <row r="118" spans="1:13" ht="18" customHeight="1" x14ac:dyDescent="0.3">
      <c r="F118" s="349" t="s">
        <v>66</v>
      </c>
      <c r="G118" s="238"/>
      <c r="H118" s="967">
        <f t="shared" si="12"/>
        <v>-0.75761993191489363</v>
      </c>
      <c r="I118" s="1092" t="s">
        <v>98</v>
      </c>
      <c r="J118" s="1092" t="s">
        <v>98</v>
      </c>
      <c r="K118" s="980" t="str">
        <f t="shared" si="11"/>
        <v/>
      </c>
      <c r="L118" s="1091" t="str">
        <f t="shared" si="11"/>
        <v/>
      </c>
      <c r="M118" s="1086">
        <f>(IF(OR(M$36=0,M56=0),"",M25/M56-1))</f>
        <v>-0.70912406326241129</v>
      </c>
    </row>
    <row r="119" spans="1:13" ht="18" customHeight="1" x14ac:dyDescent="0.3">
      <c r="F119" s="349" t="s">
        <v>92</v>
      </c>
      <c r="G119" s="238"/>
      <c r="H119" s="354">
        <f t="shared" si="12"/>
        <v>-0.19003812481804905</v>
      </c>
      <c r="I119" s="732">
        <f t="shared" si="12"/>
        <v>-0.26314274575135654</v>
      </c>
      <c r="J119" s="655">
        <f t="shared" si="12"/>
        <v>-7.9128981441627944E-2</v>
      </c>
      <c r="K119" s="732">
        <f t="shared" si="11"/>
        <v>0.15339219687968764</v>
      </c>
      <c r="L119" s="1090">
        <f t="shared" si="11"/>
        <v>7.9198596447376257E-2</v>
      </c>
      <c r="M119" s="948" t="s">
        <v>115</v>
      </c>
    </row>
    <row r="120" spans="1:13" ht="18" customHeight="1" x14ac:dyDescent="0.3">
      <c r="F120" s="349" t="s">
        <v>68</v>
      </c>
      <c r="G120" s="238"/>
      <c r="H120" s="354">
        <f t="shared" si="12"/>
        <v>3.3794845078465787</v>
      </c>
      <c r="I120" s="732">
        <f t="shared" si="12"/>
        <v>4.1262783923566353</v>
      </c>
      <c r="J120" s="655">
        <f t="shared" si="12"/>
        <v>4.5754250752589556</v>
      </c>
      <c r="K120" s="745" t="str">
        <f t="shared" si="11"/>
        <v/>
      </c>
      <c r="L120" s="1089" t="str">
        <f t="shared" si="11"/>
        <v/>
      </c>
      <c r="M120" s="948" t="s">
        <v>115</v>
      </c>
    </row>
    <row r="121" spans="1:13" ht="18" customHeight="1" x14ac:dyDescent="0.3">
      <c r="F121" s="349" t="s">
        <v>69</v>
      </c>
      <c r="G121" s="238"/>
      <c r="H121" s="354">
        <f t="shared" si="12"/>
        <v>-0.12050972335974541</v>
      </c>
      <c r="I121" s="732">
        <f t="shared" si="12"/>
        <v>-0.1680864765654223</v>
      </c>
      <c r="J121" s="655">
        <f t="shared" si="12"/>
        <v>-0.16654322426919199</v>
      </c>
      <c r="K121" s="732">
        <f t="shared" si="11"/>
        <v>-0.35142975015232114</v>
      </c>
      <c r="L121" s="890">
        <f t="shared" si="11"/>
        <v>-0.23291402433301911</v>
      </c>
      <c r="M121" s="535" t="s">
        <v>115</v>
      </c>
    </row>
    <row r="122" spans="1:13" ht="18" customHeight="1" x14ac:dyDescent="0.3">
      <c r="F122" s="349" t="s">
        <v>70</v>
      </c>
      <c r="G122" s="238"/>
      <c r="H122" s="354">
        <f t="shared" si="12"/>
        <v>0.9444347822501229</v>
      </c>
      <c r="I122" s="732">
        <f t="shared" si="12"/>
        <v>1.6698574065264817</v>
      </c>
      <c r="J122" s="655">
        <f t="shared" si="12"/>
        <v>-0.78762990822927559</v>
      </c>
      <c r="K122" s="732">
        <f t="shared" si="11"/>
        <v>-0.76287482491277792</v>
      </c>
      <c r="L122" s="1094" t="s">
        <v>98</v>
      </c>
      <c r="M122" s="948" t="s">
        <v>115</v>
      </c>
    </row>
    <row r="123" spans="1:13" ht="18" customHeight="1" x14ac:dyDescent="0.3">
      <c r="F123" s="349" t="s">
        <v>72</v>
      </c>
      <c r="G123" s="238"/>
      <c r="H123" s="630" t="str">
        <f t="shared" si="12"/>
        <v/>
      </c>
      <c r="I123" s="745" t="str">
        <f t="shared" si="12"/>
        <v/>
      </c>
      <c r="J123" s="655">
        <f t="shared" si="12"/>
        <v>-0.84469002772055723</v>
      </c>
      <c r="K123" s="732">
        <f t="shared" si="11"/>
        <v>-0.88369800289671929</v>
      </c>
      <c r="L123" s="890">
        <f t="shared" si="11"/>
        <v>-0.88778807348337241</v>
      </c>
      <c r="M123" s="535" t="s">
        <v>115</v>
      </c>
    </row>
    <row r="124" spans="1:13" s="6" customFormat="1" ht="18" customHeight="1" x14ac:dyDescent="0.3">
      <c r="F124" s="350" t="s">
        <v>73</v>
      </c>
      <c r="G124" s="18"/>
      <c r="H124" s="355">
        <f t="shared" si="12"/>
        <v>2.7501432704929218E-2</v>
      </c>
      <c r="I124" s="356">
        <f t="shared" si="12"/>
        <v>0.55883889596868452</v>
      </c>
      <c r="J124" s="656">
        <f t="shared" si="12"/>
        <v>0.33521797099530382</v>
      </c>
      <c r="K124" s="356">
        <f t="shared" si="11"/>
        <v>-0.18596535852008866</v>
      </c>
      <c r="L124" s="891">
        <f t="shared" si="11"/>
        <v>-8.234032293375404E-2</v>
      </c>
      <c r="M124" s="536" t="s">
        <v>115</v>
      </c>
    </row>
    <row r="125" spans="1:13" ht="18" hidden="1" customHeight="1" x14ac:dyDescent="0.3">
      <c r="F125" s="112" t="s">
        <v>74</v>
      </c>
      <c r="G125" s="18"/>
      <c r="H125" s="116" t="str">
        <f t="shared" si="12"/>
        <v/>
      </c>
      <c r="I125" s="746" t="str">
        <f t="shared" si="12"/>
        <v/>
      </c>
      <c r="J125" s="657" t="str">
        <f t="shared" si="12"/>
        <v/>
      </c>
      <c r="K125" s="746" t="str">
        <f t="shared" si="11"/>
        <v/>
      </c>
      <c r="L125" s="898" t="str">
        <f t="shared" si="11"/>
        <v/>
      </c>
      <c r="M125" s="537"/>
    </row>
    <row r="126" spans="1:13" ht="18" hidden="1" customHeight="1" x14ac:dyDescent="0.3">
      <c r="F126" s="112" t="s">
        <v>75</v>
      </c>
      <c r="G126" s="18"/>
      <c r="H126" s="116" t="str">
        <f t="shared" si="12"/>
        <v/>
      </c>
      <c r="I126" s="746" t="str">
        <f t="shared" si="12"/>
        <v/>
      </c>
      <c r="J126" s="657" t="str">
        <f t="shared" si="12"/>
        <v/>
      </c>
      <c r="K126" s="746" t="str">
        <f t="shared" si="11"/>
        <v/>
      </c>
      <c r="L126" s="898" t="str">
        <f t="shared" si="11"/>
        <v/>
      </c>
      <c r="M126" s="537"/>
    </row>
    <row r="127" spans="1:13" ht="18" hidden="1" customHeight="1" x14ac:dyDescent="0.3">
      <c r="F127" s="112" t="s">
        <v>76</v>
      </c>
      <c r="G127" s="18"/>
      <c r="H127" s="116" t="str">
        <f t="shared" si="12"/>
        <v/>
      </c>
      <c r="I127" s="746" t="str">
        <f t="shared" si="12"/>
        <v/>
      </c>
      <c r="J127" s="657" t="str">
        <f t="shared" si="12"/>
        <v/>
      </c>
      <c r="K127" s="746" t="str">
        <f t="shared" si="11"/>
        <v/>
      </c>
      <c r="L127" s="898" t="str">
        <f t="shared" si="11"/>
        <v/>
      </c>
      <c r="M127" s="537"/>
    </row>
    <row r="128" spans="1:13" ht="18" hidden="1" customHeight="1" x14ac:dyDescent="0.3">
      <c r="F128" s="113" t="s">
        <v>77</v>
      </c>
      <c r="G128" s="238"/>
      <c r="H128" s="115" t="str">
        <f t="shared" si="12"/>
        <v/>
      </c>
      <c r="I128" s="747" t="str">
        <f t="shared" si="12"/>
        <v/>
      </c>
      <c r="J128" s="658" t="str">
        <f t="shared" si="12"/>
        <v/>
      </c>
      <c r="K128" s="747" t="str">
        <f t="shared" si="11"/>
        <v/>
      </c>
      <c r="L128" s="899" t="str">
        <f t="shared" si="11"/>
        <v/>
      </c>
      <c r="M128" s="537">
        <f>SUM(M125:M127)</f>
        <v>0</v>
      </c>
    </row>
    <row r="129" spans="1:25" ht="22.35" customHeight="1" thickBot="1" x14ac:dyDescent="0.35">
      <c r="F129" s="114" t="s">
        <v>129</v>
      </c>
      <c r="G129" s="18"/>
      <c r="H129" s="117">
        <f t="shared" si="12"/>
        <v>8.0459365571747821E-2</v>
      </c>
      <c r="I129" s="819">
        <f t="shared" si="12"/>
        <v>0.12835675129705026</v>
      </c>
      <c r="J129" s="820">
        <f t="shared" si="12"/>
        <v>-3.9897140596488301E-2</v>
      </c>
      <c r="K129" s="819">
        <f t="shared" si="11"/>
        <v>-0.14210163663959829</v>
      </c>
      <c r="L129" s="894">
        <f t="shared" si="11"/>
        <v>-6.3084817575177921E-2</v>
      </c>
      <c r="M129" s="538" t="s">
        <v>115</v>
      </c>
    </row>
    <row r="130" spans="1:25" s="17" customFormat="1" ht="5.25" customHeight="1" x14ac:dyDescent="0.3">
      <c r="A130" s="52"/>
      <c r="B130" s="52"/>
      <c r="C130" s="52"/>
      <c r="D130" s="52"/>
      <c r="E130" s="52"/>
      <c r="F130"/>
      <c r="G130"/>
      <c r="H130"/>
      <c r="I130"/>
      <c r="J130"/>
      <c r="K130"/>
      <c r="L130"/>
      <c r="M130"/>
    </row>
    <row r="131" spans="1:25" s="17" customFormat="1" ht="15.6" customHeight="1" x14ac:dyDescent="0.3">
      <c r="A131" s="52"/>
      <c r="B131" s="52"/>
      <c r="C131" s="52"/>
      <c r="D131" s="52"/>
      <c r="E131" s="52"/>
      <c r="F131" s="515" t="s">
        <v>130</v>
      </c>
      <c r="G131" s="539"/>
      <c r="H131" s="539"/>
      <c r="I131" s="521"/>
      <c r="J131" s="521"/>
      <c r="K131" s="521"/>
      <c r="L131" s="521"/>
      <c r="M131" s="521"/>
      <c r="N131" s="521"/>
      <c r="O131" s="521"/>
      <c r="P131" s="521"/>
      <c r="Q131" s="540"/>
      <c r="R131" s="521"/>
      <c r="S131" s="521"/>
      <c r="T131" s="521"/>
      <c r="U131" s="521"/>
      <c r="V131" s="521"/>
      <c r="W131" s="521"/>
      <c r="X131" s="521"/>
      <c r="Y131" s="521"/>
    </row>
    <row r="132" spans="1:25" x14ac:dyDescent="0.25">
      <c r="F132" s="519" t="s">
        <v>131</v>
      </c>
      <c r="G132" s="521"/>
      <c r="H132" s="521"/>
      <c r="I132" s="521"/>
      <c r="J132" s="521"/>
      <c r="K132" s="521"/>
      <c r="L132" s="521"/>
      <c r="M132" s="521"/>
      <c r="N132" s="521"/>
      <c r="O132" s="521"/>
      <c r="P132" s="521"/>
      <c r="Q132" s="540"/>
      <c r="R132" s="521"/>
      <c r="S132" s="521"/>
      <c r="T132" s="521"/>
      <c r="U132" s="521"/>
      <c r="V132" s="521"/>
      <c r="W132" s="521"/>
      <c r="X132" s="521"/>
      <c r="Y132" s="521"/>
    </row>
    <row r="133" spans="1:25" x14ac:dyDescent="0.25">
      <c r="F133" s="521" t="s">
        <v>132</v>
      </c>
      <c r="G133" s="521"/>
      <c r="H133" s="521"/>
      <c r="I133" s="521"/>
      <c r="J133" s="521"/>
      <c r="K133" s="521"/>
      <c r="L133" s="521"/>
      <c r="M133" s="521"/>
      <c r="N133" s="521"/>
      <c r="O133" s="521"/>
      <c r="P133" s="521"/>
      <c r="Q133" s="521"/>
      <c r="R133" s="521"/>
      <c r="S133" s="521"/>
      <c r="T133" s="521"/>
      <c r="U133" s="521"/>
      <c r="V133" s="521"/>
      <c r="W133" s="521"/>
      <c r="X133" s="521"/>
      <c r="Y133" s="521"/>
    </row>
    <row r="134" spans="1:25" ht="29.1" customHeight="1" x14ac:dyDescent="0.25">
      <c r="F134" s="1112" t="s">
        <v>133</v>
      </c>
      <c r="G134" s="1112"/>
      <c r="H134" s="1112"/>
      <c r="I134" s="1112"/>
      <c r="J134" s="1112"/>
      <c r="K134" s="1112"/>
      <c r="L134" s="1112"/>
      <c r="M134" s="1112"/>
      <c r="N134" s="525"/>
      <c r="O134" s="525"/>
      <c r="P134" s="525"/>
      <c r="Q134" s="525"/>
      <c r="R134" s="525"/>
      <c r="S134" s="525"/>
      <c r="T134" s="525"/>
      <c r="U134" s="525"/>
      <c r="V134" s="525"/>
      <c r="W134" s="525"/>
      <c r="X134" s="525"/>
      <c r="Y134" s="525"/>
    </row>
    <row r="135" spans="1:25" x14ac:dyDescent="0.25">
      <c r="F135" s="522" t="s">
        <v>134</v>
      </c>
      <c r="G135" s="520"/>
      <c r="H135" s="520"/>
      <c r="I135" s="520"/>
      <c r="J135" s="520"/>
      <c r="K135" s="520"/>
      <c r="L135" s="520"/>
      <c r="M135" s="520"/>
      <c r="N135" s="520"/>
      <c r="O135" s="520"/>
      <c r="P135" s="520"/>
      <c r="Q135" s="520"/>
      <c r="R135" s="520"/>
      <c r="S135" s="520"/>
      <c r="T135" s="520"/>
      <c r="U135" s="520"/>
      <c r="V135" s="520"/>
      <c r="W135" s="520"/>
      <c r="X135" s="520"/>
      <c r="Y135" s="520"/>
    </row>
    <row r="136" spans="1:25" ht="30" customHeight="1" x14ac:dyDescent="0.25">
      <c r="F136" s="1113" t="s">
        <v>135</v>
      </c>
      <c r="G136" s="1113"/>
      <c r="H136" s="1113"/>
      <c r="I136" s="1113"/>
      <c r="J136" s="1113"/>
      <c r="K136" s="1113"/>
      <c r="L136" s="1113"/>
      <c r="M136" s="1113"/>
      <c r="N136" s="521"/>
      <c r="O136" s="521"/>
      <c r="P136" s="521"/>
      <c r="Q136" s="521"/>
      <c r="R136" s="521"/>
      <c r="S136" s="521"/>
      <c r="T136" s="521"/>
      <c r="U136" s="521"/>
      <c r="V136" s="521"/>
      <c r="W136" s="521"/>
      <c r="X136" s="521"/>
      <c r="Y136" s="521"/>
    </row>
    <row r="137" spans="1:25" x14ac:dyDescent="0.25">
      <c r="F137" s="1083" t="s">
        <v>136</v>
      </c>
    </row>
    <row r="147" ht="30" customHeight="1" x14ac:dyDescent="0.25"/>
  </sheetData>
  <mergeCells count="8">
    <mergeCell ref="F136:M136"/>
    <mergeCell ref="F2:F5"/>
    <mergeCell ref="A5:A6"/>
    <mergeCell ref="B5:B6"/>
    <mergeCell ref="C5:C6"/>
    <mergeCell ref="D5:D6"/>
    <mergeCell ref="F134:M134"/>
    <mergeCell ref="E5:E6"/>
  </mergeCells>
  <printOptions horizontalCentered="1"/>
  <pageMargins left="0.5" right="0.5" top="0.5" bottom="0.4" header="0.3" footer="0.3"/>
  <pageSetup scale="36" orientation="portrait" r:id="rId1"/>
  <headerFooter>
    <oddHeader>&amp;RPUBLIC</oddHeader>
    <oddFooter xml:space="preserve">&amp;L&amp;"-,Bold"&amp;10&amp;A&amp;C&amp;"-,Bold"&amp;10Page &amp;P of 20&amp;R&amp;"-,Bold"&amp;10Exhibit 1 </oddFooter>
  </headerFooter>
  <rowBreaks count="2" manualBreakCount="2">
    <brk id="99" min="5" max="11" man="1"/>
    <brk id="1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Z137"/>
  <sheetViews>
    <sheetView topLeftCell="A2" zoomScale="80" zoomScaleNormal="80" zoomScaleSheetLayoutView="80" zoomScalePageLayoutView="70" workbookViewId="0">
      <selection activeCell="H10" sqref="H10"/>
    </sheetView>
  </sheetViews>
  <sheetFormatPr defaultColWidth="9.42578125" defaultRowHeight="15" x14ac:dyDescent="0.25"/>
  <cols>
    <col min="1" max="5" width="8.5703125" customWidth="1"/>
    <col min="6" max="6" width="65.5703125" customWidth="1"/>
    <col min="7" max="7" width="1.5703125" customWidth="1"/>
    <col min="8" max="12" width="29.5703125" customWidth="1"/>
    <col min="13" max="13" width="30.85546875" style="9" customWidth="1"/>
    <col min="14" max="15" width="10.42578125" customWidth="1"/>
  </cols>
  <sheetData>
    <row r="1" spans="1:14" ht="5.25" hidden="1" customHeight="1" thickBot="1" x14ac:dyDescent="0.5">
      <c r="F1" s="48"/>
      <c r="G1" s="48"/>
      <c r="H1" s="50"/>
      <c r="I1" s="50"/>
      <c r="J1" s="50"/>
      <c r="K1" s="50"/>
      <c r="L1" s="50"/>
      <c r="M1" s="494"/>
    </row>
    <row r="2" spans="1:14" ht="23.1" customHeight="1" x14ac:dyDescent="0.35">
      <c r="F2" s="1114" t="s">
        <v>137</v>
      </c>
      <c r="G2" s="334"/>
      <c r="H2" s="448" t="str">
        <f>'2_Costs'!D2</f>
        <v>Utility: Ameren Missouri</v>
      </c>
      <c r="I2" s="89"/>
      <c r="J2" s="511"/>
      <c r="K2" s="511"/>
      <c r="L2" s="511"/>
      <c r="M2" s="512"/>
    </row>
    <row r="3" spans="1:14" ht="23.1" customHeight="1" x14ac:dyDescent="0.35">
      <c r="F3" s="1121"/>
      <c r="G3" s="334"/>
      <c r="H3" s="451" t="str">
        <f>'2_Costs'!D3</f>
        <v>Report Date: 3/29/2024</v>
      </c>
      <c r="I3" s="90"/>
      <c r="J3" s="513"/>
      <c r="K3" s="513"/>
      <c r="L3" s="513"/>
      <c r="M3" s="514"/>
    </row>
    <row r="4" spans="1:14" ht="23.1" customHeight="1" x14ac:dyDescent="0.35">
      <c r="F4" s="1121"/>
      <c r="G4" s="334"/>
      <c r="H4" s="451" t="str">
        <f>'2_Costs'!D4</f>
        <v>Period:  3/01/2019 - 12/31/2023</v>
      </c>
      <c r="I4" s="90"/>
      <c r="J4" s="513"/>
      <c r="K4" s="513"/>
      <c r="L4" s="513"/>
      <c r="M4" s="514"/>
    </row>
    <row r="5" spans="1:14" ht="23.1" customHeight="1" thickBot="1" x14ac:dyDescent="0.4">
      <c r="A5" s="1119">
        <v>2019</v>
      </c>
      <c r="B5" s="1119">
        <v>2020</v>
      </c>
      <c r="C5" s="1119">
        <v>2021</v>
      </c>
      <c r="D5" s="1119">
        <v>2022</v>
      </c>
      <c r="E5" s="1119">
        <v>2023</v>
      </c>
      <c r="F5" s="1122"/>
      <c r="G5" s="334"/>
      <c r="H5" s="452" t="str">
        <f>'2_Costs'!D5</f>
        <v>Portfolio Start Date: 3/01/2019</v>
      </c>
      <c r="I5" s="824"/>
      <c r="J5" s="825"/>
      <c r="K5" s="825"/>
      <c r="L5" s="825"/>
      <c r="M5" s="826"/>
    </row>
    <row r="6" spans="1:14" ht="11.1" customHeight="1" thickBot="1" x14ac:dyDescent="0.3">
      <c r="A6" s="1120"/>
      <c r="B6" s="1119"/>
      <c r="C6" s="1119"/>
      <c r="D6" s="1119"/>
      <c r="E6" s="1119"/>
    </row>
    <row r="7" spans="1:14" s="17" customFormat="1" ht="25.35" customHeight="1" x14ac:dyDescent="0.3">
      <c r="A7" s="118" t="s">
        <v>110</v>
      </c>
      <c r="B7" s="118" t="s">
        <v>111</v>
      </c>
      <c r="C7" s="118" t="s">
        <v>111</v>
      </c>
      <c r="D7" s="118" t="s">
        <v>111</v>
      </c>
      <c r="E7" s="417" t="s">
        <v>111</v>
      </c>
      <c r="F7" s="111" t="s">
        <v>138</v>
      </c>
      <c r="G7" s="140"/>
      <c r="H7" s="106" t="str">
        <f>'2_Costs'!D7</f>
        <v>Program Year 1 Total</v>
      </c>
      <c r="I7" s="121" t="str">
        <f>'2_Costs'!E7</f>
        <v>Program Year 2 Total</v>
      </c>
      <c r="J7" s="610" t="str">
        <f>'2_Costs'!F7</f>
        <v>Program Year 3 Total</v>
      </c>
      <c r="K7" s="121" t="str">
        <f>'2_Costs'!G7</f>
        <v>Program Year 4 Total</v>
      </c>
      <c r="L7" s="908" t="str">
        <f>'2_Costs'!H7</f>
        <v>Program Year 5 Total</v>
      </c>
      <c r="M7" s="493" t="s">
        <v>113</v>
      </c>
    </row>
    <row r="8" spans="1:14" ht="18" customHeight="1" x14ac:dyDescent="0.3">
      <c r="A8" s="576">
        <v>1</v>
      </c>
      <c r="B8" s="577">
        <v>1</v>
      </c>
      <c r="C8" s="577">
        <v>1</v>
      </c>
      <c r="D8" s="577">
        <v>1</v>
      </c>
      <c r="E8" s="577">
        <v>1</v>
      </c>
      <c r="F8" s="239" t="s">
        <v>114</v>
      </c>
      <c r="G8" s="238"/>
      <c r="H8" s="259">
        <v>0.25582136999999999</v>
      </c>
      <c r="I8" s="260">
        <v>0.49528095970699981</v>
      </c>
      <c r="J8" s="621">
        <v>0.79151544900000004</v>
      </c>
      <c r="K8" s="260">
        <v>7.3355780223567244</v>
      </c>
      <c r="L8" s="260">
        <v>2.2625398989999996</v>
      </c>
      <c r="M8" s="501" t="s">
        <v>115</v>
      </c>
      <c r="N8" s="422"/>
    </row>
    <row r="9" spans="1:14" ht="18" customHeight="1" x14ac:dyDescent="0.3">
      <c r="A9" s="576">
        <v>1</v>
      </c>
      <c r="B9" s="577">
        <v>1</v>
      </c>
      <c r="C9" s="577">
        <v>1</v>
      </c>
      <c r="D9" s="577">
        <v>1</v>
      </c>
      <c r="E9" s="577">
        <v>1</v>
      </c>
      <c r="F9" s="239" t="s">
        <v>125</v>
      </c>
      <c r="G9" s="238"/>
      <c r="H9" s="259">
        <v>0.574451657</v>
      </c>
      <c r="I9" s="260">
        <v>2.6609559129999916</v>
      </c>
      <c r="J9" s="621">
        <v>1.0515978560000001</v>
      </c>
      <c r="K9" s="260">
        <v>0.48654116893650967</v>
      </c>
      <c r="L9" s="260">
        <v>0.62201942599999993</v>
      </c>
      <c r="M9" s="501" t="s">
        <v>115</v>
      </c>
      <c r="N9" s="422"/>
    </row>
    <row r="10" spans="1:14" ht="18" customHeight="1" x14ac:dyDescent="0.3">
      <c r="A10" s="608"/>
      <c r="B10" s="584"/>
      <c r="C10" s="584"/>
      <c r="D10" s="577">
        <v>0.6</v>
      </c>
      <c r="E10" s="577">
        <v>1</v>
      </c>
      <c r="F10" s="239" t="s">
        <v>51</v>
      </c>
      <c r="G10" s="238"/>
      <c r="H10" s="135"/>
      <c r="I10" s="635"/>
      <c r="J10" s="636"/>
      <c r="K10" s="260">
        <v>0.24377514779999998</v>
      </c>
      <c r="L10" s="260">
        <v>1.507737648</v>
      </c>
      <c r="M10" s="501" t="s">
        <v>115</v>
      </c>
      <c r="N10" s="422"/>
    </row>
    <row r="11" spans="1:14" ht="18" customHeight="1" x14ac:dyDescent="0.3">
      <c r="A11" s="576">
        <v>0.94</v>
      </c>
      <c r="B11" s="577">
        <v>0.93999999999999906</v>
      </c>
      <c r="C11" s="577">
        <v>0.93999999999999906</v>
      </c>
      <c r="D11" s="577">
        <v>1</v>
      </c>
      <c r="E11" s="577">
        <v>1</v>
      </c>
      <c r="F11" s="239" t="s">
        <v>52</v>
      </c>
      <c r="G11" s="238"/>
      <c r="H11" s="259">
        <v>0.19302712</v>
      </c>
      <c r="I11" s="260">
        <v>0.10440232199999988</v>
      </c>
      <c r="J11" s="621">
        <v>7.842419999999993E-2</v>
      </c>
      <c r="K11" s="260">
        <v>0.51288129999999998</v>
      </c>
      <c r="L11" s="260">
        <v>0.73231969999999968</v>
      </c>
      <c r="M11" s="501" t="s">
        <v>115</v>
      </c>
      <c r="N11" s="422"/>
    </row>
    <row r="12" spans="1:14" s="6" customFormat="1" ht="18" customHeight="1" x14ac:dyDescent="0.3">
      <c r="A12" s="578"/>
      <c r="B12" s="578"/>
      <c r="C12" s="578"/>
      <c r="D12" s="578"/>
      <c r="E12" s="578"/>
      <c r="F12" s="240" t="s">
        <v>53</v>
      </c>
      <c r="G12" s="18"/>
      <c r="H12" s="261">
        <f>SUM(H8:H11)</f>
        <v>1.023300147</v>
      </c>
      <c r="I12" s="262">
        <f>SUM(I8:I11)</f>
        <v>3.2606391947069913</v>
      </c>
      <c r="J12" s="622">
        <f>SUM(J8:J11)</f>
        <v>1.9215375050000001</v>
      </c>
      <c r="K12" s="262">
        <f>SUM(K8:K11)</f>
        <v>8.5787756390932337</v>
      </c>
      <c r="L12" s="262">
        <f>SUM(L8:L11)</f>
        <v>5.1246166729999993</v>
      </c>
      <c r="M12" s="502" t="s">
        <v>115</v>
      </c>
      <c r="N12" s="423"/>
    </row>
    <row r="13" spans="1:14" ht="18" customHeight="1" x14ac:dyDescent="0.3">
      <c r="A13" s="579">
        <v>0.94</v>
      </c>
      <c r="B13" s="580">
        <v>0.93999999999999984</v>
      </c>
      <c r="C13" s="580">
        <v>0.93999999999999906</v>
      </c>
      <c r="D13" s="580">
        <v>0.89999999999999991</v>
      </c>
      <c r="E13" s="580">
        <v>0.82399999999999984</v>
      </c>
      <c r="F13" s="281" t="s">
        <v>54</v>
      </c>
      <c r="G13" s="238"/>
      <c r="H13" s="299">
        <v>8.1867654999999999</v>
      </c>
      <c r="I13" s="748">
        <v>14.541225941999997</v>
      </c>
      <c r="J13" s="623">
        <v>13.770248657999987</v>
      </c>
      <c r="K13" s="748">
        <v>24.510581909999999</v>
      </c>
      <c r="L13" s="748">
        <v>14.791039371999998</v>
      </c>
      <c r="M13" s="503" t="s">
        <v>115</v>
      </c>
      <c r="N13" s="422"/>
    </row>
    <row r="14" spans="1:14" ht="18" customHeight="1" x14ac:dyDescent="0.3">
      <c r="A14" s="579">
        <v>0.94</v>
      </c>
      <c r="B14" s="580">
        <v>0.94</v>
      </c>
      <c r="C14" s="580">
        <v>0.93999999999999906</v>
      </c>
      <c r="D14" s="584"/>
      <c r="E14" s="584"/>
      <c r="F14" s="281" t="s">
        <v>117</v>
      </c>
      <c r="G14" s="238"/>
      <c r="H14" s="299">
        <v>0.76039645599999994</v>
      </c>
      <c r="I14" s="748">
        <v>4.0978564919999991</v>
      </c>
      <c r="J14" s="623">
        <v>15.870797379999985</v>
      </c>
      <c r="K14" s="752"/>
      <c r="L14" s="752"/>
      <c r="M14" s="503" t="s">
        <v>115</v>
      </c>
      <c r="N14" s="422"/>
    </row>
    <row r="15" spans="1:14" ht="18" customHeight="1" x14ac:dyDescent="0.3">
      <c r="A15" s="579">
        <v>0.94</v>
      </c>
      <c r="B15" s="580">
        <v>0.94000000000000028</v>
      </c>
      <c r="C15" s="580">
        <v>0.93999999999999906</v>
      </c>
      <c r="D15" s="580">
        <v>0.89999999999999969</v>
      </c>
      <c r="E15" s="580">
        <v>0.91800000000000004</v>
      </c>
      <c r="F15" s="281" t="s">
        <v>56</v>
      </c>
      <c r="G15" s="238"/>
      <c r="H15" s="299">
        <v>0.63414806400000001</v>
      </c>
      <c r="I15" s="748">
        <v>2.1367293220000003</v>
      </c>
      <c r="J15" s="623">
        <v>3.1695930499999965</v>
      </c>
      <c r="K15" s="748">
        <v>0.36762929999999988</v>
      </c>
      <c r="L15" s="748">
        <v>1.1544729444000001</v>
      </c>
      <c r="M15" s="503" t="s">
        <v>115</v>
      </c>
      <c r="N15" s="422"/>
    </row>
    <row r="16" spans="1:14" ht="18" customHeight="1" x14ac:dyDescent="0.3">
      <c r="A16" s="579">
        <v>0.94</v>
      </c>
      <c r="B16" s="580">
        <v>0.94</v>
      </c>
      <c r="C16" s="580">
        <v>0.93999999999999906</v>
      </c>
      <c r="D16" s="580">
        <v>0.90000000000000024</v>
      </c>
      <c r="E16" s="580">
        <v>0.87799999999999967</v>
      </c>
      <c r="F16" s="281" t="s">
        <v>91</v>
      </c>
      <c r="G16" s="238"/>
      <c r="H16" s="299">
        <v>1.1400654639999999</v>
      </c>
      <c r="I16" s="748">
        <v>1.0004524339999998</v>
      </c>
      <c r="J16" s="623">
        <v>1.0051446319999986</v>
      </c>
      <c r="K16" s="748">
        <v>1.0782433800000002</v>
      </c>
      <c r="L16" s="748">
        <v>0.70523681799999982</v>
      </c>
      <c r="M16" s="503" t="s">
        <v>115</v>
      </c>
      <c r="N16" s="422"/>
    </row>
    <row r="17" spans="1:15" ht="18" customHeight="1" x14ac:dyDescent="0.3">
      <c r="A17" s="579">
        <v>0.94</v>
      </c>
      <c r="B17" s="580">
        <v>0.93999999999999928</v>
      </c>
      <c r="C17" s="580">
        <v>0.93999999999999906</v>
      </c>
      <c r="D17" s="580">
        <v>0.90000000000000047</v>
      </c>
      <c r="E17" s="580">
        <v>0.85000000000000031</v>
      </c>
      <c r="F17" s="281" t="s">
        <v>58</v>
      </c>
      <c r="G17" s="238"/>
      <c r="H17" s="299">
        <v>13.810209373999999</v>
      </c>
      <c r="I17" s="748">
        <v>17.389901487999985</v>
      </c>
      <c r="J17" s="623">
        <v>18.440617977999974</v>
      </c>
      <c r="K17" s="748">
        <v>14.970880890000011</v>
      </c>
      <c r="L17" s="748">
        <v>12.142628505000003</v>
      </c>
      <c r="M17" s="503" t="s">
        <v>115</v>
      </c>
      <c r="N17" s="422"/>
    </row>
    <row r="18" spans="1:15" ht="18" hidden="1" customHeight="1" x14ac:dyDescent="0.3">
      <c r="A18" s="579" t="s">
        <v>118</v>
      </c>
      <c r="B18" s="580" t="e">
        <v>#DIV/0!</v>
      </c>
      <c r="C18" s="580" t="e">
        <v>#DIV/0!</v>
      </c>
      <c r="D18" s="580"/>
      <c r="E18" s="580"/>
      <c r="F18" s="281" t="s">
        <v>59</v>
      </c>
      <c r="G18" s="238"/>
      <c r="H18" s="299"/>
      <c r="I18" s="748"/>
      <c r="J18" s="623"/>
      <c r="K18" s="748"/>
      <c r="L18" s="748"/>
      <c r="M18" s="503"/>
      <c r="N18" s="422"/>
    </row>
    <row r="19" spans="1:15" ht="18" customHeight="1" x14ac:dyDescent="0.3">
      <c r="A19" s="579">
        <v>1</v>
      </c>
      <c r="B19" s="580">
        <v>1</v>
      </c>
      <c r="C19" s="580">
        <v>1</v>
      </c>
      <c r="D19" s="580">
        <v>1</v>
      </c>
      <c r="E19" s="580">
        <v>1</v>
      </c>
      <c r="F19" s="281" t="s">
        <v>139</v>
      </c>
      <c r="G19" s="238"/>
      <c r="H19" s="509">
        <v>31.543620000000001</v>
      </c>
      <c r="I19" s="749">
        <v>23.738814301355898</v>
      </c>
      <c r="J19" s="624">
        <v>33.087953227540652</v>
      </c>
      <c r="K19" s="749">
        <v>-5.678398170327462</v>
      </c>
      <c r="L19" s="749">
        <v>48.755457762148829</v>
      </c>
      <c r="M19" s="503">
        <f>SUM(H19:L20)</f>
        <v>131.44744712071792</v>
      </c>
      <c r="N19" s="422"/>
    </row>
    <row r="20" spans="1:15" ht="18" hidden="1" customHeight="1" x14ac:dyDescent="0.3">
      <c r="A20" s="579"/>
      <c r="B20" s="580"/>
      <c r="C20" s="580"/>
      <c r="D20" s="580"/>
      <c r="E20" s="580"/>
      <c r="F20" s="281" t="s">
        <v>61</v>
      </c>
      <c r="G20" s="238"/>
      <c r="H20" s="299"/>
      <c r="I20" s="748"/>
      <c r="J20" s="623"/>
      <c r="K20" s="748"/>
      <c r="L20" s="748"/>
      <c r="M20" s="503"/>
      <c r="N20" s="422"/>
    </row>
    <row r="21" spans="1:15" s="6" customFormat="1" ht="18" customHeight="1" x14ac:dyDescent="0.3">
      <c r="A21" s="581"/>
      <c r="B21" s="581"/>
      <c r="C21" s="581"/>
      <c r="D21" s="581"/>
      <c r="E21" s="581"/>
      <c r="F21" s="283" t="s">
        <v>62</v>
      </c>
      <c r="G21" s="18"/>
      <c r="H21" s="300">
        <f>SUM(H13:H20)</f>
        <v>56.075204857999999</v>
      </c>
      <c r="I21" s="301">
        <f>SUM(I13:I20)</f>
        <v>62.904979979355886</v>
      </c>
      <c r="J21" s="625">
        <f>SUM(J13:J20)</f>
        <v>85.344354925540586</v>
      </c>
      <c r="K21" s="301">
        <f>SUM(K13:K20)</f>
        <v>35.248937309672549</v>
      </c>
      <c r="L21" s="301">
        <f>SUM(L13:L20)</f>
        <v>77.548835401548828</v>
      </c>
      <c r="M21" s="504" t="s">
        <v>115</v>
      </c>
      <c r="N21" s="423"/>
      <c r="O21" s="75"/>
    </row>
    <row r="22" spans="1:15" ht="18" customHeight="1" x14ac:dyDescent="0.3">
      <c r="A22" s="582">
        <v>0.77</v>
      </c>
      <c r="B22" s="583">
        <v>0.77</v>
      </c>
      <c r="C22" s="583">
        <v>0.77000000000000013</v>
      </c>
      <c r="D22" s="584"/>
      <c r="E22" s="584"/>
      <c r="F22" s="349" t="s">
        <v>63</v>
      </c>
      <c r="G22" s="238"/>
      <c r="H22" s="368">
        <v>0.24868637409</v>
      </c>
      <c r="I22" s="750">
        <v>9.7799535679999966E-2</v>
      </c>
      <c r="J22" s="626">
        <v>0.18571060046000021</v>
      </c>
      <c r="K22" s="752"/>
      <c r="L22" s="752"/>
      <c r="M22" s="505" t="s">
        <v>115</v>
      </c>
      <c r="N22" s="422"/>
    </row>
    <row r="23" spans="1:15" ht="18" customHeight="1" x14ac:dyDescent="0.3">
      <c r="A23" s="582">
        <v>0.72533652832935458</v>
      </c>
      <c r="B23" s="583">
        <v>0.72574013835077167</v>
      </c>
      <c r="C23" s="583">
        <v>0.72924682102546223</v>
      </c>
      <c r="D23" s="583">
        <v>0.81584298320277671</v>
      </c>
      <c r="E23" s="583">
        <v>0.73167448746968822</v>
      </c>
      <c r="F23" s="349" t="s">
        <v>64</v>
      </c>
      <c r="G23" s="238"/>
      <c r="H23" s="368">
        <v>1.152123291118172</v>
      </c>
      <c r="I23" s="750">
        <v>2.4838184292967918</v>
      </c>
      <c r="J23" s="626">
        <v>2.6445931709746264</v>
      </c>
      <c r="K23" s="750">
        <v>2.4261626205807314</v>
      </c>
      <c r="L23" s="750">
        <v>2.0227069311763914</v>
      </c>
      <c r="M23" s="505" t="s">
        <v>115</v>
      </c>
      <c r="N23" s="422"/>
    </row>
    <row r="24" spans="1:15" ht="18" customHeight="1" x14ac:dyDescent="0.3">
      <c r="A24" s="582">
        <v>0.9</v>
      </c>
      <c r="B24" s="583">
        <v>0.89999999999999991</v>
      </c>
      <c r="C24" s="583">
        <v>0.9</v>
      </c>
      <c r="D24" s="584"/>
      <c r="E24" s="584"/>
      <c r="F24" s="349" t="s">
        <v>120</v>
      </c>
      <c r="G24" s="238"/>
      <c r="H24" s="368">
        <v>1.2716343809999999</v>
      </c>
      <c r="I24" s="750">
        <v>0.88608988439999969</v>
      </c>
      <c r="J24" s="626">
        <v>1.0003882022999999</v>
      </c>
      <c r="K24" s="752"/>
      <c r="L24" s="752"/>
      <c r="M24" s="505" t="s">
        <v>115</v>
      </c>
      <c r="N24" s="422"/>
    </row>
    <row r="25" spans="1:15" ht="18" customHeight="1" x14ac:dyDescent="0.3">
      <c r="A25" s="582">
        <v>1</v>
      </c>
      <c r="B25" s="584"/>
      <c r="C25" s="584"/>
      <c r="D25" s="584"/>
      <c r="E25" s="584"/>
      <c r="F25" s="349" t="s">
        <v>140</v>
      </c>
      <c r="G25" s="238"/>
      <c r="H25" s="510">
        <v>3.9821991360000002</v>
      </c>
      <c r="I25" s="751">
        <v>4.6313201151291992</v>
      </c>
      <c r="J25" s="627">
        <v>-3.8346202794792141</v>
      </c>
      <c r="K25" s="934"/>
      <c r="L25" s="934"/>
      <c r="M25" s="505">
        <f>SUM(H25:L25)</f>
        <v>4.7788989716499852</v>
      </c>
      <c r="N25" s="422"/>
    </row>
    <row r="26" spans="1:15" ht="18" customHeight="1" x14ac:dyDescent="0.3">
      <c r="A26" s="582">
        <v>0.90600639174202391</v>
      </c>
      <c r="B26" s="583">
        <v>0.90492366828577397</v>
      </c>
      <c r="C26" s="583">
        <v>0.86918160853652249</v>
      </c>
      <c r="D26" s="583">
        <v>0.75000000000000011</v>
      </c>
      <c r="E26" s="583">
        <v>0.74990000000000046</v>
      </c>
      <c r="F26" s="349" t="s">
        <v>141</v>
      </c>
      <c r="G26" s="238"/>
      <c r="H26" s="368">
        <v>20.098494417946149</v>
      </c>
      <c r="I26" s="750">
        <v>21.685627317663801</v>
      </c>
      <c r="J26" s="981">
        <v>29.209130177269</v>
      </c>
      <c r="K26" s="935">
        <v>19.116535024211657</v>
      </c>
      <c r="L26" s="935">
        <v>18.769813452226288</v>
      </c>
      <c r="M26" s="505" t="s">
        <v>115</v>
      </c>
      <c r="N26" s="422"/>
    </row>
    <row r="27" spans="1:15" ht="18" customHeight="1" x14ac:dyDescent="0.3">
      <c r="A27" s="582">
        <v>0.64056751770647224</v>
      </c>
      <c r="B27" s="583">
        <v>0.6427490768590598</v>
      </c>
      <c r="C27" s="583">
        <v>0.64632985734608461</v>
      </c>
      <c r="D27" s="584"/>
      <c r="E27" s="584"/>
      <c r="F27" s="349" t="s">
        <v>68</v>
      </c>
      <c r="G27" s="238"/>
      <c r="H27" s="368">
        <v>8.3422661226361345</v>
      </c>
      <c r="I27" s="750">
        <v>10.185766438647059</v>
      </c>
      <c r="J27" s="981">
        <v>9.7180140542870426</v>
      </c>
      <c r="K27" s="936"/>
      <c r="L27" s="936"/>
      <c r="M27" s="505" t="s">
        <v>115</v>
      </c>
      <c r="N27" s="422"/>
    </row>
    <row r="28" spans="1:15" ht="18" customHeight="1" x14ac:dyDescent="0.3">
      <c r="A28" s="582">
        <v>0.9</v>
      </c>
      <c r="B28" s="583">
        <v>0.9</v>
      </c>
      <c r="C28" s="583">
        <v>0.89999999999999991</v>
      </c>
      <c r="D28" s="583">
        <v>0.9</v>
      </c>
      <c r="E28" s="583">
        <v>0.9</v>
      </c>
      <c r="F28" s="349" t="s">
        <v>69</v>
      </c>
      <c r="G28" s="238"/>
      <c r="H28" s="368">
        <v>0.30294540180000001</v>
      </c>
      <c r="I28" s="750">
        <v>0.60639368028660001</v>
      </c>
      <c r="J28" s="981">
        <v>0.83290961610000147</v>
      </c>
      <c r="K28" s="935">
        <v>1.0689086477293921</v>
      </c>
      <c r="L28" s="935">
        <v>1.0885556016</v>
      </c>
      <c r="M28" s="505" t="s">
        <v>115</v>
      </c>
      <c r="N28" s="422"/>
    </row>
    <row r="29" spans="1:15" ht="18" customHeight="1" x14ac:dyDescent="0.3">
      <c r="A29" s="582">
        <v>1</v>
      </c>
      <c r="B29" s="583">
        <v>1</v>
      </c>
      <c r="C29" s="583">
        <v>1</v>
      </c>
      <c r="D29" s="583">
        <v>1</v>
      </c>
      <c r="E29" s="583">
        <v>1</v>
      </c>
      <c r="F29" s="349" t="s">
        <v>142</v>
      </c>
      <c r="G29" s="238"/>
      <c r="H29" s="510">
        <v>18.999539999999602</v>
      </c>
      <c r="I29" s="751">
        <v>27.100890000000266</v>
      </c>
      <c r="J29" s="627">
        <v>16.007399999996935</v>
      </c>
      <c r="K29" s="751">
        <v>-2.4823899959891023</v>
      </c>
      <c r="L29" s="751">
        <v>6.5099099960088331</v>
      </c>
      <c r="M29" s="505">
        <f>SUM(H29:L29)</f>
        <v>66.13535000001653</v>
      </c>
      <c r="N29" s="422"/>
    </row>
    <row r="30" spans="1:15" ht="18" customHeight="1" x14ac:dyDescent="0.3">
      <c r="A30" s="608"/>
      <c r="B30" s="584"/>
      <c r="C30" s="583">
        <v>1</v>
      </c>
      <c r="D30" s="583">
        <v>1</v>
      </c>
      <c r="E30" s="583">
        <v>1</v>
      </c>
      <c r="F30" s="349" t="s">
        <v>72</v>
      </c>
      <c r="G30" s="238"/>
      <c r="H30" s="135"/>
      <c r="I30" s="752"/>
      <c r="J30" s="981">
        <v>0.46616957615628202</v>
      </c>
      <c r="K30" s="935">
        <v>0.40883141382233373</v>
      </c>
      <c r="L30" s="935">
        <v>0.32028489799999998</v>
      </c>
      <c r="M30" s="505" t="s">
        <v>115</v>
      </c>
      <c r="N30" s="422"/>
      <c r="O30" s="75"/>
    </row>
    <row r="31" spans="1:15" s="6" customFormat="1" ht="18" customHeight="1" x14ac:dyDescent="0.3">
      <c r="A31" s="365"/>
      <c r="B31" s="365"/>
      <c r="C31" s="365"/>
      <c r="D31" s="365"/>
      <c r="E31" s="365"/>
      <c r="F31" s="350" t="s">
        <v>73</v>
      </c>
      <c r="G31" s="18"/>
      <c r="H31" s="369">
        <f>SUM(H22:H30)</f>
        <v>54.397889124590066</v>
      </c>
      <c r="I31" s="370">
        <f>SUM(I22:I30)</f>
        <v>67.677705401103722</v>
      </c>
      <c r="J31" s="628">
        <f>SUM(J22:J30)</f>
        <v>56.229695118064676</v>
      </c>
      <c r="K31" s="370">
        <f>SUM(K22:K30)</f>
        <v>20.538047710355013</v>
      </c>
      <c r="L31" s="370">
        <f>SUM(L22:L30)</f>
        <v>28.711270879011511</v>
      </c>
      <c r="M31" s="506" t="s">
        <v>115</v>
      </c>
      <c r="N31" s="423"/>
      <c r="O31" s="75"/>
    </row>
    <row r="32" spans="1:15" ht="18" hidden="1" customHeight="1" x14ac:dyDescent="0.3">
      <c r="A32" s="76" t="s">
        <v>118</v>
      </c>
      <c r="B32" s="416"/>
      <c r="C32" s="416"/>
      <c r="D32" s="416"/>
      <c r="E32" s="416"/>
      <c r="F32" s="119" t="s">
        <v>74</v>
      </c>
      <c r="G32" s="18"/>
      <c r="H32" s="135"/>
      <c r="I32" s="752"/>
      <c r="J32" s="629"/>
      <c r="K32" s="752"/>
      <c r="L32" s="921"/>
      <c r="M32" s="507"/>
      <c r="N32" s="422"/>
    </row>
    <row r="33" spans="1:23" ht="18" hidden="1" customHeight="1" thickBot="1" x14ac:dyDescent="0.35">
      <c r="A33" s="76" t="s">
        <v>118</v>
      </c>
      <c r="B33" s="416"/>
      <c r="C33" s="416"/>
      <c r="D33" s="416"/>
      <c r="E33" s="416"/>
      <c r="F33" s="119" t="s">
        <v>75</v>
      </c>
      <c r="G33" s="18"/>
      <c r="H33" s="135"/>
      <c r="I33" s="752"/>
      <c r="J33" s="629"/>
      <c r="K33" s="752"/>
      <c r="L33" s="921"/>
      <c r="M33" s="507"/>
      <c r="N33" s="422"/>
    </row>
    <row r="34" spans="1:23" ht="18" hidden="1" customHeight="1" thickBot="1" x14ac:dyDescent="0.35">
      <c r="A34" s="76" t="s">
        <v>118</v>
      </c>
      <c r="B34" s="416"/>
      <c r="C34" s="416"/>
      <c r="D34" s="416"/>
      <c r="E34" s="416"/>
      <c r="F34" s="119" t="s">
        <v>76</v>
      </c>
      <c r="G34" s="18"/>
      <c r="H34" s="135"/>
      <c r="I34" s="752"/>
      <c r="J34" s="629"/>
      <c r="K34" s="752"/>
      <c r="L34" s="921"/>
      <c r="M34" s="507"/>
      <c r="N34" s="422"/>
    </row>
    <row r="35" spans="1:23" ht="18" hidden="1" customHeight="1" thickBot="1" x14ac:dyDescent="0.35">
      <c r="A35" s="76" t="s">
        <v>118</v>
      </c>
      <c r="B35" s="416"/>
      <c r="C35" s="416"/>
      <c r="D35" s="416"/>
      <c r="E35" s="416"/>
      <c r="F35" s="120" t="s">
        <v>77</v>
      </c>
      <c r="G35" s="238"/>
      <c r="H35" s="135"/>
      <c r="I35" s="752">
        <f>SUM(I32:I34)</f>
        <v>0</v>
      </c>
      <c r="J35" s="629">
        <f>SUM(J32:J34)</f>
        <v>0</v>
      </c>
      <c r="K35" s="752">
        <f>SUM(K32:K34)</f>
        <v>0</v>
      </c>
      <c r="L35" s="921"/>
      <c r="M35" s="507"/>
      <c r="N35" s="422"/>
    </row>
    <row r="36" spans="1:23" ht="22.35" customHeight="1" thickBot="1" x14ac:dyDescent="0.35">
      <c r="F36" s="114" t="s">
        <v>143</v>
      </c>
      <c r="G36" s="18"/>
      <c r="H36" s="1063">
        <f>H12+H21+H31+H35</f>
        <v>111.49639412959007</v>
      </c>
      <c r="I36" s="954">
        <f>I12+I21+I31+I35</f>
        <v>133.8433245751666</v>
      </c>
      <c r="J36" s="1064">
        <f>J12+J21+J31+J35</f>
        <v>143.49558754860527</v>
      </c>
      <c r="K36" s="954">
        <f>K12+K21+K31+K35</f>
        <v>64.365760659120795</v>
      </c>
      <c r="L36" s="954">
        <f>L12+L21+L31+L35</f>
        <v>111.38472295356034</v>
      </c>
      <c r="M36" s="508" t="s">
        <v>115</v>
      </c>
      <c r="N36" s="422"/>
    </row>
    <row r="37" spans="1:23" s="17" customFormat="1" ht="15" customHeight="1" thickBot="1" x14ac:dyDescent="0.35">
      <c r="A37"/>
      <c r="B37"/>
      <c r="C37"/>
      <c r="D37"/>
      <c r="E37"/>
      <c r="M37" s="11"/>
      <c r="N37" s="422"/>
      <c r="O37"/>
      <c r="P37"/>
      <c r="Q37"/>
      <c r="R37"/>
      <c r="S37"/>
      <c r="T37"/>
      <c r="U37"/>
      <c r="V37"/>
      <c r="W37"/>
    </row>
    <row r="38" spans="1:23" s="17" customFormat="1" ht="25.35" customHeight="1" x14ac:dyDescent="0.3">
      <c r="A38"/>
      <c r="B38"/>
      <c r="C38"/>
      <c r="D38"/>
      <c r="E38"/>
      <c r="F38" s="111" t="s">
        <v>144</v>
      </c>
      <c r="G38" s="140"/>
      <c r="H38" s="106" t="str">
        <f>H$7</f>
        <v>Program Year 1 Total</v>
      </c>
      <c r="I38" s="107" t="str">
        <f t="shared" ref="I38:L38" si="0">I$7</f>
        <v>Program Year 2 Total</v>
      </c>
      <c r="J38" s="639" t="str">
        <f t="shared" si="0"/>
        <v>Program Year 3 Total</v>
      </c>
      <c r="K38" s="107" t="str">
        <f t="shared" si="0"/>
        <v>Program Year 4 Total</v>
      </c>
      <c r="L38" s="870" t="str">
        <f t="shared" si="0"/>
        <v>Program Year 5 Total</v>
      </c>
      <c r="M38" s="493" t="s">
        <v>113</v>
      </c>
      <c r="N38" s="422"/>
      <c r="O38"/>
      <c r="P38"/>
      <c r="Q38"/>
      <c r="R38"/>
      <c r="S38"/>
      <c r="T38"/>
      <c r="U38"/>
      <c r="V38"/>
      <c r="W38"/>
    </row>
    <row r="39" spans="1:23" ht="18" customHeight="1" x14ac:dyDescent="0.3">
      <c r="F39" s="239" t="s">
        <v>114</v>
      </c>
      <c r="G39" s="238"/>
      <c r="H39" s="259">
        <v>0.39958470000000001</v>
      </c>
      <c r="I39" s="260">
        <v>0.73257194999999997</v>
      </c>
      <c r="J39" s="621">
        <v>1.1898744400000001</v>
      </c>
      <c r="K39" s="260">
        <v>3.2887860634180357</v>
      </c>
      <c r="L39" s="918">
        <v>1.6042090698576843</v>
      </c>
      <c r="M39" s="501" t="s">
        <v>115</v>
      </c>
    </row>
    <row r="40" spans="1:23" ht="18" customHeight="1" x14ac:dyDescent="0.3">
      <c r="A40" s="80"/>
      <c r="B40" s="80"/>
      <c r="C40" s="80"/>
      <c r="D40" s="80"/>
      <c r="E40" s="80"/>
      <c r="F40" s="239" t="s">
        <v>125</v>
      </c>
      <c r="G40" s="238"/>
      <c r="H40" s="259">
        <v>1.8344343911087393</v>
      </c>
      <c r="I40" s="260">
        <v>2.3377452433377903</v>
      </c>
      <c r="J40" s="621">
        <v>2.4726417373093215</v>
      </c>
      <c r="K40" s="260">
        <v>0.58957975610724977</v>
      </c>
      <c r="L40" s="918">
        <v>0.46061619217479566</v>
      </c>
      <c r="M40" s="501" t="s">
        <v>115</v>
      </c>
    </row>
    <row r="41" spans="1:23" ht="18" customHeight="1" x14ac:dyDescent="0.3">
      <c r="A41" s="80"/>
      <c r="B41" s="80"/>
      <c r="C41" s="80"/>
      <c r="D41" s="80"/>
      <c r="E41" s="80"/>
      <c r="F41" s="239" t="s">
        <v>51</v>
      </c>
      <c r="G41" s="238"/>
      <c r="H41" s="135"/>
      <c r="I41" s="635"/>
      <c r="J41" s="636"/>
      <c r="K41" s="260">
        <v>5.0571083046754929E-2</v>
      </c>
      <c r="L41" s="918">
        <v>0.53885760359709933</v>
      </c>
      <c r="M41" s="501" t="s">
        <v>115</v>
      </c>
    </row>
    <row r="42" spans="1:23" ht="18" customHeight="1" x14ac:dyDescent="0.3">
      <c r="A42" s="80"/>
      <c r="B42" s="80"/>
      <c r="C42" s="80"/>
      <c r="D42" s="80"/>
      <c r="E42" s="80"/>
      <c r="F42" s="239" t="s">
        <v>52</v>
      </c>
      <c r="G42" s="238"/>
      <c r="H42" s="259">
        <v>0.18903925398571433</v>
      </c>
      <c r="I42" s="260">
        <v>0.34224085074547989</v>
      </c>
      <c r="J42" s="621">
        <v>0.39422160537047146</v>
      </c>
      <c r="K42" s="260">
        <v>1.3855807966618994</v>
      </c>
      <c r="L42" s="918">
        <v>0.97661332732587125</v>
      </c>
      <c r="M42" s="501" t="s">
        <v>115</v>
      </c>
    </row>
    <row r="43" spans="1:23" s="6" customFormat="1" ht="18" customHeight="1" x14ac:dyDescent="0.3">
      <c r="A43" s="81"/>
      <c r="B43" s="81"/>
      <c r="C43" s="81"/>
      <c r="D43" s="81"/>
      <c r="E43" s="81"/>
      <c r="F43" s="240" t="s">
        <v>53</v>
      </c>
      <c r="G43" s="18"/>
      <c r="H43" s="261">
        <f>SUM(H39:H42)</f>
        <v>2.4230583450944536</v>
      </c>
      <c r="I43" s="262">
        <f>SUM(I39:I42)</f>
        <v>3.4125580440832701</v>
      </c>
      <c r="J43" s="622">
        <f>SUM(J39:J42)</f>
        <v>4.056737782679793</v>
      </c>
      <c r="K43" s="262">
        <f>SUM(K39:K42)</f>
        <v>5.3145176992339396</v>
      </c>
      <c r="L43" s="919">
        <f>SUM(L39:L42)</f>
        <v>3.5802961929554509</v>
      </c>
      <c r="M43" s="502" t="s">
        <v>115</v>
      </c>
    </row>
    <row r="44" spans="1:23" ht="18" customHeight="1" x14ac:dyDescent="0.3">
      <c r="A44" s="80"/>
      <c r="B44" s="80"/>
      <c r="C44" s="80"/>
      <c r="D44" s="80"/>
      <c r="E44" s="80"/>
      <c r="F44" s="281" t="s">
        <v>54</v>
      </c>
      <c r="G44" s="238"/>
      <c r="H44" s="299">
        <v>9.8857184320068026</v>
      </c>
      <c r="I44" s="748">
        <v>21.390074517121782</v>
      </c>
      <c r="J44" s="623">
        <v>29.202177765849129</v>
      </c>
      <c r="K44" s="748">
        <v>20.336318106078405</v>
      </c>
      <c r="L44" s="920">
        <v>16.551894934057305</v>
      </c>
      <c r="M44" s="503" t="s">
        <v>115</v>
      </c>
    </row>
    <row r="45" spans="1:23" ht="18" customHeight="1" x14ac:dyDescent="0.3">
      <c r="A45" s="80"/>
      <c r="B45" s="80"/>
      <c r="C45" s="80"/>
      <c r="D45" s="80"/>
      <c r="E45" s="80"/>
      <c r="F45" s="281" t="s">
        <v>117</v>
      </c>
      <c r="G45" s="238"/>
      <c r="H45" s="299">
        <v>0.8886839868853097</v>
      </c>
      <c r="I45" s="748">
        <v>2.2983655547677442</v>
      </c>
      <c r="J45" s="623">
        <v>3.2049320007449915</v>
      </c>
      <c r="K45" s="752"/>
      <c r="L45" s="921"/>
      <c r="M45" s="503" t="s">
        <v>115</v>
      </c>
    </row>
    <row r="46" spans="1:23" ht="18" customHeight="1" x14ac:dyDescent="0.3">
      <c r="A46" s="80"/>
      <c r="B46" s="80"/>
      <c r="C46" s="80"/>
      <c r="D46" s="80"/>
      <c r="E46" s="80"/>
      <c r="F46" s="281" t="s">
        <v>56</v>
      </c>
      <c r="G46" s="238"/>
      <c r="H46" s="299">
        <v>0.98256697290760975</v>
      </c>
      <c r="I46" s="748">
        <v>2.6470532541070231</v>
      </c>
      <c r="J46" s="623">
        <v>4.4293871342608373</v>
      </c>
      <c r="K46" s="748">
        <v>2.6774070298782431</v>
      </c>
      <c r="L46" s="920">
        <v>1.9582946599051738</v>
      </c>
      <c r="M46" s="503" t="s">
        <v>115</v>
      </c>
    </row>
    <row r="47" spans="1:23" ht="18" customHeight="1" x14ac:dyDescent="0.3">
      <c r="A47" s="80"/>
      <c r="B47" s="80"/>
      <c r="C47" s="80"/>
      <c r="D47" s="80"/>
      <c r="E47" s="80"/>
      <c r="F47" s="281" t="s">
        <v>91</v>
      </c>
      <c r="G47" s="238"/>
      <c r="H47" s="299">
        <v>1.506605591242131</v>
      </c>
      <c r="I47" s="748">
        <v>1.7521523707048086</v>
      </c>
      <c r="J47" s="623">
        <v>1.965630070497191</v>
      </c>
      <c r="K47" s="748">
        <v>1.9062516126066513</v>
      </c>
      <c r="L47" s="920">
        <v>2.1412222227802822</v>
      </c>
      <c r="M47" s="503" t="s">
        <v>115</v>
      </c>
    </row>
    <row r="48" spans="1:23" ht="18" customHeight="1" x14ac:dyDescent="0.3">
      <c r="A48" s="80"/>
      <c r="B48" s="80"/>
      <c r="C48" s="80"/>
      <c r="D48" s="80"/>
      <c r="E48" s="80"/>
      <c r="F48" s="281" t="s">
        <v>58</v>
      </c>
      <c r="G48" s="238"/>
      <c r="H48" s="299">
        <v>6.0951364137922139</v>
      </c>
      <c r="I48" s="748">
        <v>11.402017336253463</v>
      </c>
      <c r="J48" s="623">
        <v>13.586319138483447</v>
      </c>
      <c r="K48" s="748">
        <v>10.984445375470054</v>
      </c>
      <c r="L48" s="920">
        <v>12.848128137635785</v>
      </c>
      <c r="M48" s="503" t="s">
        <v>115</v>
      </c>
    </row>
    <row r="49" spans="1:15" ht="18" hidden="1" customHeight="1" x14ac:dyDescent="0.3">
      <c r="A49" s="82"/>
      <c r="B49" s="82"/>
      <c r="C49" s="82"/>
      <c r="D49" s="82"/>
      <c r="E49" s="82"/>
      <c r="F49" s="281" t="s">
        <v>59</v>
      </c>
      <c r="G49" s="238"/>
      <c r="H49" s="299">
        <v>0</v>
      </c>
      <c r="I49" s="748">
        <v>0</v>
      </c>
      <c r="J49" s="623"/>
      <c r="K49" s="748"/>
      <c r="L49" s="920"/>
      <c r="M49" s="495"/>
    </row>
    <row r="50" spans="1:15" ht="18" customHeight="1" x14ac:dyDescent="0.3">
      <c r="A50" s="80"/>
      <c r="B50" s="80"/>
      <c r="C50" s="80"/>
      <c r="D50" s="80"/>
      <c r="E50" s="80"/>
      <c r="F50" s="281" t="s">
        <v>60</v>
      </c>
      <c r="G50" s="238"/>
      <c r="H50" s="509">
        <v>25</v>
      </c>
      <c r="I50" s="749">
        <v>25</v>
      </c>
      <c r="J50" s="624">
        <v>25</v>
      </c>
      <c r="K50" s="749">
        <v>25</v>
      </c>
      <c r="L50" s="922">
        <v>0</v>
      </c>
      <c r="M50" s="495">
        <f>SUM(H50:L51)</f>
        <v>100</v>
      </c>
    </row>
    <row r="51" spans="1:15" ht="18" hidden="1" customHeight="1" x14ac:dyDescent="0.3">
      <c r="A51" s="82"/>
      <c r="B51" s="82"/>
      <c r="C51" s="82"/>
      <c r="D51" s="82"/>
      <c r="E51" s="82"/>
      <c r="F51" s="281" t="s">
        <v>61</v>
      </c>
      <c r="G51" s="238"/>
      <c r="H51" s="299"/>
      <c r="I51" s="748"/>
      <c r="J51" s="623"/>
      <c r="K51" s="748"/>
      <c r="L51" s="920"/>
      <c r="M51" s="495"/>
    </row>
    <row r="52" spans="1:15" ht="18" customHeight="1" x14ac:dyDescent="0.3">
      <c r="F52" s="1069" t="s">
        <v>62</v>
      </c>
      <c r="G52" s="418"/>
      <c r="H52" s="419">
        <f>SUM(H44:H51)</f>
        <v>44.358711396834067</v>
      </c>
      <c r="I52" s="753">
        <f>SUM(I44:I51)</f>
        <v>64.489663032954823</v>
      </c>
      <c r="J52" s="659">
        <f>SUM(J44:J51)</f>
        <v>77.388446109835598</v>
      </c>
      <c r="K52" s="753">
        <f>SUM(K44:K51)</f>
        <v>60.904422124033353</v>
      </c>
      <c r="L52" s="925">
        <f>SUM(L44:L51)</f>
        <v>33.499539954378548</v>
      </c>
      <c r="M52" s="504" t="s">
        <v>115</v>
      </c>
    </row>
    <row r="53" spans="1:15" ht="18" customHeight="1" x14ac:dyDescent="0.3">
      <c r="A53" s="80"/>
      <c r="B53" s="80"/>
      <c r="C53" s="80"/>
      <c r="D53" s="80"/>
      <c r="E53" s="80"/>
      <c r="F53" s="349" t="s">
        <v>63</v>
      </c>
      <c r="G53" s="238"/>
      <c r="H53" s="368">
        <v>0.34248333998980307</v>
      </c>
      <c r="I53" s="750">
        <v>0.47361500073167712</v>
      </c>
      <c r="J53" s="626">
        <v>0.4830855411409008</v>
      </c>
      <c r="K53" s="752"/>
      <c r="L53" s="921"/>
      <c r="M53" s="505" t="s">
        <v>115</v>
      </c>
    </row>
    <row r="54" spans="1:15" ht="18" customHeight="1" x14ac:dyDescent="0.3">
      <c r="A54" s="80"/>
      <c r="B54" s="80"/>
      <c r="C54" s="80"/>
      <c r="D54" s="80"/>
      <c r="E54" s="80"/>
      <c r="F54" s="349" t="s">
        <v>64</v>
      </c>
      <c r="G54" s="238"/>
      <c r="H54" s="368">
        <v>2.1423738608961576</v>
      </c>
      <c r="I54" s="750">
        <v>2.425795431788389</v>
      </c>
      <c r="J54" s="626">
        <v>2.6073712957665176</v>
      </c>
      <c r="K54" s="750">
        <v>2.7452623328912589</v>
      </c>
      <c r="L54" s="923">
        <v>1.3171028304497734</v>
      </c>
      <c r="M54" s="505" t="s">
        <v>115</v>
      </c>
    </row>
    <row r="55" spans="1:15" ht="18" customHeight="1" x14ac:dyDescent="0.3">
      <c r="A55" s="80"/>
      <c r="B55" s="80"/>
      <c r="C55" s="80"/>
      <c r="D55" s="80"/>
      <c r="E55" s="80"/>
      <c r="F55" s="349" t="s">
        <v>120</v>
      </c>
      <c r="G55" s="238"/>
      <c r="H55" s="368">
        <v>1.1592350615091764</v>
      </c>
      <c r="I55" s="750">
        <v>1.1592350615091764</v>
      </c>
      <c r="J55" s="626">
        <v>0.80818468567634927</v>
      </c>
      <c r="K55" s="752"/>
      <c r="L55" s="921"/>
      <c r="M55" s="505" t="s">
        <v>115</v>
      </c>
    </row>
    <row r="56" spans="1:15" ht="18" customHeight="1" x14ac:dyDescent="0.3">
      <c r="A56" s="80"/>
      <c r="B56" s="80"/>
      <c r="C56" s="80"/>
      <c r="D56" s="80"/>
      <c r="E56" s="80"/>
      <c r="F56" s="349" t="s">
        <v>66</v>
      </c>
      <c r="G56" s="238"/>
      <c r="H56" s="510">
        <v>16.429337624999999</v>
      </c>
      <c r="I56" s="751">
        <v>0</v>
      </c>
      <c r="J56" s="627">
        <v>0</v>
      </c>
      <c r="K56" s="752"/>
      <c r="L56" s="921"/>
      <c r="M56" s="496">
        <f>SUM(H56:L56)</f>
        <v>16.429337624999999</v>
      </c>
    </row>
    <row r="57" spans="1:15" ht="18" customHeight="1" x14ac:dyDescent="0.3">
      <c r="A57" s="80"/>
      <c r="B57" s="80"/>
      <c r="C57" s="80"/>
      <c r="D57" s="80"/>
      <c r="E57" s="80"/>
      <c r="F57" s="349" t="s">
        <v>92</v>
      </c>
      <c r="G57" s="238"/>
      <c r="H57" s="368">
        <v>23.284838495134522</v>
      </c>
      <c r="I57" s="750">
        <v>25.401641271060093</v>
      </c>
      <c r="J57" s="626">
        <v>26.074098407855246</v>
      </c>
      <c r="K57" s="750">
        <v>12.920911155327461</v>
      </c>
      <c r="L57" s="923">
        <v>15.606903043307582</v>
      </c>
      <c r="M57" s="505" t="s">
        <v>115</v>
      </c>
    </row>
    <row r="58" spans="1:15" ht="18" customHeight="1" x14ac:dyDescent="0.3">
      <c r="A58" s="80"/>
      <c r="B58" s="80"/>
      <c r="C58" s="80"/>
      <c r="D58" s="80"/>
      <c r="E58" s="80"/>
      <c r="F58" s="349" t="s">
        <v>68</v>
      </c>
      <c r="G58" s="238"/>
      <c r="H58" s="368">
        <v>1.889377336703552</v>
      </c>
      <c r="I58" s="750">
        <v>1.9706084691463208</v>
      </c>
      <c r="J58" s="626">
        <v>1.6773671668500389</v>
      </c>
      <c r="K58" s="752"/>
      <c r="L58" s="921"/>
      <c r="M58" s="505" t="s">
        <v>115</v>
      </c>
    </row>
    <row r="59" spans="1:15" ht="18" customHeight="1" x14ac:dyDescent="0.3">
      <c r="A59" s="80"/>
      <c r="B59" s="80"/>
      <c r="C59" s="80"/>
      <c r="D59" s="80"/>
      <c r="E59" s="80"/>
      <c r="F59" s="349" t="s">
        <v>69</v>
      </c>
      <c r="G59" s="238"/>
      <c r="H59" s="368">
        <v>0.67117811980697084</v>
      </c>
      <c r="I59" s="750">
        <v>1.0389811505780315</v>
      </c>
      <c r="J59" s="626">
        <v>1.264184446910414</v>
      </c>
      <c r="K59" s="750">
        <v>1.3667569710786498</v>
      </c>
      <c r="L59" s="923">
        <v>2.0559904283098192</v>
      </c>
      <c r="M59" s="505" t="s">
        <v>115</v>
      </c>
    </row>
    <row r="60" spans="1:15" ht="18" customHeight="1" x14ac:dyDescent="0.3">
      <c r="A60" s="80"/>
      <c r="B60" s="80"/>
      <c r="C60" s="80"/>
      <c r="D60" s="80"/>
      <c r="E60" s="80"/>
      <c r="F60" s="349" t="s">
        <v>70</v>
      </c>
      <c r="G60" s="238"/>
      <c r="H60" s="510">
        <v>11.495577122999999</v>
      </c>
      <c r="I60" s="751">
        <v>13.334869462679997</v>
      </c>
      <c r="J60" s="627">
        <v>14.95575</v>
      </c>
      <c r="K60" s="751">
        <v>18.624099999999984</v>
      </c>
      <c r="L60" s="955">
        <v>8.0868716723429674</v>
      </c>
      <c r="M60" s="496">
        <f>SUM(H60:L60)</f>
        <v>66.497168258022953</v>
      </c>
    </row>
    <row r="61" spans="1:15" ht="18" customHeight="1" x14ac:dyDescent="0.3">
      <c r="A61" s="82"/>
      <c r="B61" s="82"/>
      <c r="C61" s="82"/>
      <c r="D61" s="82"/>
      <c r="E61" s="82"/>
      <c r="F61" s="349" t="s">
        <v>72</v>
      </c>
      <c r="G61" s="238"/>
      <c r="H61" s="135"/>
      <c r="I61" s="752"/>
      <c r="J61" s="626">
        <v>2.0354967285761503</v>
      </c>
      <c r="K61" s="750">
        <v>4.0709934571523005</v>
      </c>
      <c r="L61" s="923">
        <v>3.5947164534633353</v>
      </c>
      <c r="M61" s="505" t="s">
        <v>115</v>
      </c>
      <c r="O61" s="75"/>
    </row>
    <row r="62" spans="1:15" s="6" customFormat="1" ht="18" customHeight="1" x14ac:dyDescent="0.3">
      <c r="F62" s="350" t="s">
        <v>73</v>
      </c>
      <c r="G62" s="18"/>
      <c r="H62" s="369">
        <f>SUM(H53:H61)</f>
        <v>57.414400962040183</v>
      </c>
      <c r="I62" s="370">
        <f>SUM(I53:I61)</f>
        <v>45.804745847493685</v>
      </c>
      <c r="J62" s="628">
        <f>SUM(J53:J61)</f>
        <v>49.905538272775615</v>
      </c>
      <c r="K62" s="370">
        <f>SUM(K53:K61)</f>
        <v>39.728023916449658</v>
      </c>
      <c r="L62" s="924">
        <f>SUM(L53:L61)</f>
        <v>30.661584427873478</v>
      </c>
      <c r="M62" s="506" t="s">
        <v>115</v>
      </c>
      <c r="O62" s="75"/>
    </row>
    <row r="63" spans="1:15" ht="18" hidden="1" customHeight="1" x14ac:dyDescent="0.3">
      <c r="A63" s="82"/>
      <c r="B63" s="82"/>
      <c r="C63" s="82"/>
      <c r="D63" s="82"/>
      <c r="E63" s="82"/>
      <c r="F63" s="119" t="s">
        <v>74</v>
      </c>
      <c r="G63" s="18"/>
      <c r="H63" s="135"/>
      <c r="I63" s="752"/>
      <c r="J63" s="629"/>
      <c r="K63" s="136"/>
      <c r="L63" s="921"/>
      <c r="M63" s="507"/>
    </row>
    <row r="64" spans="1:15" ht="18" hidden="1" customHeight="1" thickBot="1" x14ac:dyDescent="0.35">
      <c r="A64" s="82"/>
      <c r="B64" s="82"/>
      <c r="C64" s="82"/>
      <c r="D64" s="82"/>
      <c r="E64" s="82"/>
      <c r="F64" s="119" t="s">
        <v>75</v>
      </c>
      <c r="G64" s="18"/>
      <c r="H64" s="135"/>
      <c r="I64" s="752"/>
      <c r="J64" s="629"/>
      <c r="K64" s="136"/>
      <c r="L64" s="921"/>
      <c r="M64" s="507"/>
    </row>
    <row r="65" spans="1:13" ht="18" hidden="1" customHeight="1" thickBot="1" x14ac:dyDescent="0.35">
      <c r="A65" s="82"/>
      <c r="B65" s="82"/>
      <c r="C65" s="82"/>
      <c r="D65" s="82"/>
      <c r="E65" s="82"/>
      <c r="F65" s="119" t="s">
        <v>76</v>
      </c>
      <c r="G65" s="18"/>
      <c r="H65" s="135"/>
      <c r="I65" s="752"/>
      <c r="J65" s="629"/>
      <c r="K65" s="136"/>
      <c r="L65" s="921"/>
      <c r="M65" s="507"/>
    </row>
    <row r="66" spans="1:13" ht="18" hidden="1" customHeight="1" thickBot="1" x14ac:dyDescent="0.35">
      <c r="A66" s="82"/>
      <c r="B66" s="82"/>
      <c r="C66" s="82"/>
      <c r="D66" s="82"/>
      <c r="E66" s="82"/>
      <c r="F66" s="120" t="s">
        <v>77</v>
      </c>
      <c r="G66" s="238"/>
      <c r="H66" s="135"/>
      <c r="I66" s="752"/>
      <c r="J66" s="629">
        <f>SUM(J63:J65)</f>
        <v>0</v>
      </c>
      <c r="K66" s="136">
        <f>SUM(K63:K65)</f>
        <v>0</v>
      </c>
      <c r="L66" s="921">
        <f>SUM(L63:L65)</f>
        <v>0</v>
      </c>
      <c r="M66" s="507"/>
    </row>
    <row r="67" spans="1:13" s="18" customFormat="1" ht="22.35" customHeight="1" thickBot="1" x14ac:dyDescent="0.35">
      <c r="A67" s="15"/>
      <c r="B67" s="15"/>
      <c r="C67" s="15"/>
      <c r="D67" s="15"/>
      <c r="E67" s="15"/>
      <c r="F67" s="114" t="s">
        <v>145</v>
      </c>
      <c r="H67" s="1065">
        <f>H43+H52+H62+H66</f>
        <v>104.1961707039687</v>
      </c>
      <c r="I67" s="1066">
        <f>I43+I52+I62+I66</f>
        <v>113.70696692453177</v>
      </c>
      <c r="J67" s="1067">
        <f>J43+J52+J62+J66</f>
        <v>131.35072216529102</v>
      </c>
      <c r="K67" s="1066">
        <f>K43+K52+K62+K66</f>
        <v>105.94696373971695</v>
      </c>
      <c r="L67" s="1068">
        <f>L43+L52+L62+L66</f>
        <v>67.741420575207485</v>
      </c>
      <c r="M67" s="508" t="s">
        <v>115</v>
      </c>
    </row>
    <row r="68" spans="1:13" s="17" customFormat="1" ht="15" customHeight="1" thickBot="1" x14ac:dyDescent="0.35">
      <c r="A68" s="15"/>
      <c r="B68" s="15"/>
      <c r="C68" s="15"/>
      <c r="D68" s="15"/>
      <c r="E68" s="15"/>
      <c r="M68" s="11"/>
    </row>
    <row r="69" spans="1:13" ht="25.35" customHeight="1" x14ac:dyDescent="0.25">
      <c r="F69" s="111" t="s">
        <v>146</v>
      </c>
      <c r="G69" s="140"/>
      <c r="H69" s="106" t="str">
        <f>H$7</f>
        <v>Program Year 1 Total</v>
      </c>
      <c r="I69" s="107" t="str">
        <f t="shared" ref="I69:L69" si="1">I$7</f>
        <v>Program Year 2 Total</v>
      </c>
      <c r="J69" s="639" t="str">
        <f t="shared" si="1"/>
        <v>Program Year 3 Total</v>
      </c>
      <c r="K69" s="107" t="str">
        <f t="shared" si="1"/>
        <v>Program Year 4 Total</v>
      </c>
      <c r="L69" s="870" t="str">
        <f t="shared" si="1"/>
        <v>Program Year 5 Total</v>
      </c>
      <c r="M69" s="493" t="s">
        <v>113</v>
      </c>
    </row>
    <row r="70" spans="1:13" ht="18" customHeight="1" x14ac:dyDescent="0.3">
      <c r="F70" s="239" t="s">
        <v>114</v>
      </c>
      <c r="G70" s="238"/>
      <c r="H70" s="263">
        <f t="shared" ref="H70:L71" si="2">IF(H$36=0,"",H8-H39)</f>
        <v>-0.14376333000000002</v>
      </c>
      <c r="I70" s="256">
        <f t="shared" si="2"/>
        <v>-0.23729099029300016</v>
      </c>
      <c r="J70" s="660">
        <f t="shared" si="2"/>
        <v>-0.39835899100000005</v>
      </c>
      <c r="K70" s="256">
        <f t="shared" si="2"/>
        <v>4.0467919589386891</v>
      </c>
      <c r="L70" s="926">
        <f t="shared" si="2"/>
        <v>0.65833082914231533</v>
      </c>
      <c r="M70" s="501" t="s">
        <v>115</v>
      </c>
    </row>
    <row r="71" spans="1:13" ht="18" customHeight="1" x14ac:dyDescent="0.3">
      <c r="F71" s="239" t="s">
        <v>125</v>
      </c>
      <c r="G71" s="238"/>
      <c r="H71" s="263">
        <f t="shared" si="2"/>
        <v>-1.2599827341087393</v>
      </c>
      <c r="I71" s="256">
        <f t="shared" si="2"/>
        <v>0.32321066966220124</v>
      </c>
      <c r="J71" s="660">
        <f t="shared" si="2"/>
        <v>-1.4210438813093214</v>
      </c>
      <c r="K71" s="256">
        <f t="shared" si="2"/>
        <v>-0.1030385871707401</v>
      </c>
      <c r="L71" s="926">
        <f t="shared" si="2"/>
        <v>0.16140323382520427</v>
      </c>
      <c r="M71" s="501" t="s">
        <v>115</v>
      </c>
    </row>
    <row r="72" spans="1:13" ht="18" customHeight="1" x14ac:dyDescent="0.3">
      <c r="F72" s="239" t="s">
        <v>51</v>
      </c>
      <c r="G72" s="238"/>
      <c r="H72" s="637"/>
      <c r="I72" s="638"/>
      <c r="J72" s="661"/>
      <c r="K72" s="256">
        <f>IF(K$36=0,"",K10-K41)</f>
        <v>0.19320406475324506</v>
      </c>
      <c r="L72" s="926">
        <f>IF(L$36=0,"",L10-L41)</f>
        <v>0.96888004440290065</v>
      </c>
      <c r="M72" s="501" t="s">
        <v>115</v>
      </c>
    </row>
    <row r="73" spans="1:13" ht="18" customHeight="1" x14ac:dyDescent="0.3">
      <c r="F73" s="239" t="s">
        <v>52</v>
      </c>
      <c r="G73" s="238"/>
      <c r="H73" s="263">
        <f>IF(H$36=0,"",H11-H42)</f>
        <v>3.9878660142856626E-3</v>
      </c>
      <c r="I73" s="256">
        <f>IF(I$36=0,"",I11-I42)</f>
        <v>-0.23783852874548</v>
      </c>
      <c r="J73" s="660">
        <f>IF(J$36=0,"",J11-J42)</f>
        <v>-0.31579740537047152</v>
      </c>
      <c r="K73" s="256">
        <f>IF(K$36=0,"",K11-K42)</f>
        <v>-0.87269949666189939</v>
      </c>
      <c r="L73" s="926">
        <f>IF(L$36=0,"",L11-L42)</f>
        <v>-0.24429362732587157</v>
      </c>
      <c r="M73" s="501" t="s">
        <v>115</v>
      </c>
    </row>
    <row r="74" spans="1:13" s="6" customFormat="1" ht="18" customHeight="1" x14ac:dyDescent="0.3">
      <c r="A74"/>
      <c r="B74"/>
      <c r="C74"/>
      <c r="D74"/>
      <c r="E74"/>
      <c r="F74" s="240" t="s">
        <v>53</v>
      </c>
      <c r="G74" s="18"/>
      <c r="H74" s="264">
        <f>SUM(H70:H73)</f>
        <v>-1.3997581980944538</v>
      </c>
      <c r="I74" s="258">
        <f>SUM(I70:I73)</f>
        <v>-0.15191884937627892</v>
      </c>
      <c r="J74" s="662">
        <f>SUM(J70:J73)</f>
        <v>-2.1352002776797931</v>
      </c>
      <c r="K74" s="258">
        <f>SUM(K70:K73)</f>
        <v>3.2642579398592946</v>
      </c>
      <c r="L74" s="927">
        <f>SUM(L70:L73)</f>
        <v>1.5443204800445487</v>
      </c>
      <c r="M74" s="502" t="s">
        <v>115</v>
      </c>
    </row>
    <row r="75" spans="1:13" ht="18" customHeight="1" x14ac:dyDescent="0.3">
      <c r="F75" s="281" t="s">
        <v>54</v>
      </c>
      <c r="G75" s="238"/>
      <c r="H75" s="297">
        <f>IF(H$36=0,"",H13-H44)</f>
        <v>-1.6989529320068026</v>
      </c>
      <c r="I75" s="754">
        <f>IF(I$36=0,"",I13-I44)</f>
        <v>-6.8488485751217851</v>
      </c>
      <c r="J75" s="663">
        <f>IF(J$36=0,"",J13-J44)</f>
        <v>-15.431929107849141</v>
      </c>
      <c r="K75" s="754">
        <f>IF(K$36=0,"",K13-K44)</f>
        <v>4.174263803921594</v>
      </c>
      <c r="L75" s="928">
        <f>IF(L$36=0,"",L13-L44)</f>
        <v>-1.7608555620573068</v>
      </c>
      <c r="M75" s="503" t="s">
        <v>115</v>
      </c>
    </row>
    <row r="76" spans="1:13" ht="18" customHeight="1" x14ac:dyDescent="0.3">
      <c r="F76" s="281" t="s">
        <v>117</v>
      </c>
      <c r="G76" s="238"/>
      <c r="H76" s="297">
        <f t="shared" ref="H76:J81" si="3">IF(H$36=0,"",H14-H45)</f>
        <v>-0.12828753088530975</v>
      </c>
      <c r="I76" s="754">
        <f t="shared" si="3"/>
        <v>1.799490937232255</v>
      </c>
      <c r="J76" s="663">
        <f t="shared" si="3"/>
        <v>12.665865379254994</v>
      </c>
      <c r="K76" s="756"/>
      <c r="L76" s="929"/>
      <c r="M76" s="503" t="s">
        <v>115</v>
      </c>
    </row>
    <row r="77" spans="1:13" ht="18" customHeight="1" x14ac:dyDescent="0.3">
      <c r="F77" s="281" t="s">
        <v>56</v>
      </c>
      <c r="G77" s="238"/>
      <c r="H77" s="297">
        <f t="shared" si="3"/>
        <v>-0.34841890890760974</v>
      </c>
      <c r="I77" s="754">
        <f t="shared" si="3"/>
        <v>-0.51032393210702276</v>
      </c>
      <c r="J77" s="663">
        <f t="shared" si="3"/>
        <v>-1.2597940842608408</v>
      </c>
      <c r="K77" s="754">
        <f t="shared" ref="K77:L81" si="4">IF(K$36=0,"",K15-K46)</f>
        <v>-2.3097777298782431</v>
      </c>
      <c r="L77" s="928">
        <f t="shared" si="4"/>
        <v>-0.80382171550517367</v>
      </c>
      <c r="M77" s="503" t="s">
        <v>115</v>
      </c>
    </row>
    <row r="78" spans="1:13" ht="18" customHeight="1" x14ac:dyDescent="0.3">
      <c r="F78" s="281" t="s">
        <v>91</v>
      </c>
      <c r="G78" s="238"/>
      <c r="H78" s="297">
        <f t="shared" si="3"/>
        <v>-0.36654012724213114</v>
      </c>
      <c r="I78" s="754">
        <f t="shared" si="3"/>
        <v>-0.75169993670480872</v>
      </c>
      <c r="J78" s="663">
        <f t="shared" si="3"/>
        <v>-0.96048543849719237</v>
      </c>
      <c r="K78" s="754">
        <f t="shared" si="4"/>
        <v>-0.82800823260665113</v>
      </c>
      <c r="L78" s="928">
        <f t="shared" si="4"/>
        <v>-1.4359854047802822</v>
      </c>
      <c r="M78" s="503" t="s">
        <v>115</v>
      </c>
    </row>
    <row r="79" spans="1:13" ht="18" customHeight="1" x14ac:dyDescent="0.3">
      <c r="F79" s="281" t="s">
        <v>58</v>
      </c>
      <c r="G79" s="238"/>
      <c r="H79" s="297">
        <f t="shared" si="3"/>
        <v>7.7150729602077854</v>
      </c>
      <c r="I79" s="754">
        <f t="shared" si="3"/>
        <v>5.9878841517465222</v>
      </c>
      <c r="J79" s="663">
        <f t="shared" si="3"/>
        <v>4.8542988395165274</v>
      </c>
      <c r="K79" s="754">
        <f t="shared" si="4"/>
        <v>3.9864355145299566</v>
      </c>
      <c r="L79" s="928">
        <f t="shared" si="4"/>
        <v>-0.70549963263578164</v>
      </c>
      <c r="M79" s="503" t="s">
        <v>115</v>
      </c>
    </row>
    <row r="80" spans="1:13" ht="18" hidden="1" customHeight="1" x14ac:dyDescent="0.3">
      <c r="F80" s="281" t="s">
        <v>59</v>
      </c>
      <c r="G80" s="238"/>
      <c r="H80" s="297">
        <f t="shared" si="3"/>
        <v>0</v>
      </c>
      <c r="I80" s="754">
        <f t="shared" si="3"/>
        <v>0</v>
      </c>
      <c r="J80" s="663">
        <f t="shared" si="3"/>
        <v>0</v>
      </c>
      <c r="K80" s="754">
        <f t="shared" si="4"/>
        <v>0</v>
      </c>
      <c r="L80" s="928">
        <f t="shared" si="4"/>
        <v>0</v>
      </c>
      <c r="M80" s="497"/>
    </row>
    <row r="81" spans="1:13" ht="18" customHeight="1" x14ac:dyDescent="0.3">
      <c r="F81" s="281" t="s">
        <v>60</v>
      </c>
      <c r="G81" s="238"/>
      <c r="H81" s="956">
        <f t="shared" si="3"/>
        <v>6.5436200000000007</v>
      </c>
      <c r="I81" s="957">
        <f t="shared" si="3"/>
        <v>-1.2611856986441019</v>
      </c>
      <c r="J81" s="958">
        <f t="shared" si="3"/>
        <v>8.0879532275406518</v>
      </c>
      <c r="K81" s="957">
        <f t="shared" si="4"/>
        <v>-30.678398170327462</v>
      </c>
      <c r="L81" s="959">
        <f t="shared" si="4"/>
        <v>48.755457762148829</v>
      </c>
      <c r="M81" s="497">
        <f>M19-M50</f>
        <v>31.447447120717925</v>
      </c>
    </row>
    <row r="82" spans="1:13" ht="18" hidden="1" customHeight="1" x14ac:dyDescent="0.3">
      <c r="F82" s="281" t="s">
        <v>61</v>
      </c>
      <c r="G82" s="238"/>
      <c r="H82" s="297">
        <f>IF(H$24=0,"",H20-H51)</f>
        <v>0</v>
      </c>
      <c r="I82" s="754">
        <f>IF(I$24=0,"",I20-I51)</f>
        <v>0</v>
      </c>
      <c r="J82" s="663">
        <f>IF(J$24=0,"",J20-J51)</f>
        <v>0</v>
      </c>
      <c r="K82" s="754" t="str">
        <f>IF(K$24=0,"",K20-K51)</f>
        <v/>
      </c>
      <c r="L82" s="928" t="str">
        <f>IF(L$24=0,"",L20-L51)</f>
        <v/>
      </c>
      <c r="M82" s="497"/>
    </row>
    <row r="83" spans="1:13" s="6" customFormat="1" ht="18" customHeight="1" x14ac:dyDescent="0.3">
      <c r="A83"/>
      <c r="B83"/>
      <c r="C83"/>
      <c r="D83"/>
      <c r="E83"/>
      <c r="F83" s="283" t="s">
        <v>62</v>
      </c>
      <c r="G83" s="18"/>
      <c r="H83" s="298">
        <f>SUM(H75:H82)</f>
        <v>11.716493461165932</v>
      </c>
      <c r="I83" s="296">
        <f>SUM(I75:I82)</f>
        <v>-1.5846830535989405</v>
      </c>
      <c r="J83" s="664">
        <f>SUM(J75:J82)</f>
        <v>7.9559088157049977</v>
      </c>
      <c r="K83" s="296">
        <f>SUM(K75:K82)</f>
        <v>-25.655484814360804</v>
      </c>
      <c r="L83" s="930">
        <f>SUM(L75:L82)</f>
        <v>44.049295447170287</v>
      </c>
      <c r="M83" s="504" t="s">
        <v>115</v>
      </c>
    </row>
    <row r="84" spans="1:13" ht="18" customHeight="1" x14ac:dyDescent="0.3">
      <c r="F84" s="349" t="s">
        <v>63</v>
      </c>
      <c r="G84" s="238"/>
      <c r="H84" s="366">
        <f t="shared" ref="H84:J91" si="5">IF(H$36=0,"",H22-H53)</f>
        <v>-9.3796965899803075E-2</v>
      </c>
      <c r="I84" s="755">
        <f t="shared" si="5"/>
        <v>-0.37581546505167718</v>
      </c>
      <c r="J84" s="665">
        <f t="shared" si="5"/>
        <v>-0.29737494068090059</v>
      </c>
      <c r="K84" s="756"/>
      <c r="L84" s="929"/>
      <c r="M84" s="505" t="s">
        <v>115</v>
      </c>
    </row>
    <row r="85" spans="1:13" ht="18" customHeight="1" x14ac:dyDescent="0.3">
      <c r="F85" s="349" t="s">
        <v>64</v>
      </c>
      <c r="G85" s="238"/>
      <c r="H85" s="366">
        <f t="shared" si="5"/>
        <v>-0.99025056977798553</v>
      </c>
      <c r="I85" s="755">
        <f t="shared" si="5"/>
        <v>5.8022997508402785E-2</v>
      </c>
      <c r="J85" s="665">
        <f t="shared" si="5"/>
        <v>3.7221875208108823E-2</v>
      </c>
      <c r="K85" s="755">
        <f>IF(K$36=0,"",K23-K54)</f>
        <v>-0.31909971231052747</v>
      </c>
      <c r="L85" s="931">
        <f>IF(L$36=0,"",L23-L54)</f>
        <v>0.70560410072661806</v>
      </c>
      <c r="M85" s="505" t="s">
        <v>115</v>
      </c>
    </row>
    <row r="86" spans="1:13" ht="18" customHeight="1" x14ac:dyDescent="0.3">
      <c r="F86" s="349" t="s">
        <v>120</v>
      </c>
      <c r="G86" s="238"/>
      <c r="H86" s="366">
        <f t="shared" si="5"/>
        <v>0.11239931949082349</v>
      </c>
      <c r="I86" s="755">
        <f t="shared" si="5"/>
        <v>-0.27314517710917674</v>
      </c>
      <c r="J86" s="665">
        <f t="shared" si="5"/>
        <v>0.19220351662365065</v>
      </c>
      <c r="K86" s="756"/>
      <c r="L86" s="929"/>
      <c r="M86" s="505" t="s">
        <v>115</v>
      </c>
    </row>
    <row r="87" spans="1:13" ht="18" customHeight="1" x14ac:dyDescent="0.3">
      <c r="F87" s="349" t="s">
        <v>66</v>
      </c>
      <c r="G87" s="238"/>
      <c r="H87" s="960">
        <f t="shared" si="5"/>
        <v>-12.447138488999999</v>
      </c>
      <c r="I87" s="961">
        <f t="shared" si="5"/>
        <v>4.6313201151291992</v>
      </c>
      <c r="J87" s="962">
        <f t="shared" si="5"/>
        <v>-3.8346202794792141</v>
      </c>
      <c r="K87" s="756"/>
      <c r="L87" s="929"/>
      <c r="M87" s="498">
        <f>M25-M56</f>
        <v>-11.650438653350013</v>
      </c>
    </row>
    <row r="88" spans="1:13" ht="18" customHeight="1" x14ac:dyDescent="0.3">
      <c r="F88" s="349" t="s">
        <v>92</v>
      </c>
      <c r="G88" s="238"/>
      <c r="H88" s="366">
        <f t="shared" si="5"/>
        <v>-3.1863440771883731</v>
      </c>
      <c r="I88" s="755">
        <f t="shared" si="5"/>
        <v>-3.7160139533962919</v>
      </c>
      <c r="J88" s="665">
        <f t="shared" si="5"/>
        <v>3.1350317694137537</v>
      </c>
      <c r="K88" s="755">
        <f>IF(K$36=0,"",K26-K57)</f>
        <v>6.195623868884196</v>
      </c>
      <c r="L88" s="931">
        <f>IF(L$36=0,"",L26-L57)</f>
        <v>3.1629104089187052</v>
      </c>
      <c r="M88" s="505" t="s">
        <v>115</v>
      </c>
    </row>
    <row r="89" spans="1:13" ht="18" customHeight="1" x14ac:dyDescent="0.3">
      <c r="F89" s="349" t="s">
        <v>68</v>
      </c>
      <c r="G89" s="238"/>
      <c r="H89" s="366">
        <f t="shared" si="5"/>
        <v>6.4528887859325827</v>
      </c>
      <c r="I89" s="755">
        <f t="shared" si="5"/>
        <v>8.2151579695007388</v>
      </c>
      <c r="J89" s="665">
        <f t="shared" si="5"/>
        <v>8.0406468874370027</v>
      </c>
      <c r="K89" s="756"/>
      <c r="L89" s="929"/>
      <c r="M89" s="505" t="s">
        <v>115</v>
      </c>
    </row>
    <row r="90" spans="1:13" ht="18" customHeight="1" x14ac:dyDescent="0.3">
      <c r="F90" s="349" t="s">
        <v>69</v>
      </c>
      <c r="G90" s="238"/>
      <c r="H90" s="366">
        <f t="shared" si="5"/>
        <v>-0.36823271800697083</v>
      </c>
      <c r="I90" s="755">
        <f t="shared" si="5"/>
        <v>-0.43258747029143152</v>
      </c>
      <c r="J90" s="665">
        <f t="shared" si="5"/>
        <v>-0.43127483081041251</v>
      </c>
      <c r="K90" s="755">
        <f t="shared" ref="K90:L92" si="6">IF(K$36=0,"",K28-K59)</f>
        <v>-0.2978483233492577</v>
      </c>
      <c r="L90" s="931">
        <f t="shared" si="6"/>
        <v>-0.96743482670981917</v>
      </c>
      <c r="M90" s="505" t="s">
        <v>115</v>
      </c>
    </row>
    <row r="91" spans="1:13" ht="18" customHeight="1" x14ac:dyDescent="0.3">
      <c r="F91" s="349" t="s">
        <v>70</v>
      </c>
      <c r="G91" s="238"/>
      <c r="H91" s="960">
        <f t="shared" si="5"/>
        <v>7.5039628769996032</v>
      </c>
      <c r="I91" s="961">
        <f t="shared" si="5"/>
        <v>13.766020537320269</v>
      </c>
      <c r="J91" s="962">
        <f t="shared" si="5"/>
        <v>1.0516499999969344</v>
      </c>
      <c r="K91" s="961">
        <f t="shared" si="6"/>
        <v>-21.106489995989087</v>
      </c>
      <c r="L91" s="963">
        <f t="shared" si="6"/>
        <v>-1.5769616763341343</v>
      </c>
      <c r="M91" s="498">
        <f>M29-M60</f>
        <v>-0.36181825800642287</v>
      </c>
    </row>
    <row r="92" spans="1:13" ht="18" customHeight="1" x14ac:dyDescent="0.3">
      <c r="F92" s="349" t="s">
        <v>72</v>
      </c>
      <c r="G92" s="238"/>
      <c r="H92" s="637"/>
      <c r="I92" s="756"/>
      <c r="J92" s="665">
        <f>IF(J$24=0,"",J30-J61)</f>
        <v>-1.5693271524198682</v>
      </c>
      <c r="K92" s="755">
        <f t="shared" si="6"/>
        <v>-3.6621620433299666</v>
      </c>
      <c r="L92" s="931">
        <f t="shared" si="6"/>
        <v>-3.2744315554633352</v>
      </c>
      <c r="M92" s="505" t="s">
        <v>115</v>
      </c>
    </row>
    <row r="93" spans="1:13" s="6" customFormat="1" ht="18" customHeight="1" x14ac:dyDescent="0.3">
      <c r="F93" s="350" t="s">
        <v>73</v>
      </c>
      <c r="G93" s="18"/>
      <c r="H93" s="367">
        <f>SUM(H84:H92)</f>
        <v>-3.0165118374501212</v>
      </c>
      <c r="I93" s="359">
        <f>SUM(I84:I92)</f>
        <v>21.872959553610031</v>
      </c>
      <c r="J93" s="666">
        <f>SUM(J84:J92)</f>
        <v>6.3241568452890551</v>
      </c>
      <c r="K93" s="359">
        <f>SUM(K84:K92)</f>
        <v>-19.189976206094641</v>
      </c>
      <c r="L93" s="932">
        <f>SUM(L84:L92)</f>
        <v>-1.9503135488619652</v>
      </c>
      <c r="M93" s="506" t="s">
        <v>115</v>
      </c>
    </row>
    <row r="94" spans="1:13" ht="18" hidden="1" customHeight="1" x14ac:dyDescent="0.3">
      <c r="F94" s="112" t="s">
        <v>74</v>
      </c>
      <c r="G94" s="18"/>
      <c r="H94" s="132">
        <f t="shared" ref="H94:L96" si="7">IF(H$24=0,"",H32-H63)</f>
        <v>0</v>
      </c>
      <c r="I94" s="757">
        <f t="shared" si="7"/>
        <v>0</v>
      </c>
      <c r="J94" s="647">
        <f t="shared" si="7"/>
        <v>0</v>
      </c>
      <c r="K94" s="757" t="str">
        <f t="shared" si="7"/>
        <v/>
      </c>
      <c r="L94" s="900" t="str">
        <f t="shared" si="7"/>
        <v/>
      </c>
      <c r="M94" s="507"/>
    </row>
    <row r="95" spans="1:13" ht="18" hidden="1" customHeight="1" thickBot="1" x14ac:dyDescent="0.35">
      <c r="F95" s="112" t="s">
        <v>75</v>
      </c>
      <c r="G95" s="18"/>
      <c r="H95" s="132">
        <f t="shared" si="7"/>
        <v>0</v>
      </c>
      <c r="I95" s="757">
        <f t="shared" si="7"/>
        <v>0</v>
      </c>
      <c r="J95" s="647">
        <f t="shared" si="7"/>
        <v>0</v>
      </c>
      <c r="K95" s="757" t="str">
        <f t="shared" si="7"/>
        <v/>
      </c>
      <c r="L95" s="900" t="str">
        <f t="shared" si="7"/>
        <v/>
      </c>
      <c r="M95" s="507"/>
    </row>
    <row r="96" spans="1:13" ht="18" hidden="1" customHeight="1" thickBot="1" x14ac:dyDescent="0.35">
      <c r="F96" s="112" t="s">
        <v>76</v>
      </c>
      <c r="G96" s="18"/>
      <c r="H96" s="132">
        <f t="shared" si="7"/>
        <v>0</v>
      </c>
      <c r="I96" s="757">
        <f t="shared" si="7"/>
        <v>0</v>
      </c>
      <c r="J96" s="647">
        <f t="shared" si="7"/>
        <v>0</v>
      </c>
      <c r="K96" s="757" t="str">
        <f t="shared" si="7"/>
        <v/>
      </c>
      <c r="L96" s="900" t="str">
        <f t="shared" si="7"/>
        <v/>
      </c>
      <c r="M96" s="507"/>
    </row>
    <row r="97" spans="1:13" ht="18" hidden="1" customHeight="1" thickBot="1" x14ac:dyDescent="0.35">
      <c r="F97" s="113" t="s">
        <v>77</v>
      </c>
      <c r="G97" s="238"/>
      <c r="H97" s="133">
        <f>SUM(H94:H96)</f>
        <v>0</v>
      </c>
      <c r="I97" s="758">
        <f>SUM(I94:I96)</f>
        <v>0</v>
      </c>
      <c r="J97" s="648">
        <f>SUM(J94:J96)</f>
        <v>0</v>
      </c>
      <c r="K97" s="758">
        <f>SUM(K94:K96)</f>
        <v>0</v>
      </c>
      <c r="L97" s="901">
        <f>SUM(L94:L96)</f>
        <v>0</v>
      </c>
      <c r="M97" s="507"/>
    </row>
    <row r="98" spans="1:13" ht="22.35" customHeight="1" thickBot="1" x14ac:dyDescent="0.35">
      <c r="F98" s="114" t="s">
        <v>80</v>
      </c>
      <c r="G98" s="18"/>
      <c r="H98" s="134">
        <f>H74+H83+H93+H97</f>
        <v>7.3002234256213576</v>
      </c>
      <c r="I98" s="131">
        <f>I74+I83+I93+I97</f>
        <v>20.13635765063481</v>
      </c>
      <c r="J98" s="667">
        <f>J74+J83+J93+J97</f>
        <v>12.14486538331426</v>
      </c>
      <c r="K98" s="131">
        <f>K74+K83+K93+K97</f>
        <v>-41.581203080596154</v>
      </c>
      <c r="L98" s="933">
        <f>L74+L83+L93+L97</f>
        <v>43.643302378352871</v>
      </c>
      <c r="M98" s="508" t="s">
        <v>115</v>
      </c>
    </row>
    <row r="99" spans="1:13" s="18" customFormat="1" ht="15" customHeight="1" thickBot="1" x14ac:dyDescent="0.35">
      <c r="F99" s="17"/>
      <c r="G99" s="17"/>
      <c r="H99" s="17"/>
      <c r="I99" s="17"/>
      <c r="J99" s="17"/>
      <c r="K99" s="17"/>
      <c r="L99" s="17"/>
      <c r="M99" s="11"/>
    </row>
    <row r="100" spans="1:13" ht="25.35" customHeight="1" x14ac:dyDescent="0.25">
      <c r="F100" s="111" t="s">
        <v>147</v>
      </c>
      <c r="G100" s="140"/>
      <c r="H100" s="106" t="str">
        <f>H$7</f>
        <v>Program Year 1 Total</v>
      </c>
      <c r="I100" s="107" t="str">
        <f t="shared" ref="I100:L100" si="8">I$7</f>
        <v>Program Year 2 Total</v>
      </c>
      <c r="J100" s="639" t="str">
        <f t="shared" si="8"/>
        <v>Program Year 3 Total</v>
      </c>
      <c r="K100" s="107" t="str">
        <f t="shared" si="8"/>
        <v>Program Year 4 Total</v>
      </c>
      <c r="L100" s="870" t="str">
        <f t="shared" si="8"/>
        <v>Program Year 5 Total</v>
      </c>
      <c r="M100" s="493" t="s">
        <v>113</v>
      </c>
    </row>
    <row r="101" spans="1:13" ht="18" customHeight="1" x14ac:dyDescent="0.3">
      <c r="F101" s="239" t="s">
        <v>114</v>
      </c>
      <c r="G101" s="238"/>
      <c r="H101" s="247">
        <f t="shared" ref="H101:L102" si="9">(IF(OR(H$36=0,H39=0),"",H8/H39-1))</f>
        <v>-0.35978186852499616</v>
      </c>
      <c r="I101" s="245">
        <f t="shared" si="9"/>
        <v>-0.32391492780060738</v>
      </c>
      <c r="J101" s="650">
        <f t="shared" si="9"/>
        <v>-0.33479077926911349</v>
      </c>
      <c r="K101" s="245">
        <f t="shared" si="9"/>
        <v>1.2304819714338175</v>
      </c>
      <c r="L101" s="885">
        <f t="shared" si="9"/>
        <v>0.41037720177004022</v>
      </c>
      <c r="M101" s="501" t="s">
        <v>115</v>
      </c>
    </row>
    <row r="102" spans="1:13" ht="18" customHeight="1" x14ac:dyDescent="0.3">
      <c r="F102" s="239" t="s">
        <v>125</v>
      </c>
      <c r="G102" s="238"/>
      <c r="H102" s="247">
        <f t="shared" si="9"/>
        <v>-0.6868508027410023</v>
      </c>
      <c r="I102" s="245">
        <f t="shared" si="9"/>
        <v>0.13825743869367346</v>
      </c>
      <c r="J102" s="650">
        <f t="shared" si="9"/>
        <v>-0.5747067437499751</v>
      </c>
      <c r="K102" s="245">
        <f t="shared" si="9"/>
        <v>-0.17476615522056094</v>
      </c>
      <c r="L102" s="885">
        <f t="shared" si="9"/>
        <v>0.35040720792541014</v>
      </c>
      <c r="M102" s="501" t="s">
        <v>115</v>
      </c>
    </row>
    <row r="103" spans="1:13" ht="18" customHeight="1" x14ac:dyDescent="0.3">
      <c r="F103" s="239" t="s">
        <v>51</v>
      </c>
      <c r="G103" s="238"/>
      <c r="H103" s="630"/>
      <c r="I103" s="631"/>
      <c r="J103" s="651"/>
      <c r="K103" s="245">
        <f t="shared" ref="K103:L106" si="10">(IF(OR(K$36=0,K41=0),"",K10/K41-1))</f>
        <v>3.8204454623726445</v>
      </c>
      <c r="L103" s="885">
        <f t="shared" si="10"/>
        <v>1.7980261166126676</v>
      </c>
      <c r="M103" s="501" t="s">
        <v>115</v>
      </c>
    </row>
    <row r="104" spans="1:13" ht="18" customHeight="1" x14ac:dyDescent="0.3">
      <c r="F104" s="239" t="s">
        <v>52</v>
      </c>
      <c r="G104" s="238"/>
      <c r="H104" s="247">
        <f t="shared" ref="H104:J122" si="11">(IF(OR(H$36=0,H42=0),"",H11/H42-1))</f>
        <v>2.1095438805461164E-2</v>
      </c>
      <c r="I104" s="245">
        <f t="shared" si="11"/>
        <v>-0.69494488523918929</v>
      </c>
      <c r="J104" s="650">
        <f t="shared" si="11"/>
        <v>-0.80106569774048675</v>
      </c>
      <c r="K104" s="245">
        <f t="shared" si="10"/>
        <v>-0.62984381622809837</v>
      </c>
      <c r="L104" s="885">
        <f t="shared" si="10"/>
        <v>-0.25014365510942582</v>
      </c>
      <c r="M104" s="501" t="s">
        <v>115</v>
      </c>
    </row>
    <row r="105" spans="1:13" s="6" customFormat="1" ht="18" customHeight="1" x14ac:dyDescent="0.3">
      <c r="A105"/>
      <c r="B105"/>
      <c r="C105"/>
      <c r="D105"/>
      <c r="E105"/>
      <c r="F105" s="240" t="s">
        <v>53</v>
      </c>
      <c r="G105" s="18"/>
      <c r="H105" s="248">
        <f t="shared" si="11"/>
        <v>-0.57768241566625966</v>
      </c>
      <c r="I105" s="246">
        <f t="shared" si="11"/>
        <v>-4.4517586928573216E-2</v>
      </c>
      <c r="J105" s="652">
        <f t="shared" si="11"/>
        <v>-0.52633430900957223</v>
      </c>
      <c r="K105" s="246">
        <f t="shared" si="10"/>
        <v>0.61421527306792489</v>
      </c>
      <c r="L105" s="886">
        <f t="shared" si="10"/>
        <v>0.43133874875579714</v>
      </c>
      <c r="M105" s="502" t="s">
        <v>115</v>
      </c>
    </row>
    <row r="106" spans="1:13" ht="18" customHeight="1" x14ac:dyDescent="0.3">
      <c r="F106" s="281" t="s">
        <v>54</v>
      </c>
      <c r="G106" s="238"/>
      <c r="H106" s="286">
        <f t="shared" si="11"/>
        <v>-0.17185932855483066</v>
      </c>
      <c r="I106" s="731">
        <f t="shared" si="11"/>
        <v>-0.3201881587480957</v>
      </c>
      <c r="J106" s="653">
        <f t="shared" si="11"/>
        <v>-0.52845131043261484</v>
      </c>
      <c r="K106" s="731">
        <f t="shared" si="10"/>
        <v>0.20526153171620232</v>
      </c>
      <c r="L106" s="887">
        <f t="shared" si="10"/>
        <v>-0.10638392577239941</v>
      </c>
      <c r="M106" s="503" t="s">
        <v>115</v>
      </c>
    </row>
    <row r="107" spans="1:13" ht="18" customHeight="1" x14ac:dyDescent="0.3">
      <c r="F107" s="281" t="s">
        <v>117</v>
      </c>
      <c r="G107" s="238"/>
      <c r="H107" s="286">
        <f t="shared" si="11"/>
        <v>-0.1443567486063706</v>
      </c>
      <c r="I107" s="731">
        <f t="shared" si="11"/>
        <v>0.78294374604569739</v>
      </c>
      <c r="J107" s="653">
        <f t="shared" si="11"/>
        <v>3.9519919225464983</v>
      </c>
      <c r="K107" s="745"/>
      <c r="L107" s="888"/>
      <c r="M107" s="503" t="s">
        <v>115</v>
      </c>
    </row>
    <row r="108" spans="1:13" ht="18" customHeight="1" x14ac:dyDescent="0.3">
      <c r="F108" s="281" t="s">
        <v>56</v>
      </c>
      <c r="G108" s="238"/>
      <c r="H108" s="286">
        <f t="shared" si="11"/>
        <v>-0.35460067203009005</v>
      </c>
      <c r="I108" s="731">
        <f t="shared" si="11"/>
        <v>-0.19278944664797815</v>
      </c>
      <c r="J108" s="653">
        <f t="shared" si="11"/>
        <v>-0.2844172446604335</v>
      </c>
      <c r="K108" s="731">
        <f t="shared" ref="K108:L114" si="12">(IF(OR(K$36=0,K46=0),"",K15/K46-1))</f>
        <v>-0.86269203901480829</v>
      </c>
      <c r="L108" s="887">
        <f t="shared" si="12"/>
        <v>-0.41047025861986319</v>
      </c>
      <c r="M108" s="503" t="s">
        <v>115</v>
      </c>
    </row>
    <row r="109" spans="1:13" ht="18" customHeight="1" x14ac:dyDescent="0.3">
      <c r="F109" s="281" t="s">
        <v>91</v>
      </c>
      <c r="G109" s="238"/>
      <c r="H109" s="286">
        <f t="shared" si="11"/>
        <v>-0.24328870765701505</v>
      </c>
      <c r="I109" s="731">
        <f t="shared" si="11"/>
        <v>-0.42901516401934559</v>
      </c>
      <c r="J109" s="653">
        <f t="shared" si="11"/>
        <v>-0.48863998008243992</v>
      </c>
      <c r="K109" s="731">
        <f t="shared" si="12"/>
        <v>-0.4343646070281425</v>
      </c>
      <c r="L109" s="887">
        <f t="shared" si="12"/>
        <v>-0.67063819415983783</v>
      </c>
      <c r="M109" s="503" t="s">
        <v>115</v>
      </c>
    </row>
    <row r="110" spans="1:13" ht="18" customHeight="1" x14ac:dyDescent="0.3">
      <c r="F110" s="281" t="s">
        <v>58</v>
      </c>
      <c r="G110" s="238"/>
      <c r="H110" s="286">
        <f t="shared" si="11"/>
        <v>1.2657752733392384</v>
      </c>
      <c r="I110" s="731">
        <f t="shared" si="11"/>
        <v>0.52516006379920599</v>
      </c>
      <c r="J110" s="653">
        <f t="shared" si="11"/>
        <v>0.35729315571328324</v>
      </c>
      <c r="K110" s="731">
        <f t="shared" si="12"/>
        <v>0.36291641300636601</v>
      </c>
      <c r="L110" s="887">
        <f t="shared" si="12"/>
        <v>-5.4910693999787763E-2</v>
      </c>
      <c r="M110" s="503" t="s">
        <v>115</v>
      </c>
    </row>
    <row r="111" spans="1:13" ht="18" hidden="1" customHeight="1" x14ac:dyDescent="0.3">
      <c r="F111" s="281" t="s">
        <v>59</v>
      </c>
      <c r="G111" s="238"/>
      <c r="H111" s="286" t="str">
        <f t="shared" si="11"/>
        <v/>
      </c>
      <c r="I111" s="731" t="str">
        <f t="shared" si="11"/>
        <v/>
      </c>
      <c r="J111" s="653" t="str">
        <f t="shared" si="11"/>
        <v/>
      </c>
      <c r="K111" s="731" t="str">
        <f t="shared" si="12"/>
        <v/>
      </c>
      <c r="L111" s="887" t="str">
        <f t="shared" si="12"/>
        <v/>
      </c>
      <c r="M111" s="499"/>
    </row>
    <row r="112" spans="1:13" ht="18" customHeight="1" x14ac:dyDescent="0.3">
      <c r="F112" s="281" t="s">
        <v>60</v>
      </c>
      <c r="G112" s="238"/>
      <c r="H112" s="964">
        <f t="shared" si="11"/>
        <v>0.2617448</v>
      </c>
      <c r="I112" s="965">
        <f t="shared" si="11"/>
        <v>-5.0447427945764067E-2</v>
      </c>
      <c r="J112" s="966">
        <f t="shared" si="11"/>
        <v>0.32351812910162603</v>
      </c>
      <c r="K112" s="965">
        <f t="shared" si="12"/>
        <v>-1.2271359268130984</v>
      </c>
      <c r="L112" s="1095" t="s">
        <v>98</v>
      </c>
      <c r="M112" s="499">
        <f>(IF(OR(M$36=0,M50=0),"",M19/M50-1))</f>
        <v>0.3144744712071792</v>
      </c>
    </row>
    <row r="113" spans="1:13" ht="18" hidden="1" customHeight="1" x14ac:dyDescent="0.3">
      <c r="F113" s="281" t="s">
        <v>61</v>
      </c>
      <c r="G113" s="238"/>
      <c r="H113" s="286" t="str">
        <f t="shared" si="11"/>
        <v/>
      </c>
      <c r="I113" s="731" t="str">
        <f t="shared" si="11"/>
        <v/>
      </c>
      <c r="J113" s="653" t="str">
        <f t="shared" si="11"/>
        <v/>
      </c>
      <c r="K113" s="731" t="str">
        <f t="shared" si="12"/>
        <v/>
      </c>
      <c r="L113" s="887" t="str">
        <f t="shared" si="12"/>
        <v/>
      </c>
      <c r="M113" s="499"/>
    </row>
    <row r="114" spans="1:13" s="6" customFormat="1" ht="18" customHeight="1" x14ac:dyDescent="0.3">
      <c r="A114"/>
      <c r="B114"/>
      <c r="C114"/>
      <c r="D114"/>
      <c r="E114"/>
      <c r="F114" s="283" t="s">
        <v>62</v>
      </c>
      <c r="G114" s="18"/>
      <c r="H114" s="287">
        <f t="shared" si="11"/>
        <v>0.26413060912319808</v>
      </c>
      <c r="I114" s="288">
        <f t="shared" si="11"/>
        <v>-2.4572667603940612E-2</v>
      </c>
      <c r="J114" s="654">
        <f t="shared" si="11"/>
        <v>0.10280486578595149</v>
      </c>
      <c r="K114" s="288">
        <f t="shared" si="12"/>
        <v>-0.42124174106952006</v>
      </c>
      <c r="L114" s="889">
        <f t="shared" si="12"/>
        <v>1.314922399148136</v>
      </c>
      <c r="M114" s="504" t="s">
        <v>115</v>
      </c>
    </row>
    <row r="115" spans="1:13" ht="18" customHeight="1" x14ac:dyDescent="0.3">
      <c r="F115" s="349" t="s">
        <v>63</v>
      </c>
      <c r="G115" s="238"/>
      <c r="H115" s="354">
        <f t="shared" si="11"/>
        <v>-0.27387307628626767</v>
      </c>
      <c r="I115" s="732">
        <f t="shared" si="11"/>
        <v>-0.79350414254423596</v>
      </c>
      <c r="J115" s="655">
        <f t="shared" si="11"/>
        <v>-0.61557408648288581</v>
      </c>
      <c r="K115" s="745"/>
      <c r="L115" s="888"/>
      <c r="M115" s="505" t="s">
        <v>115</v>
      </c>
    </row>
    <row r="116" spans="1:13" ht="18" customHeight="1" x14ac:dyDescent="0.3">
      <c r="F116" s="349" t="s">
        <v>64</v>
      </c>
      <c r="G116" s="238"/>
      <c r="H116" s="354">
        <f t="shared" si="11"/>
        <v>-0.46222117803648077</v>
      </c>
      <c r="I116" s="732">
        <f t="shared" si="11"/>
        <v>2.3919163482646111E-2</v>
      </c>
      <c r="J116" s="655">
        <f t="shared" si="11"/>
        <v>1.4275632806322713E-2</v>
      </c>
      <c r="K116" s="732">
        <f>(IF(OR(K$36=0,K54=0),"",K23/K54-1))</f>
        <v>-0.11623650989100831</v>
      </c>
      <c r="L116" s="890">
        <f>(IF(OR(L$36=0,L54=0),"",L23/L54-1))</f>
        <v>0.53572438264798472</v>
      </c>
      <c r="M116" s="505" t="s">
        <v>115</v>
      </c>
    </row>
    <row r="117" spans="1:13" ht="18" customHeight="1" x14ac:dyDescent="0.3">
      <c r="F117" s="349" t="s">
        <v>120</v>
      </c>
      <c r="G117" s="238"/>
      <c r="H117" s="354">
        <f t="shared" si="11"/>
        <v>9.6959903321500507E-2</v>
      </c>
      <c r="I117" s="732">
        <f t="shared" si="11"/>
        <v>-0.23562535863397416</v>
      </c>
      <c r="J117" s="655">
        <f t="shared" si="11"/>
        <v>0.23782128024710136</v>
      </c>
      <c r="K117" s="745"/>
      <c r="L117" s="888"/>
      <c r="M117" s="505" t="s">
        <v>115</v>
      </c>
    </row>
    <row r="118" spans="1:13" ht="18" customHeight="1" x14ac:dyDescent="0.3">
      <c r="F118" s="349" t="s">
        <v>66</v>
      </c>
      <c r="G118" s="238"/>
      <c r="H118" s="967">
        <f t="shared" si="11"/>
        <v>-0.7576165742713562</v>
      </c>
      <c r="I118" s="1092" t="s">
        <v>98</v>
      </c>
      <c r="J118" s="1092" t="s">
        <v>98</v>
      </c>
      <c r="K118" s="745"/>
      <c r="L118" s="888"/>
      <c r="M118" s="500">
        <f>(IF(OR(M$36=0,M56=0),"",M25/M56-1))</f>
        <v>-0.70912406326241129</v>
      </c>
    </row>
    <row r="119" spans="1:13" ht="18" customHeight="1" x14ac:dyDescent="0.3">
      <c r="F119" s="349" t="s">
        <v>92</v>
      </c>
      <c r="G119" s="238"/>
      <c r="H119" s="354">
        <f t="shared" si="11"/>
        <v>-0.13684200892585852</v>
      </c>
      <c r="I119" s="732">
        <f t="shared" si="11"/>
        <v>-0.14629030910809371</v>
      </c>
      <c r="J119" s="655">
        <f t="shared" si="11"/>
        <v>0.12023548121875893</v>
      </c>
      <c r="K119" s="732">
        <f>(IF(OR(K$36=0,K57=0),"",K26/K57-1))</f>
        <v>0.47950363518517491</v>
      </c>
      <c r="L119" s="890">
        <f>(IF(OR(L$36=0,L57=0),"",L26/L57-1))</f>
        <v>0.2026609891880502</v>
      </c>
      <c r="M119" s="505" t="s">
        <v>115</v>
      </c>
    </row>
    <row r="120" spans="1:13" ht="18" customHeight="1" x14ac:dyDescent="0.3">
      <c r="F120" s="349" t="s">
        <v>68</v>
      </c>
      <c r="G120" s="238"/>
      <c r="H120" s="354">
        <f t="shared" si="11"/>
        <v>3.4153520636545336</v>
      </c>
      <c r="I120" s="732">
        <f t="shared" si="11"/>
        <v>4.1688433284058668</v>
      </c>
      <c r="J120" s="655">
        <f t="shared" si="11"/>
        <v>4.7936117066943034</v>
      </c>
      <c r="K120" s="745"/>
      <c r="L120" s="888"/>
      <c r="M120" s="505" t="s">
        <v>115</v>
      </c>
    </row>
    <row r="121" spans="1:13" ht="18" customHeight="1" x14ac:dyDescent="0.3">
      <c r="F121" s="349" t="s">
        <v>69</v>
      </c>
      <c r="G121" s="238"/>
      <c r="H121" s="354">
        <f t="shared" si="11"/>
        <v>-0.54863635619241236</v>
      </c>
      <c r="I121" s="732">
        <f t="shared" si="11"/>
        <v>-0.41635738054608962</v>
      </c>
      <c r="J121" s="655">
        <f t="shared" si="11"/>
        <v>-0.34114866059649807</v>
      </c>
      <c r="K121" s="732">
        <f t="shared" ref="K121:L129" si="13">(IF(OR(K$36=0,K59=0),"",K28/K59-1))</f>
        <v>-0.21792339797922866</v>
      </c>
      <c r="L121" s="890">
        <f t="shared" si="13"/>
        <v>-0.47054442150546605</v>
      </c>
      <c r="M121" s="505" t="s">
        <v>115</v>
      </c>
    </row>
    <row r="122" spans="1:13" ht="18.75" x14ac:dyDescent="0.3">
      <c r="F122" s="349" t="s">
        <v>70</v>
      </c>
      <c r="G122" s="238"/>
      <c r="H122" s="967">
        <f t="shared" si="11"/>
        <v>0.65276956491256999</v>
      </c>
      <c r="I122" s="968">
        <f t="shared" si="11"/>
        <v>1.0323326055682003</v>
      </c>
      <c r="J122" s="969">
        <f t="shared" si="11"/>
        <v>7.0317436437285608E-2</v>
      </c>
      <c r="K122" s="968">
        <f t="shared" si="13"/>
        <v>-1.1332891251651949</v>
      </c>
      <c r="L122" s="970">
        <f t="shared" si="13"/>
        <v>-0.19500268338958926</v>
      </c>
      <c r="M122" s="500">
        <f>(IF(OR(M$36=0,M60=0),"",M29/M60-1))</f>
        <v>-5.4411077566866028E-3</v>
      </c>
    </row>
    <row r="123" spans="1:13" ht="18.75" x14ac:dyDescent="0.3">
      <c r="F123" s="349" t="s">
        <v>72</v>
      </c>
      <c r="G123" s="238"/>
      <c r="H123" s="630"/>
      <c r="I123" s="745"/>
      <c r="J123" s="655">
        <f t="shared" ref="J123:J129" si="14">(IF(OR(J$36=0,J61=0),"",J30/J61-1))</f>
        <v>-0.77097994331714204</v>
      </c>
      <c r="K123" s="732">
        <f t="shared" si="13"/>
        <v>-0.89957453429357381</v>
      </c>
      <c r="L123" s="890">
        <f t="shared" si="13"/>
        <v>-0.91090120677211661</v>
      </c>
      <c r="M123" s="505" t="s">
        <v>115</v>
      </c>
    </row>
    <row r="124" spans="1:13" s="6" customFormat="1" ht="18.75" x14ac:dyDescent="0.3">
      <c r="F124" s="350" t="s">
        <v>73</v>
      </c>
      <c r="G124" s="18"/>
      <c r="H124" s="355">
        <f t="shared" ref="H124:I129" si="15">(IF(OR(H$36=0,H62=0),"",H31/H62-1))</f>
        <v>-5.2539289566819636E-2</v>
      </c>
      <c r="I124" s="356">
        <f t="shared" si="15"/>
        <v>0.47752605431838391</v>
      </c>
      <c r="J124" s="656">
        <f t="shared" si="14"/>
        <v>0.1267225455163361</v>
      </c>
      <c r="K124" s="356">
        <f t="shared" si="13"/>
        <v>-0.48303374581258507</v>
      </c>
      <c r="L124" s="891">
        <f t="shared" si="13"/>
        <v>-6.3607722342260864E-2</v>
      </c>
      <c r="M124" s="506" t="s">
        <v>115</v>
      </c>
    </row>
    <row r="125" spans="1:13" ht="18" hidden="1" customHeight="1" x14ac:dyDescent="0.3">
      <c r="F125" s="112" t="s">
        <v>74</v>
      </c>
      <c r="G125" s="18"/>
      <c r="H125" s="116" t="str">
        <f t="shared" si="15"/>
        <v/>
      </c>
      <c r="I125" s="746" t="str">
        <f t="shared" si="15"/>
        <v/>
      </c>
      <c r="J125" s="657" t="str">
        <f t="shared" si="14"/>
        <v/>
      </c>
      <c r="K125" s="746" t="str">
        <f t="shared" si="13"/>
        <v/>
      </c>
      <c r="L125" s="898" t="str">
        <f t="shared" si="13"/>
        <v/>
      </c>
      <c r="M125" s="507"/>
    </row>
    <row r="126" spans="1:13" ht="18" hidden="1" customHeight="1" thickBot="1" x14ac:dyDescent="0.35">
      <c r="F126" s="112" t="s">
        <v>75</v>
      </c>
      <c r="G126" s="18"/>
      <c r="H126" s="116" t="str">
        <f t="shared" si="15"/>
        <v/>
      </c>
      <c r="I126" s="746" t="str">
        <f t="shared" si="15"/>
        <v/>
      </c>
      <c r="J126" s="657" t="str">
        <f t="shared" si="14"/>
        <v/>
      </c>
      <c r="K126" s="746" t="str">
        <f t="shared" si="13"/>
        <v/>
      </c>
      <c r="L126" s="898" t="str">
        <f t="shared" si="13"/>
        <v/>
      </c>
      <c r="M126" s="507"/>
    </row>
    <row r="127" spans="1:13" ht="18" hidden="1" customHeight="1" thickBot="1" x14ac:dyDescent="0.35">
      <c r="F127" s="112" t="s">
        <v>76</v>
      </c>
      <c r="G127" s="18"/>
      <c r="H127" s="116" t="str">
        <f t="shared" si="15"/>
        <v/>
      </c>
      <c r="I127" s="746" t="str">
        <f t="shared" si="15"/>
        <v/>
      </c>
      <c r="J127" s="657" t="str">
        <f t="shared" si="14"/>
        <v/>
      </c>
      <c r="K127" s="746" t="str">
        <f t="shared" si="13"/>
        <v/>
      </c>
      <c r="L127" s="898" t="str">
        <f t="shared" si="13"/>
        <v/>
      </c>
      <c r="M127" s="507"/>
    </row>
    <row r="128" spans="1:13" ht="18" hidden="1" customHeight="1" thickBot="1" x14ac:dyDescent="0.35">
      <c r="F128" s="113" t="s">
        <v>77</v>
      </c>
      <c r="G128" s="238"/>
      <c r="H128" s="115" t="str">
        <f t="shared" si="15"/>
        <v/>
      </c>
      <c r="I128" s="747" t="str">
        <f t="shared" si="15"/>
        <v/>
      </c>
      <c r="J128" s="658" t="str">
        <f t="shared" si="14"/>
        <v/>
      </c>
      <c r="K128" s="747" t="str">
        <f t="shared" si="13"/>
        <v/>
      </c>
      <c r="L128" s="899" t="str">
        <f t="shared" si="13"/>
        <v/>
      </c>
      <c r="M128" s="507"/>
    </row>
    <row r="129" spans="6:26" ht="22.35" customHeight="1" thickBot="1" x14ac:dyDescent="0.35">
      <c r="F129" s="114" t="s">
        <v>148</v>
      </c>
      <c r="G129" s="18"/>
      <c r="H129" s="117">
        <f t="shared" si="15"/>
        <v>7.0062300526974264E-2</v>
      </c>
      <c r="I129" s="819">
        <f t="shared" si="15"/>
        <v>0.17708991977597544</v>
      </c>
      <c r="J129" s="820">
        <f t="shared" si="14"/>
        <v>9.2461352195926549E-2</v>
      </c>
      <c r="K129" s="819">
        <f t="shared" si="13"/>
        <v>-0.39247187095186542</v>
      </c>
      <c r="L129" s="894">
        <f t="shared" si="13"/>
        <v>0.64426317026964974</v>
      </c>
      <c r="M129" s="508" t="s">
        <v>115</v>
      </c>
    </row>
    <row r="130" spans="6:26" s="17" customFormat="1" ht="5.25" customHeight="1" x14ac:dyDescent="0.3">
      <c r="F130"/>
      <c r="G130"/>
      <c r="H130"/>
      <c r="I130"/>
      <c r="J130"/>
      <c r="K130"/>
      <c r="L130"/>
      <c r="M130" s="9"/>
    </row>
    <row r="131" spans="6:26" s="17" customFormat="1" ht="17.100000000000001" customHeight="1" x14ac:dyDescent="0.3">
      <c r="F131" s="515" t="s">
        <v>130</v>
      </c>
      <c r="G131" s="516"/>
      <c r="H131" s="516"/>
      <c r="I131" s="517"/>
      <c r="J131" s="517"/>
      <c r="K131" s="517"/>
      <c r="L131" s="517"/>
      <c r="M131" s="517"/>
      <c r="N131" s="517"/>
      <c r="O131" s="517"/>
      <c r="P131" s="517"/>
      <c r="Q131" s="517"/>
      <c r="R131" s="517"/>
      <c r="S131" s="517"/>
      <c r="T131" s="517"/>
      <c r="U131" s="517"/>
      <c r="V131" s="517"/>
      <c r="W131" s="517"/>
      <c r="X131" s="517"/>
      <c r="Y131" s="517"/>
      <c r="Z131" s="518"/>
    </row>
    <row r="132" spans="6:26" x14ac:dyDescent="0.25">
      <c r="F132" s="1123" t="s">
        <v>149</v>
      </c>
      <c r="G132" s="1123"/>
      <c r="H132" s="1123"/>
      <c r="I132" s="1123"/>
      <c r="J132" s="1123"/>
      <c r="K132" s="1123"/>
      <c r="L132" s="1123"/>
      <c r="M132" s="1123"/>
      <c r="N132" s="517"/>
      <c r="O132" s="517"/>
      <c r="P132" s="517"/>
      <c r="Q132" s="517"/>
      <c r="R132" s="517"/>
      <c r="S132" s="517"/>
      <c r="T132" s="517"/>
      <c r="U132" s="517"/>
      <c r="V132" s="517"/>
      <c r="W132" s="517"/>
      <c r="X132" s="517"/>
      <c r="Y132" s="517"/>
      <c r="Z132" s="518"/>
    </row>
    <row r="133" spans="6:26" ht="27.6" customHeight="1" x14ac:dyDescent="0.25">
      <c r="F133" s="1124" t="s">
        <v>150</v>
      </c>
      <c r="G133" s="1124"/>
      <c r="H133" s="1124"/>
      <c r="I133" s="1124"/>
      <c r="J133" s="1124"/>
      <c r="K133" s="1124"/>
      <c r="L133" s="1124"/>
      <c r="M133" s="1124"/>
      <c r="N133" s="517"/>
      <c r="O133" s="517"/>
      <c r="P133" s="517"/>
      <c r="Q133" s="517"/>
      <c r="R133" s="517"/>
      <c r="S133" s="517"/>
      <c r="T133" s="517"/>
      <c r="U133" s="517"/>
      <c r="V133" s="517"/>
      <c r="W133" s="517"/>
      <c r="X133" s="517"/>
      <c r="Y133" s="517"/>
      <c r="Z133" s="518"/>
    </row>
    <row r="134" spans="6:26" x14ac:dyDescent="0.25">
      <c r="F134" s="1117" t="s">
        <v>151</v>
      </c>
      <c r="G134" s="1117"/>
      <c r="H134" s="1117"/>
      <c r="I134" s="1117"/>
      <c r="J134" s="1117"/>
      <c r="K134" s="1117"/>
      <c r="L134" s="1117"/>
      <c r="M134" s="1117"/>
      <c r="N134" s="525"/>
      <c r="O134" s="525"/>
      <c r="P134" s="525"/>
      <c r="Q134" s="525"/>
      <c r="R134" s="525"/>
      <c r="S134" s="525"/>
      <c r="T134" s="525"/>
      <c r="U134" s="525"/>
      <c r="V134" s="525"/>
      <c r="W134" s="525"/>
      <c r="X134" s="525"/>
      <c r="Y134" s="525"/>
      <c r="Z134" s="525"/>
    </row>
    <row r="135" spans="6:26" x14ac:dyDescent="0.25">
      <c r="F135" s="522" t="s">
        <v>134</v>
      </c>
      <c r="G135" s="523"/>
      <c r="H135" s="523"/>
      <c r="I135" s="523"/>
      <c r="J135" s="523"/>
      <c r="K135" s="523"/>
      <c r="L135" s="523"/>
      <c r="M135" s="523"/>
      <c r="N135" s="523"/>
      <c r="O135" s="523"/>
      <c r="P135" s="523"/>
      <c r="Q135" s="523"/>
      <c r="R135" s="523"/>
      <c r="S135" s="523"/>
      <c r="T135" s="523"/>
      <c r="U135" s="523"/>
      <c r="V135" s="523"/>
      <c r="W135" s="523"/>
      <c r="X135" s="523"/>
      <c r="Y135" s="523"/>
      <c r="Z135" s="524"/>
    </row>
    <row r="136" spans="6:26" ht="29.1" customHeight="1" x14ac:dyDescent="0.25">
      <c r="F136" s="1113" t="s">
        <v>135</v>
      </c>
      <c r="G136" s="1113"/>
      <c r="H136" s="1113"/>
      <c r="I136" s="1113"/>
      <c r="J136" s="1113"/>
      <c r="K136" s="1113"/>
      <c r="L136" s="1113"/>
      <c r="M136" s="1113"/>
      <c r="N136" s="517"/>
      <c r="O136" s="517"/>
      <c r="P136" s="517"/>
      <c r="Q136" s="517"/>
      <c r="R136" s="517"/>
      <c r="S136" s="517"/>
      <c r="T136" s="517"/>
      <c r="U136" s="517"/>
      <c r="V136" s="517"/>
      <c r="W136" s="517"/>
      <c r="X136" s="517"/>
      <c r="Y136" s="517"/>
      <c r="Z136" s="518"/>
    </row>
    <row r="137" spans="6:26" x14ac:dyDescent="0.25">
      <c r="F137" s="1083" t="s">
        <v>136</v>
      </c>
    </row>
  </sheetData>
  <mergeCells count="10">
    <mergeCell ref="F134:M134"/>
    <mergeCell ref="F136:M136"/>
    <mergeCell ref="F2:F5"/>
    <mergeCell ref="A5:A6"/>
    <mergeCell ref="B5:B6"/>
    <mergeCell ref="C5:C6"/>
    <mergeCell ref="F132:M132"/>
    <mergeCell ref="F133:M133"/>
    <mergeCell ref="D5:D6"/>
    <mergeCell ref="E5:E6"/>
  </mergeCells>
  <printOptions horizontalCentered="1"/>
  <pageMargins left="0.5" right="0.5" top="0.5" bottom="0.4" header="0.3" footer="0.3"/>
  <pageSetup scale="38" orientation="portrait" r:id="rId1"/>
  <headerFooter>
    <oddHeader>&amp;RPUBLIC</oddHeader>
    <oddFooter xml:space="preserve">&amp;L&amp;"-,Bold"&amp;10&amp;A&amp;C&amp;"-,Bold"&amp;10Page &amp;P of 20&amp;R&amp;"-,Bold"&amp;10Exhibit 1 </oddFooter>
  </headerFooter>
  <rowBreaks count="2" manualBreakCount="2">
    <brk id="99" min="5" max="11" man="1"/>
    <brk id="1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151"/>
  <sheetViews>
    <sheetView topLeftCell="A2" zoomScale="80" zoomScaleNormal="80" zoomScaleSheetLayoutView="80" zoomScalePageLayoutView="40" workbookViewId="0">
      <selection activeCell="D15" sqref="D15"/>
    </sheetView>
  </sheetViews>
  <sheetFormatPr defaultColWidth="9.42578125" defaultRowHeight="15" x14ac:dyDescent="0.25"/>
  <cols>
    <col min="1" max="1" width="7.42578125" customWidth="1"/>
    <col min="2" max="2" width="65.5703125" customWidth="1"/>
    <col min="3" max="3" width="1.5703125" customWidth="1"/>
    <col min="4" max="8" width="29.7109375" customWidth="1"/>
    <col min="9" max="9" width="10" customWidth="1"/>
  </cols>
  <sheetData>
    <row r="1" spans="1:9" ht="14.25" hidden="1" customHeight="1" thickBot="1" x14ac:dyDescent="0.5">
      <c r="B1" s="48"/>
      <c r="C1" s="48"/>
      <c r="D1" s="50"/>
    </row>
    <row r="2" spans="1:9" ht="23.1" customHeight="1" x14ac:dyDescent="0.35">
      <c r="B2" s="1114" t="s">
        <v>152</v>
      </c>
      <c r="C2" s="334"/>
      <c r="D2" s="91" t="str">
        <f>'2_Costs'!D2</f>
        <v>Utility: Ameren Missouri</v>
      </c>
      <c r="E2" s="89"/>
      <c r="F2" s="722"/>
      <c r="G2" s="722"/>
      <c r="H2" s="137"/>
    </row>
    <row r="3" spans="1:9" ht="23.1" customHeight="1" x14ac:dyDescent="0.35">
      <c r="B3" s="1121"/>
      <c r="C3" s="335"/>
      <c r="D3" s="213" t="str">
        <f>'2_Costs'!D3</f>
        <v>Report Date: 3/29/2024</v>
      </c>
      <c r="E3" s="90"/>
      <c r="F3" s="723"/>
      <c r="G3" s="723"/>
      <c r="H3" s="138"/>
    </row>
    <row r="4" spans="1:9" ht="23.1" customHeight="1" x14ac:dyDescent="0.35">
      <c r="B4" s="1121"/>
      <c r="C4" s="335"/>
      <c r="D4" s="199" t="str">
        <f>'2_Costs'!D4</f>
        <v>Period:  3/01/2019 - 12/31/2023</v>
      </c>
      <c r="E4" s="90"/>
      <c r="F4" s="492"/>
      <c r="G4" s="492"/>
      <c r="H4" s="105"/>
    </row>
    <row r="5" spans="1:9" ht="23.1" customHeight="1" thickBot="1" x14ac:dyDescent="0.4">
      <c r="B5" s="1122"/>
      <c r="C5" s="335"/>
      <c r="D5" s="215" t="str">
        <f>'2_Costs'!D5</f>
        <v>Portfolio Start Date: 3/01/2019</v>
      </c>
      <c r="E5" s="824"/>
      <c r="F5" s="88"/>
      <c r="G5" s="88"/>
      <c r="H5" s="139"/>
    </row>
    <row r="6" spans="1:9" ht="15.75" customHeight="1" thickBot="1" x14ac:dyDescent="0.3"/>
    <row r="7" spans="1:9" s="17" customFormat="1" ht="25.35" customHeight="1" x14ac:dyDescent="0.3">
      <c r="A7" s="140"/>
      <c r="B7" s="111" t="s">
        <v>153</v>
      </c>
      <c r="C7" s="140"/>
      <c r="D7" s="106" t="str">
        <f>'2_Costs'!D7</f>
        <v>Program Year 1 Total</v>
      </c>
      <c r="E7" s="121" t="str">
        <f>'2_Costs'!E7</f>
        <v>Program Year 2 Total</v>
      </c>
      <c r="F7" s="610" t="str">
        <f>'2_Costs'!F7</f>
        <v>Program Year 3 Total</v>
      </c>
      <c r="G7" s="121" t="str">
        <f>'2_Costs'!G7</f>
        <v>Program Year 4 Total</v>
      </c>
      <c r="H7" s="908" t="str">
        <f>'2_Costs'!H7</f>
        <v>Program Year 5 Total</v>
      </c>
      <c r="I7" s="7"/>
    </row>
    <row r="8" spans="1:9" ht="18" customHeight="1" x14ac:dyDescent="0.3">
      <c r="A8" s="80"/>
      <c r="B8" s="239" t="s">
        <v>114</v>
      </c>
      <c r="C8" s="238"/>
      <c r="D8" s="265">
        <v>711057.89701622026</v>
      </c>
      <c r="E8" s="557">
        <v>1666023.2007510958</v>
      </c>
      <c r="F8" s="707">
        <v>2726522.6605491419</v>
      </c>
      <c r="G8" s="557">
        <v>10154100.868136996</v>
      </c>
      <c r="H8" s="994">
        <v>6990882.6776993992</v>
      </c>
      <c r="I8" s="12"/>
    </row>
    <row r="9" spans="1:9" ht="18" customHeight="1" x14ac:dyDescent="0.3">
      <c r="A9" s="80"/>
      <c r="B9" s="239" t="s">
        <v>125</v>
      </c>
      <c r="C9" s="238"/>
      <c r="D9" s="265">
        <v>1346114.0608135653</v>
      </c>
      <c r="E9" s="557">
        <v>4704021.42</v>
      </c>
      <c r="F9" s="707">
        <v>1709331.6697951239</v>
      </c>
      <c r="G9" s="557">
        <v>770052.04194247839</v>
      </c>
      <c r="H9" s="994">
        <v>884111.08829439862</v>
      </c>
      <c r="I9" s="12"/>
    </row>
    <row r="10" spans="1:9" ht="18" customHeight="1" x14ac:dyDescent="0.3">
      <c r="A10" s="80"/>
      <c r="B10" s="239" t="s">
        <v>51</v>
      </c>
      <c r="C10" s="238"/>
      <c r="D10" s="801"/>
      <c r="E10" s="802"/>
      <c r="F10" s="803"/>
      <c r="G10" s="557">
        <v>881036.91661265027</v>
      </c>
      <c r="H10" s="994">
        <v>5935938.4589298386</v>
      </c>
      <c r="I10" s="12"/>
    </row>
    <row r="11" spans="1:9" ht="18" customHeight="1" x14ac:dyDescent="0.3">
      <c r="A11" s="80"/>
      <c r="B11" s="239" t="s">
        <v>52</v>
      </c>
      <c r="C11" s="238"/>
      <c r="D11" s="265">
        <v>582995.33866912883</v>
      </c>
      <c r="E11" s="557">
        <v>319971.66900963092</v>
      </c>
      <c r="F11" s="707">
        <v>213224.71337792857</v>
      </c>
      <c r="G11" s="557">
        <v>1475509.0325631667</v>
      </c>
      <c r="H11" s="994">
        <v>1724385.8819673553</v>
      </c>
      <c r="I11" s="12"/>
    </row>
    <row r="12" spans="1:9" s="6" customFormat="1" ht="18" customHeight="1" x14ac:dyDescent="0.3">
      <c r="A12" s="81"/>
      <c r="B12" s="240" t="s">
        <v>53</v>
      </c>
      <c r="C12" s="18"/>
      <c r="D12" s="266">
        <f>SUM(D8:D11)</f>
        <v>2640167.2964989142</v>
      </c>
      <c r="E12" s="558">
        <f>SUM(E8:E11)</f>
        <v>6690016.2897607265</v>
      </c>
      <c r="F12" s="720">
        <f>SUM(F8:F11)</f>
        <v>4649079.0437221937</v>
      </c>
      <c r="G12" s="1011">
        <f>SUM(G8:G11)</f>
        <v>13280698.859255293</v>
      </c>
      <c r="H12" s="995">
        <f>SUM(H8:H11)</f>
        <v>15535318.106890991</v>
      </c>
      <c r="I12" s="12"/>
    </row>
    <row r="13" spans="1:9" ht="18" customHeight="1" x14ac:dyDescent="0.3">
      <c r="A13" s="80"/>
      <c r="B13" s="281" t="s">
        <v>54</v>
      </c>
      <c r="C13" s="238"/>
      <c r="D13" s="302">
        <v>14941829.077779226</v>
      </c>
      <c r="E13" s="589">
        <v>29745300.084610846</v>
      </c>
      <c r="F13" s="709">
        <v>22930903.117148895</v>
      </c>
      <c r="G13" s="589">
        <v>54361547.687898487</v>
      </c>
      <c r="H13" s="996">
        <v>34700407.675675251</v>
      </c>
      <c r="I13" s="12"/>
    </row>
    <row r="14" spans="1:9" ht="18" customHeight="1" x14ac:dyDescent="0.3">
      <c r="A14" s="80"/>
      <c r="B14" s="281" t="s">
        <v>117</v>
      </c>
      <c r="C14" s="238"/>
      <c r="D14" s="302">
        <v>1819659.2088948491</v>
      </c>
      <c r="E14" s="589">
        <v>10595077.426512627</v>
      </c>
      <c r="F14" s="709">
        <v>33159411.085226767</v>
      </c>
      <c r="G14" s="804"/>
      <c r="H14" s="997"/>
      <c r="I14" s="12"/>
    </row>
    <row r="15" spans="1:9" ht="18" customHeight="1" x14ac:dyDescent="0.3">
      <c r="A15" s="80"/>
      <c r="B15" s="281" t="s">
        <v>56</v>
      </c>
      <c r="C15" s="238"/>
      <c r="D15" s="302">
        <v>1088008.602965402</v>
      </c>
      <c r="E15" s="589">
        <v>4023193.4009038396</v>
      </c>
      <c r="F15" s="709">
        <v>4523947.5585876703</v>
      </c>
      <c r="G15" s="589">
        <v>886746.74976659031</v>
      </c>
      <c r="H15" s="996">
        <v>1925590.8310908382</v>
      </c>
      <c r="I15" s="12"/>
    </row>
    <row r="16" spans="1:9" ht="18" customHeight="1" x14ac:dyDescent="0.3">
      <c r="A16" s="80"/>
      <c r="B16" s="281" t="s">
        <v>91</v>
      </c>
      <c r="C16" s="238"/>
      <c r="D16" s="302">
        <v>3407131.2064911393</v>
      </c>
      <c r="E16" s="589">
        <v>2962809.0500178407</v>
      </c>
      <c r="F16" s="709">
        <v>2515701.0881115128</v>
      </c>
      <c r="G16" s="589">
        <v>3211563.512887395</v>
      </c>
      <c r="H16" s="996">
        <v>2245348.680052985</v>
      </c>
      <c r="I16" s="12"/>
    </row>
    <row r="17" spans="1:9" ht="18" customHeight="1" x14ac:dyDescent="0.3">
      <c r="A17" s="80"/>
      <c r="B17" s="281" t="s">
        <v>58</v>
      </c>
      <c r="C17" s="238"/>
      <c r="D17" s="302">
        <v>39379105.479091413</v>
      </c>
      <c r="E17" s="589">
        <v>46681475.651244938</v>
      </c>
      <c r="F17" s="709">
        <v>39002849.853403211</v>
      </c>
      <c r="G17" s="589">
        <v>36682240.458571225</v>
      </c>
      <c r="H17" s="996">
        <v>31138252.022798192</v>
      </c>
      <c r="I17" s="12"/>
    </row>
    <row r="18" spans="1:9" ht="18" hidden="1" customHeight="1" x14ac:dyDescent="0.3">
      <c r="A18" s="80"/>
      <c r="B18" s="281" t="s">
        <v>59</v>
      </c>
      <c r="C18" s="238"/>
      <c r="D18" s="302"/>
      <c r="E18" s="589"/>
      <c r="F18" s="709"/>
      <c r="G18" s="589"/>
      <c r="H18" s="996"/>
      <c r="I18" s="12"/>
    </row>
    <row r="19" spans="1:9" ht="18" customHeight="1" x14ac:dyDescent="0.3">
      <c r="A19" s="80"/>
      <c r="B19" s="281" t="s">
        <v>60</v>
      </c>
      <c r="C19" s="238"/>
      <c r="D19" s="302">
        <v>20283477.517645899</v>
      </c>
      <c r="E19" s="589">
        <v>15755626.9509582</v>
      </c>
      <c r="F19" s="709">
        <v>16703113.4027742</v>
      </c>
      <c r="G19" s="589">
        <v>5630297.4312591702</v>
      </c>
      <c r="H19" s="996">
        <v>11463671.1027465</v>
      </c>
      <c r="I19" s="12"/>
    </row>
    <row r="20" spans="1:9" ht="18" hidden="1" customHeight="1" x14ac:dyDescent="0.3">
      <c r="A20" s="80"/>
      <c r="B20" s="281" t="s">
        <v>61</v>
      </c>
      <c r="C20" s="238"/>
      <c r="D20" s="302">
        <v>0</v>
      </c>
      <c r="E20" s="589">
        <v>0</v>
      </c>
      <c r="F20" s="709"/>
      <c r="G20" s="589"/>
      <c r="H20" s="996"/>
      <c r="I20" s="12"/>
    </row>
    <row r="21" spans="1:9" s="6" customFormat="1" ht="18" customHeight="1" x14ac:dyDescent="0.3">
      <c r="A21"/>
      <c r="B21" s="283" t="s">
        <v>62</v>
      </c>
      <c r="C21" s="18"/>
      <c r="D21" s="303">
        <f>SUM(D13:D20)</f>
        <v>80919211.092867926</v>
      </c>
      <c r="E21" s="559">
        <f>SUM(E13:E20)</f>
        <v>109763482.56424829</v>
      </c>
      <c r="F21" s="710">
        <f>SUM(F13:F20)</f>
        <v>118835926.10525225</v>
      </c>
      <c r="G21" s="559">
        <f>SUM(G13:G20)</f>
        <v>100772395.84038286</v>
      </c>
      <c r="H21" s="998">
        <f>SUM(H13:H20)</f>
        <v>81473270.312363774</v>
      </c>
    </row>
    <row r="22" spans="1:9" ht="18" customHeight="1" x14ac:dyDescent="0.3">
      <c r="A22" s="80"/>
      <c r="B22" s="349" t="s">
        <v>63</v>
      </c>
      <c r="C22" s="238"/>
      <c r="D22" s="371">
        <v>557213.45329608861</v>
      </c>
      <c r="E22" s="595">
        <v>229444.64557123426</v>
      </c>
      <c r="F22" s="711">
        <v>343637.96452831215</v>
      </c>
      <c r="G22" s="804"/>
      <c r="H22" s="997"/>
      <c r="I22" s="12"/>
    </row>
    <row r="23" spans="1:9" ht="18" customHeight="1" x14ac:dyDescent="0.3">
      <c r="A23" s="80"/>
      <c r="B23" s="349" t="s">
        <v>64</v>
      </c>
      <c r="C23" s="238"/>
      <c r="D23" s="371">
        <v>1872503.3692229097</v>
      </c>
      <c r="E23" s="595">
        <v>3896412.209668125</v>
      </c>
      <c r="F23" s="711">
        <v>2758103.692114633</v>
      </c>
      <c r="G23" s="595">
        <v>4053864.8582619745</v>
      </c>
      <c r="H23" s="999">
        <v>3665901.723767912</v>
      </c>
      <c r="I23" s="12"/>
    </row>
    <row r="24" spans="1:9" ht="18" customHeight="1" x14ac:dyDescent="0.3">
      <c r="A24" s="80"/>
      <c r="B24" s="349" t="s">
        <v>120</v>
      </c>
      <c r="C24" s="238"/>
      <c r="D24" s="371">
        <v>3639464.6302759782</v>
      </c>
      <c r="E24" s="595">
        <v>2602331.0100118043</v>
      </c>
      <c r="F24" s="711">
        <v>2368744.2851642934</v>
      </c>
      <c r="G24" s="804"/>
      <c r="H24" s="997"/>
      <c r="I24" s="12"/>
    </row>
    <row r="25" spans="1:9" ht="18" customHeight="1" x14ac:dyDescent="0.3">
      <c r="A25" s="80"/>
      <c r="B25" s="349" t="s">
        <v>66</v>
      </c>
      <c r="C25" s="238"/>
      <c r="D25" s="371">
        <v>598789.17401818896</v>
      </c>
      <c r="E25" s="595">
        <v>1374255.93995674</v>
      </c>
      <c r="F25" s="711">
        <v>582166.24222034903</v>
      </c>
      <c r="G25" s="804"/>
      <c r="H25" s="997"/>
      <c r="I25" s="12"/>
    </row>
    <row r="26" spans="1:9" ht="18" customHeight="1" x14ac:dyDescent="0.3">
      <c r="A26" s="80"/>
      <c r="B26" s="349" t="s">
        <v>92</v>
      </c>
      <c r="C26" s="238"/>
      <c r="D26" s="371">
        <v>29142954.404991083</v>
      </c>
      <c r="E26" s="595">
        <v>27105807.184152208</v>
      </c>
      <c r="F26" s="711">
        <v>26383990.328398395</v>
      </c>
      <c r="G26" s="595">
        <v>30501732.215048831</v>
      </c>
      <c r="H26" s="999">
        <v>25514893.185415797</v>
      </c>
      <c r="I26" s="12"/>
    </row>
    <row r="27" spans="1:9" ht="18" customHeight="1" x14ac:dyDescent="0.3">
      <c r="A27" s="80"/>
      <c r="B27" s="349" t="s">
        <v>68</v>
      </c>
      <c r="C27" s="238"/>
      <c r="D27" s="371">
        <v>32924743.386574335</v>
      </c>
      <c r="E27" s="595">
        <v>39509217.052043982</v>
      </c>
      <c r="F27" s="711">
        <v>30804520.391767755</v>
      </c>
      <c r="G27" s="804"/>
      <c r="H27" s="997"/>
      <c r="I27" s="12"/>
    </row>
    <row r="28" spans="1:9" ht="18" customHeight="1" x14ac:dyDescent="0.3">
      <c r="A28" s="80"/>
      <c r="B28" s="349" t="s">
        <v>69</v>
      </c>
      <c r="C28" s="238"/>
      <c r="D28" s="371">
        <v>841151.34710300749</v>
      </c>
      <c r="E28" s="595">
        <v>1518817.8051634445</v>
      </c>
      <c r="F28" s="711">
        <v>1681949.7578796691</v>
      </c>
      <c r="G28" s="595">
        <v>1487260.576976263</v>
      </c>
      <c r="H28" s="999">
        <v>1905029.3284461764</v>
      </c>
      <c r="I28" s="12"/>
    </row>
    <row r="29" spans="1:9" ht="18" customHeight="1" x14ac:dyDescent="0.3">
      <c r="A29" s="80"/>
      <c r="B29" s="349" t="s">
        <v>70</v>
      </c>
      <c r="C29" s="238"/>
      <c r="D29" s="371">
        <v>13941662.531587066</v>
      </c>
      <c r="E29" s="595">
        <v>35291201.2386363</v>
      </c>
      <c r="F29" s="711">
        <v>8551977.8896779474</v>
      </c>
      <c r="G29" s="595">
        <v>4584681.5103745004</v>
      </c>
      <c r="H29" s="999">
        <v>6345803.7991393646</v>
      </c>
      <c r="I29" s="12"/>
    </row>
    <row r="30" spans="1:9" ht="18" hidden="1" customHeight="1" x14ac:dyDescent="0.3">
      <c r="A30" s="82"/>
      <c r="B30" s="349" t="s">
        <v>71</v>
      </c>
      <c r="C30" s="238"/>
      <c r="D30" s="372"/>
      <c r="E30" s="591">
        <v>0</v>
      </c>
      <c r="F30" s="721"/>
      <c r="G30" s="591"/>
      <c r="H30" s="1000"/>
      <c r="I30" s="12"/>
    </row>
    <row r="31" spans="1:9" ht="18" customHeight="1" x14ac:dyDescent="0.3">
      <c r="A31" s="82"/>
      <c r="B31" s="349" t="s">
        <v>72</v>
      </c>
      <c r="C31" s="238"/>
      <c r="D31" s="1029"/>
      <c r="E31" s="1015"/>
      <c r="F31" s="721">
        <v>323386.80905423628</v>
      </c>
      <c r="G31" s="591">
        <v>967617.30418160255</v>
      </c>
      <c r="H31" s="1000">
        <v>875316.98548213823</v>
      </c>
      <c r="I31" s="12"/>
    </row>
    <row r="32" spans="1:9" s="6" customFormat="1" ht="18" customHeight="1" x14ac:dyDescent="0.3">
      <c r="B32" s="350" t="s">
        <v>73</v>
      </c>
      <c r="C32" s="18"/>
      <c r="D32" s="373">
        <f>SUM(D22:D31)</f>
        <v>83518482.29706867</v>
      </c>
      <c r="E32" s="560">
        <f t="shared" ref="E32" si="0">SUM(E22:E31)</f>
        <v>111527487.08520384</v>
      </c>
      <c r="F32" s="712">
        <f>SUM(F22:F31)</f>
        <v>73798477.360805586</v>
      </c>
      <c r="G32" s="560">
        <f>SUM(G22:G31)</f>
        <v>41595156.464843176</v>
      </c>
      <c r="H32" s="1001">
        <f>SUM(H22:H31)</f>
        <v>38306945.02225139</v>
      </c>
      <c r="I32" s="12"/>
    </row>
    <row r="33" spans="1:9" ht="18" hidden="1" customHeight="1" x14ac:dyDescent="0.3">
      <c r="A33" s="82"/>
      <c r="B33" s="324" t="s">
        <v>74</v>
      </c>
      <c r="C33" s="18"/>
      <c r="D33" s="328">
        <v>0</v>
      </c>
      <c r="E33" s="462">
        <v>0</v>
      </c>
      <c r="F33" s="717">
        <v>0</v>
      </c>
      <c r="G33" s="593">
        <v>0</v>
      </c>
      <c r="H33" s="1002">
        <v>0</v>
      </c>
      <c r="I33" s="12"/>
    </row>
    <row r="34" spans="1:9" ht="18" hidden="1" customHeight="1" x14ac:dyDescent="0.3">
      <c r="A34" s="82"/>
      <c r="B34" s="324" t="s">
        <v>75</v>
      </c>
      <c r="C34" s="18"/>
      <c r="D34" s="328">
        <v>0</v>
      </c>
      <c r="E34" s="462">
        <v>0</v>
      </c>
      <c r="F34" s="717">
        <v>0</v>
      </c>
      <c r="G34" s="593">
        <v>0</v>
      </c>
      <c r="H34" s="1002">
        <v>0</v>
      </c>
      <c r="I34" s="12"/>
    </row>
    <row r="35" spans="1:9" ht="18" hidden="1" customHeight="1" x14ac:dyDescent="0.3">
      <c r="A35" s="82"/>
      <c r="B35" s="324" t="s">
        <v>76</v>
      </c>
      <c r="C35" s="18"/>
      <c r="D35" s="328">
        <v>0</v>
      </c>
      <c r="E35" s="462">
        <v>0</v>
      </c>
      <c r="F35" s="717">
        <v>0</v>
      </c>
      <c r="G35" s="593">
        <v>0</v>
      </c>
      <c r="H35" s="1002">
        <v>0</v>
      </c>
      <c r="I35" s="12"/>
    </row>
    <row r="36" spans="1:9" ht="18" hidden="1" customHeight="1" x14ac:dyDescent="0.3">
      <c r="A36" s="82"/>
      <c r="B36" s="326" t="s">
        <v>77</v>
      </c>
      <c r="C36" s="238"/>
      <c r="D36" s="329">
        <f>SUM(D33:D35)</f>
        <v>0</v>
      </c>
      <c r="E36" s="561">
        <f>SUM(E33:E35)</f>
        <v>0</v>
      </c>
      <c r="F36" s="718">
        <f>SUM(F33:F35)</f>
        <v>0</v>
      </c>
      <c r="G36" s="1012">
        <f>SUM(G33:G35)</f>
        <v>0</v>
      </c>
      <c r="H36" s="1003">
        <f>SUM(H33:H35)</f>
        <v>0</v>
      </c>
      <c r="I36" s="12"/>
    </row>
    <row r="37" spans="1:9" ht="22.35" customHeight="1" thickBot="1" x14ac:dyDescent="0.35">
      <c r="B37" s="114" t="s">
        <v>154</v>
      </c>
      <c r="C37" s="18"/>
      <c r="D37" s="234">
        <f>D12+D21+D32+D36</f>
        <v>167077860.68643552</v>
      </c>
      <c r="E37" s="110">
        <f>E12+E21+E32+E36</f>
        <v>227980985.93921286</v>
      </c>
      <c r="F37" s="719">
        <f>F12+F21+F32+F36</f>
        <v>197283482.50978005</v>
      </c>
      <c r="G37" s="1013">
        <f>G12+G21+G32+G36</f>
        <v>155648251.16448134</v>
      </c>
      <c r="H37" s="1004">
        <f>H12+H21+H32+H36</f>
        <v>135315533.44150615</v>
      </c>
      <c r="I37" s="12"/>
    </row>
    <row r="38" spans="1:9" s="17" customFormat="1" ht="15" customHeight="1" thickBot="1" x14ac:dyDescent="0.35">
      <c r="A38" s="52"/>
      <c r="D38" s="235"/>
      <c r="I38" s="29"/>
    </row>
    <row r="39" spans="1:9" s="17" customFormat="1" ht="25.35" customHeight="1" x14ac:dyDescent="0.3">
      <c r="A39" s="140"/>
      <c r="B39" s="111" t="s">
        <v>155</v>
      </c>
      <c r="C39" s="140"/>
      <c r="D39" s="236" t="str">
        <f>D$7</f>
        <v>Program Year 1 Total</v>
      </c>
      <c r="E39" s="107" t="str">
        <f t="shared" ref="E39:H39" si="1">E$7</f>
        <v>Program Year 2 Total</v>
      </c>
      <c r="F39" s="639" t="str">
        <f t="shared" si="1"/>
        <v>Program Year 3 Total</v>
      </c>
      <c r="G39" s="107" t="str">
        <f t="shared" si="1"/>
        <v>Program Year 4 Total</v>
      </c>
      <c r="H39" s="870" t="str">
        <f t="shared" si="1"/>
        <v>Program Year 5 Total</v>
      </c>
    </row>
    <row r="40" spans="1:9" ht="18" customHeight="1" x14ac:dyDescent="0.3">
      <c r="A40" s="80"/>
      <c r="B40" s="239" t="s">
        <v>114</v>
      </c>
      <c r="C40" s="238"/>
      <c r="D40" s="265">
        <v>813021.64209683437</v>
      </c>
      <c r="E40" s="557">
        <v>1492493.444125843</v>
      </c>
      <c r="F40" s="707">
        <v>2418149.1650112933</v>
      </c>
      <c r="G40" s="557">
        <v>7522307.5794625971</v>
      </c>
      <c r="H40" s="994">
        <v>3246414.4217898077</v>
      </c>
      <c r="I40" s="12"/>
    </row>
    <row r="41" spans="1:9" ht="18" customHeight="1" x14ac:dyDescent="0.3">
      <c r="A41" s="80"/>
      <c r="B41" s="239" t="s">
        <v>125</v>
      </c>
      <c r="C41" s="238"/>
      <c r="D41" s="265">
        <v>5495363.2176153725</v>
      </c>
      <c r="E41" s="557">
        <v>6515849.8981010355</v>
      </c>
      <c r="F41" s="707">
        <v>6886099.9512230176</v>
      </c>
      <c r="G41" s="557">
        <v>990401.03511221136</v>
      </c>
      <c r="H41" s="994">
        <v>770915.18422120414</v>
      </c>
      <c r="I41" s="12"/>
    </row>
    <row r="42" spans="1:9" ht="18" customHeight="1" x14ac:dyDescent="0.3">
      <c r="A42" s="80"/>
      <c r="B42" s="239" t="s">
        <v>51</v>
      </c>
      <c r="C42" s="238"/>
      <c r="D42" s="801"/>
      <c r="E42" s="802"/>
      <c r="F42" s="803"/>
      <c r="G42" s="557">
        <v>192352.32575653482</v>
      </c>
      <c r="H42" s="994">
        <v>2012716.0815376323</v>
      </c>
      <c r="I42" s="12"/>
    </row>
    <row r="43" spans="1:9" ht="18" customHeight="1" x14ac:dyDescent="0.3">
      <c r="A43" s="80"/>
      <c r="B43" s="239" t="s">
        <v>52</v>
      </c>
      <c r="C43" s="238"/>
      <c r="D43" s="265">
        <v>463004.54312863376</v>
      </c>
      <c r="E43" s="557">
        <v>840445.65495755873</v>
      </c>
      <c r="F43" s="707">
        <v>897381.51034574187</v>
      </c>
      <c r="G43" s="557">
        <v>3240699.6706754263</v>
      </c>
      <c r="H43" s="994">
        <v>2569847.149898625</v>
      </c>
      <c r="I43" s="12"/>
    </row>
    <row r="44" spans="1:9" s="6" customFormat="1" ht="18" customHeight="1" x14ac:dyDescent="0.3">
      <c r="A44" s="81"/>
      <c r="B44" s="240" t="s">
        <v>53</v>
      </c>
      <c r="C44" s="18"/>
      <c r="D44" s="266">
        <v>6771389.4028408406</v>
      </c>
      <c r="E44" s="558">
        <f>SUM(E40:E43)</f>
        <v>8848788.9971844368</v>
      </c>
      <c r="F44" s="708">
        <f>SUM(F40:F43)</f>
        <v>10201630.626580052</v>
      </c>
      <c r="G44" s="558">
        <f>SUM(G40:G43)</f>
        <v>11945760.61100677</v>
      </c>
      <c r="H44" s="1005">
        <f>SUM(H40:H43)</f>
        <v>8599892.8374472689</v>
      </c>
      <c r="I44" s="12"/>
    </row>
    <row r="45" spans="1:9" ht="18" customHeight="1" x14ac:dyDescent="0.3">
      <c r="A45" s="80"/>
      <c r="B45" s="281" t="s">
        <v>54</v>
      </c>
      <c r="C45" s="238"/>
      <c r="D45" s="302">
        <v>23398676.83204218</v>
      </c>
      <c r="E45" s="589">
        <v>49075311.171668217</v>
      </c>
      <c r="F45" s="709">
        <v>68652933.38272053</v>
      </c>
      <c r="G45" s="589">
        <v>47469972.418264203</v>
      </c>
      <c r="H45" s="996">
        <v>32577548.831501544</v>
      </c>
      <c r="I45" s="12"/>
    </row>
    <row r="46" spans="1:9" ht="18" customHeight="1" x14ac:dyDescent="0.3">
      <c r="A46" s="80"/>
      <c r="B46" s="281" t="s">
        <v>117</v>
      </c>
      <c r="C46" s="238"/>
      <c r="D46" s="302">
        <v>2251316.2947414038</v>
      </c>
      <c r="E46" s="589">
        <v>5808295.5308011528</v>
      </c>
      <c r="F46" s="709">
        <v>8056288.7710096389</v>
      </c>
      <c r="G46" s="804">
        <v>0</v>
      </c>
      <c r="H46" s="997">
        <v>0</v>
      </c>
      <c r="I46" s="12"/>
    </row>
    <row r="47" spans="1:9" ht="18" customHeight="1" x14ac:dyDescent="0.3">
      <c r="A47" s="80"/>
      <c r="B47" s="281" t="s">
        <v>56</v>
      </c>
      <c r="C47" s="238"/>
      <c r="D47" s="302">
        <v>1759630.9923587861</v>
      </c>
      <c r="E47" s="589">
        <v>4774144.126023436</v>
      </c>
      <c r="F47" s="709">
        <v>8018262.2442838252</v>
      </c>
      <c r="G47" s="589">
        <v>4850912.5281124515</v>
      </c>
      <c r="H47" s="996">
        <v>3306308.9463763447</v>
      </c>
      <c r="I47" s="12"/>
    </row>
    <row r="48" spans="1:9" ht="18" customHeight="1" x14ac:dyDescent="0.3">
      <c r="A48" s="80"/>
      <c r="B48" s="281" t="s">
        <v>91</v>
      </c>
      <c r="C48" s="238"/>
      <c r="D48" s="302">
        <v>4408494.0059164753</v>
      </c>
      <c r="E48" s="589">
        <v>5116740.7585688345</v>
      </c>
      <c r="F48" s="709">
        <v>5712410.2112174854</v>
      </c>
      <c r="G48" s="589">
        <v>5409245.7222632347</v>
      </c>
      <c r="H48" s="996">
        <v>5484670.7636757381</v>
      </c>
      <c r="I48" s="12"/>
    </row>
    <row r="49" spans="1:9" ht="18" customHeight="1" x14ac:dyDescent="0.3">
      <c r="A49" s="80"/>
      <c r="B49" s="281" t="s">
        <v>58</v>
      </c>
      <c r="C49" s="238"/>
      <c r="D49" s="302">
        <v>14990464.209054921</v>
      </c>
      <c r="E49" s="589">
        <v>28438217.520625573</v>
      </c>
      <c r="F49" s="709">
        <v>34052956.394541003</v>
      </c>
      <c r="G49" s="589">
        <v>28351174.34020032</v>
      </c>
      <c r="H49" s="996">
        <v>30363688.826742955</v>
      </c>
      <c r="I49" s="12"/>
    </row>
    <row r="50" spans="1:9" ht="18" hidden="1" customHeight="1" x14ac:dyDescent="0.3">
      <c r="A50" s="80"/>
      <c r="B50" s="281" t="s">
        <v>59</v>
      </c>
      <c r="C50" s="238"/>
      <c r="D50" s="302"/>
      <c r="E50" s="589"/>
      <c r="F50" s="709"/>
      <c r="G50" s="589"/>
      <c r="H50" s="996"/>
      <c r="I50" s="12"/>
    </row>
    <row r="51" spans="1:9" ht="18" customHeight="1" x14ac:dyDescent="0.3">
      <c r="A51" s="80"/>
      <c r="B51" s="281" t="s">
        <v>60</v>
      </c>
      <c r="C51" s="238"/>
      <c r="D51" s="302">
        <v>16186925.686833235</v>
      </c>
      <c r="E51" s="589">
        <v>16869326.845492397</v>
      </c>
      <c r="F51" s="709">
        <v>17414291.802395992</v>
      </c>
      <c r="G51" s="589">
        <v>17816032.516971402</v>
      </c>
      <c r="H51" s="996">
        <v>0</v>
      </c>
      <c r="I51" s="12"/>
    </row>
    <row r="52" spans="1:9" ht="18" hidden="1" customHeight="1" x14ac:dyDescent="0.3">
      <c r="A52" s="80"/>
      <c r="B52" s="281" t="s">
        <v>61</v>
      </c>
      <c r="C52" s="238"/>
      <c r="D52" s="302">
        <v>0</v>
      </c>
      <c r="E52" s="589"/>
      <c r="F52" s="709"/>
      <c r="G52" s="589"/>
      <c r="H52" s="996"/>
      <c r="I52" s="12"/>
    </row>
    <row r="53" spans="1:9" s="6" customFormat="1" ht="18" customHeight="1" x14ac:dyDescent="0.3">
      <c r="A53"/>
      <c r="B53" s="283" t="s">
        <v>62</v>
      </c>
      <c r="C53" s="18"/>
      <c r="D53" s="303">
        <v>62995508.020946994</v>
      </c>
      <c r="E53" s="559">
        <f>SUM(E45:E51)</f>
        <v>110082035.95317961</v>
      </c>
      <c r="F53" s="710">
        <f>SUM(F45:F51)</f>
        <v>141907142.80616847</v>
      </c>
      <c r="G53" s="559">
        <f>SUM(G45:G51)</f>
        <v>103897337.52581161</v>
      </c>
      <c r="H53" s="998">
        <f>SUM(H45:H51)</f>
        <v>71732217.368296593</v>
      </c>
    </row>
    <row r="54" spans="1:9" ht="18" customHeight="1" x14ac:dyDescent="0.3">
      <c r="A54" s="80"/>
      <c r="B54" s="349" t="s">
        <v>63</v>
      </c>
      <c r="C54" s="238"/>
      <c r="D54" s="371">
        <v>663833.69086485729</v>
      </c>
      <c r="E54" s="595">
        <v>943968.15355705505</v>
      </c>
      <c r="F54" s="711">
        <v>953932.90155398147</v>
      </c>
      <c r="G54" s="804">
        <v>0</v>
      </c>
      <c r="H54" s="997">
        <v>0</v>
      </c>
      <c r="I54" s="12"/>
    </row>
    <row r="55" spans="1:9" ht="18" customHeight="1" x14ac:dyDescent="0.3">
      <c r="A55" s="80"/>
      <c r="B55" s="349" t="s">
        <v>64</v>
      </c>
      <c r="C55" s="238"/>
      <c r="D55" s="371">
        <v>3887334.2192401355</v>
      </c>
      <c r="E55" s="595">
        <v>4402516.0250796694</v>
      </c>
      <c r="F55" s="711">
        <v>4746707.071195378</v>
      </c>
      <c r="G55" s="595">
        <v>4459271.2581320144</v>
      </c>
      <c r="H55" s="999">
        <v>2136434.3750529452</v>
      </c>
      <c r="I55" s="12"/>
    </row>
    <row r="56" spans="1:9" ht="18" customHeight="1" x14ac:dyDescent="0.3">
      <c r="A56" s="80"/>
      <c r="B56" s="349" t="s">
        <v>120</v>
      </c>
      <c r="C56" s="238"/>
      <c r="D56" s="371">
        <v>3536201.0335928248</v>
      </c>
      <c r="E56" s="595">
        <v>3519181.8434589524</v>
      </c>
      <c r="F56" s="711">
        <v>2137768.1308431635</v>
      </c>
      <c r="G56" s="804">
        <v>0</v>
      </c>
      <c r="H56" s="997">
        <v>0</v>
      </c>
      <c r="I56" s="12"/>
    </row>
    <row r="57" spans="1:9" ht="18" customHeight="1" x14ac:dyDescent="0.3">
      <c r="A57" s="80"/>
      <c r="B57" s="349" t="s">
        <v>66</v>
      </c>
      <c r="C57" s="238"/>
      <c r="D57" s="371">
        <v>1915986.2100688193</v>
      </c>
      <c r="E57" s="595">
        <v>1961820.0243336654</v>
      </c>
      <c r="F57" s="711">
        <v>2001424.5549148957</v>
      </c>
      <c r="G57" s="804">
        <v>0</v>
      </c>
      <c r="H57" s="997">
        <v>0</v>
      </c>
      <c r="I57" s="12"/>
    </row>
    <row r="58" spans="1:9" ht="18" customHeight="1" x14ac:dyDescent="0.3">
      <c r="A58" s="80"/>
      <c r="B58" s="349" t="s">
        <v>92</v>
      </c>
      <c r="C58" s="238"/>
      <c r="D58" s="371">
        <v>40654321.651978284</v>
      </c>
      <c r="E58" s="595">
        <v>44584978.298146002</v>
      </c>
      <c r="F58" s="711">
        <v>45680715.422840036</v>
      </c>
      <c r="G58" s="595">
        <v>18892824.068407223</v>
      </c>
      <c r="H58" s="999">
        <v>18781582.31361023</v>
      </c>
      <c r="I58" s="12"/>
    </row>
    <row r="59" spans="1:9" ht="18" customHeight="1" x14ac:dyDescent="0.3">
      <c r="A59" s="80"/>
      <c r="B59" s="349" t="s">
        <v>68</v>
      </c>
      <c r="C59" s="238"/>
      <c r="D59" s="371">
        <v>7517949.5811332995</v>
      </c>
      <c r="E59" s="595">
        <v>7734295.5342464382</v>
      </c>
      <c r="F59" s="711">
        <v>6484921.6525357328</v>
      </c>
      <c r="G59" s="804">
        <v>0</v>
      </c>
      <c r="H59" s="997">
        <v>0</v>
      </c>
      <c r="I59" s="12"/>
    </row>
    <row r="60" spans="1:9" ht="18" customHeight="1" x14ac:dyDescent="0.3">
      <c r="A60" s="80"/>
      <c r="B60" s="349" t="s">
        <v>69</v>
      </c>
      <c r="C60" s="238"/>
      <c r="D60" s="371">
        <v>1373231.4000586313</v>
      </c>
      <c r="E60" s="595">
        <v>1984477.5258636926</v>
      </c>
      <c r="F60" s="711">
        <v>2378585.2905718917</v>
      </c>
      <c r="G60" s="595">
        <v>2689496.6142582605</v>
      </c>
      <c r="H60" s="999">
        <v>2222047.3422949957</v>
      </c>
      <c r="I60" s="12"/>
    </row>
    <row r="61" spans="1:9" ht="18" customHeight="1" x14ac:dyDescent="0.3">
      <c r="A61" s="80"/>
      <c r="B61" s="349" t="s">
        <v>70</v>
      </c>
      <c r="C61" s="238"/>
      <c r="D61" s="371">
        <v>9388928.9625421111</v>
      </c>
      <c r="E61" s="595">
        <v>11295729.241654273</v>
      </c>
      <c r="F61" s="711">
        <v>13017900.337485895</v>
      </c>
      <c r="G61" s="595">
        <v>16732863.776917968</v>
      </c>
      <c r="H61" s="999">
        <v>11151752.534126267</v>
      </c>
      <c r="I61" s="12"/>
    </row>
    <row r="62" spans="1:9" ht="18" hidden="1" customHeight="1" x14ac:dyDescent="0.3">
      <c r="A62" s="80"/>
      <c r="B62" s="349" t="s">
        <v>71</v>
      </c>
      <c r="C62" s="238"/>
      <c r="D62" s="371"/>
      <c r="E62" s="595"/>
      <c r="F62" s="711"/>
      <c r="G62" s="595"/>
      <c r="H62" s="999"/>
      <c r="I62" s="12"/>
    </row>
    <row r="63" spans="1:9" ht="18" customHeight="1" x14ac:dyDescent="0.3">
      <c r="A63" s="80"/>
      <c r="B63" s="349" t="s">
        <v>156</v>
      </c>
      <c r="C63" s="238"/>
      <c r="D63" s="806"/>
      <c r="E63" s="802"/>
      <c r="F63" s="716">
        <v>4607872.8898188844</v>
      </c>
      <c r="G63" s="573">
        <v>9276029.4140287582</v>
      </c>
      <c r="H63" s="1006">
        <v>7939394.2806343073</v>
      </c>
      <c r="I63" s="12"/>
    </row>
    <row r="64" spans="1:9" s="6" customFormat="1" ht="18" customHeight="1" x14ac:dyDescent="0.3">
      <c r="B64" s="350" t="s">
        <v>73</v>
      </c>
      <c r="C64" s="18"/>
      <c r="D64" s="373">
        <v>68937786.749478966</v>
      </c>
      <c r="E64" s="560">
        <f>SUM(E54:E63)</f>
        <v>76426966.646339744</v>
      </c>
      <c r="F64" s="712">
        <f>SUM(F54:F63)</f>
        <v>82009828.251759857</v>
      </c>
      <c r="G64" s="560">
        <f>SUM(G54:G63)</f>
        <v>52050485.131744221</v>
      </c>
      <c r="H64" s="1001">
        <f>SUM(H54:H63)</f>
        <v>42231210.845718741</v>
      </c>
      <c r="I64" s="12"/>
    </row>
    <row r="65" spans="1:9" ht="18" hidden="1" customHeight="1" x14ac:dyDescent="0.3">
      <c r="A65" s="82"/>
      <c r="B65" s="324" t="s">
        <v>74</v>
      </c>
      <c r="C65" s="18"/>
      <c r="D65" s="328">
        <v>0</v>
      </c>
      <c r="E65" s="462">
        <v>0</v>
      </c>
      <c r="F65" s="717"/>
      <c r="G65" s="593"/>
      <c r="H65" s="1002"/>
      <c r="I65" s="12"/>
    </row>
    <row r="66" spans="1:9" ht="18" hidden="1" customHeight="1" x14ac:dyDescent="0.3">
      <c r="A66" s="82"/>
      <c r="B66" s="324" t="s">
        <v>75</v>
      </c>
      <c r="C66" s="18"/>
      <c r="D66" s="328">
        <v>0</v>
      </c>
      <c r="E66" s="462">
        <v>0</v>
      </c>
      <c r="F66" s="717"/>
      <c r="G66" s="593"/>
      <c r="H66" s="1002"/>
      <c r="I66" s="12"/>
    </row>
    <row r="67" spans="1:9" ht="18" hidden="1" customHeight="1" x14ac:dyDescent="0.3">
      <c r="A67" s="82"/>
      <c r="B67" s="324" t="s">
        <v>76</v>
      </c>
      <c r="C67" s="18"/>
      <c r="D67" s="328">
        <v>0</v>
      </c>
      <c r="E67" s="462">
        <v>0</v>
      </c>
      <c r="F67" s="717"/>
      <c r="G67" s="593"/>
      <c r="H67" s="1002"/>
      <c r="I67" s="12"/>
    </row>
    <row r="68" spans="1:9" ht="18" hidden="1" customHeight="1" x14ac:dyDescent="0.3">
      <c r="A68" s="82"/>
      <c r="B68" s="326" t="s">
        <v>77</v>
      </c>
      <c r="C68" s="238"/>
      <c r="D68" s="329">
        <f>SUM(D65:D67)</f>
        <v>0</v>
      </c>
      <c r="E68" s="561">
        <v>0</v>
      </c>
      <c r="F68" s="718">
        <v>0</v>
      </c>
      <c r="G68" s="1012">
        <v>0</v>
      </c>
      <c r="H68" s="1003">
        <v>0</v>
      </c>
      <c r="I68" s="12"/>
    </row>
    <row r="69" spans="1:9" s="18" customFormat="1" ht="22.35" customHeight="1" thickBot="1" x14ac:dyDescent="0.35">
      <c r="A69" s="15"/>
      <c r="B69" s="114" t="s">
        <v>157</v>
      </c>
      <c r="D69" s="234">
        <v>138704684.1732668</v>
      </c>
      <c r="E69" s="110">
        <f>E44+E53+E64</f>
        <v>195357791.5967038</v>
      </c>
      <c r="F69" s="719">
        <f>F44+F53+F64</f>
        <v>234118601.68450838</v>
      </c>
      <c r="G69" s="1013">
        <f>G44+G53+G64</f>
        <v>167893583.26856261</v>
      </c>
      <c r="H69" s="1004">
        <f>H44+H53+H64</f>
        <v>122563321.05146261</v>
      </c>
      <c r="I69" s="30"/>
    </row>
    <row r="70" spans="1:9" s="17" customFormat="1" ht="15" customHeight="1" thickBot="1" x14ac:dyDescent="0.35">
      <c r="A70" s="15"/>
      <c r="D70" s="235"/>
      <c r="I70" s="29"/>
    </row>
    <row r="71" spans="1:9" ht="25.35" customHeight="1" x14ac:dyDescent="0.25">
      <c r="B71" s="111" t="s">
        <v>158</v>
      </c>
      <c r="C71" s="140"/>
      <c r="D71" s="236" t="str">
        <f>D$7</f>
        <v>Program Year 1 Total</v>
      </c>
      <c r="E71" s="107" t="str">
        <f t="shared" ref="E71:H71" si="2">E$7</f>
        <v>Program Year 2 Total</v>
      </c>
      <c r="F71" s="639" t="str">
        <f t="shared" si="2"/>
        <v>Program Year 3 Total</v>
      </c>
      <c r="G71" s="107" t="str">
        <f t="shared" si="2"/>
        <v>Program Year 4 Total</v>
      </c>
      <c r="H71" s="870" t="str">
        <f t="shared" si="2"/>
        <v>Program Year 5 Total</v>
      </c>
      <c r="I71" s="12"/>
    </row>
    <row r="72" spans="1:9" ht="18" customHeight="1" x14ac:dyDescent="0.3">
      <c r="B72" s="239" t="s">
        <v>114</v>
      </c>
      <c r="C72" s="238"/>
      <c r="D72" s="265">
        <f>IF(D$37=0,"",D8-D40)</f>
        <v>-101963.74508061411</v>
      </c>
      <c r="E72" s="557">
        <f>IF(E$37=0,"",E8-E40)</f>
        <v>173529.75662525278</v>
      </c>
      <c r="F72" s="706">
        <f t="shared" ref="F72:G72" si="3">IF(F$37=0,"",F8-F40)</f>
        <v>308373.49553784868</v>
      </c>
      <c r="G72" s="588">
        <f t="shared" si="3"/>
        <v>2631793.2886743993</v>
      </c>
      <c r="H72" s="1007">
        <f t="shared" ref="H72" si="4">IF(H$37=0,"",H8-H40)</f>
        <v>3744468.2559095914</v>
      </c>
      <c r="I72" s="12"/>
    </row>
    <row r="73" spans="1:9" ht="18" customHeight="1" x14ac:dyDescent="0.3">
      <c r="B73" s="239" t="s">
        <v>125</v>
      </c>
      <c r="C73" s="238"/>
      <c r="D73" s="265">
        <f>IF(D$37=0,"",D9-D41)</f>
        <v>-4149249.1568018072</v>
      </c>
      <c r="E73" s="557">
        <f>IF(E$37=0,"",E9-E41)</f>
        <v>-1811828.4781010356</v>
      </c>
      <c r="F73" s="707">
        <f t="shared" ref="F73:G74" si="5">IF(F$37=0,"",F9-F41)</f>
        <v>-5176768.2814278938</v>
      </c>
      <c r="G73" s="557">
        <f t="shared" si="5"/>
        <v>-220348.99316973297</v>
      </c>
      <c r="H73" s="994">
        <f t="shared" ref="H73" si="6">IF(H$37=0,"",H9-H41)</f>
        <v>113195.90407319448</v>
      </c>
      <c r="I73" s="12"/>
    </row>
    <row r="74" spans="1:9" ht="18" customHeight="1" x14ac:dyDescent="0.3">
      <c r="B74" s="239" t="s">
        <v>51</v>
      </c>
      <c r="C74" s="238"/>
      <c r="D74" s="801"/>
      <c r="E74" s="802"/>
      <c r="F74" s="803"/>
      <c r="G74" s="557">
        <f t="shared" si="5"/>
        <v>688684.59085611545</v>
      </c>
      <c r="H74" s="994">
        <f t="shared" ref="H74" si="7">IF(H$37=0,"",H10-H42)</f>
        <v>3923222.3773922063</v>
      </c>
      <c r="I74" s="12"/>
    </row>
    <row r="75" spans="1:9" ht="18" customHeight="1" x14ac:dyDescent="0.3">
      <c r="B75" s="239" t="s">
        <v>52</v>
      </c>
      <c r="C75" s="238"/>
      <c r="D75" s="265">
        <f>IF(D$37=0,"",D11-D43)</f>
        <v>119990.79554049508</v>
      </c>
      <c r="E75" s="557">
        <f>IF(E$37=0,"",E11-E43)</f>
        <v>-520473.98594792781</v>
      </c>
      <c r="F75" s="707">
        <f t="shared" ref="F75:G75" si="8">IF(F$37=0,"",F11-F43)</f>
        <v>-684156.79696781328</v>
      </c>
      <c r="G75" s="557">
        <f t="shared" si="8"/>
        <v>-1765190.6381122596</v>
      </c>
      <c r="H75" s="994">
        <f t="shared" ref="H75" si="9">IF(H$37=0,"",H11-H43)</f>
        <v>-845461.26793126971</v>
      </c>
      <c r="I75" s="12"/>
    </row>
    <row r="76" spans="1:9" s="6" customFormat="1" ht="18" customHeight="1" x14ac:dyDescent="0.3">
      <c r="A76"/>
      <c r="B76" s="240" t="s">
        <v>53</v>
      </c>
      <c r="C76" s="18"/>
      <c r="D76" s="266">
        <f>SUM(D72:D75)</f>
        <v>-4131222.1063419264</v>
      </c>
      <c r="E76" s="558">
        <f>SUM(E72:E75)</f>
        <v>-2158772.7074237107</v>
      </c>
      <c r="F76" s="708">
        <f>SUM(F72:F75)</f>
        <v>-5552551.5828578584</v>
      </c>
      <c r="G76" s="558">
        <f>SUM(G72:G75)</f>
        <v>1334938.2482485222</v>
      </c>
      <c r="H76" s="1005">
        <f>SUM(H72:H75)</f>
        <v>6935425.2694437224</v>
      </c>
      <c r="I76" s="12"/>
    </row>
    <row r="77" spans="1:9" ht="18" customHeight="1" x14ac:dyDescent="0.3">
      <c r="B77" s="281" t="s">
        <v>54</v>
      </c>
      <c r="C77" s="238"/>
      <c r="D77" s="302">
        <f t="shared" ref="D77:F83" si="10">IF(D$37=0,"",D13-D45)</f>
        <v>-8456847.754262954</v>
      </c>
      <c r="E77" s="589">
        <f t="shared" si="10"/>
        <v>-19330011.087057371</v>
      </c>
      <c r="F77" s="709">
        <f t="shared" si="10"/>
        <v>-45722030.265571639</v>
      </c>
      <c r="G77" s="589">
        <f t="shared" ref="G77:H77" si="11">IF(G$37=0,"",G13-G45)</f>
        <v>6891575.2696342841</v>
      </c>
      <c r="H77" s="996">
        <f t="shared" si="11"/>
        <v>2122858.8441737071</v>
      </c>
      <c r="I77" s="12"/>
    </row>
    <row r="78" spans="1:9" ht="18" customHeight="1" x14ac:dyDescent="0.3">
      <c r="B78" s="281" t="s">
        <v>117</v>
      </c>
      <c r="C78" s="238"/>
      <c r="D78" s="302">
        <f t="shared" si="10"/>
        <v>-431657.08584655472</v>
      </c>
      <c r="E78" s="589">
        <f t="shared" si="10"/>
        <v>4786781.8957114741</v>
      </c>
      <c r="F78" s="709">
        <f t="shared" si="10"/>
        <v>25103122.314217128</v>
      </c>
      <c r="G78" s="804">
        <f t="shared" ref="G78:H78" si="12">IF(G$37=0,"",G14-G46)</f>
        <v>0</v>
      </c>
      <c r="H78" s="997">
        <f t="shared" si="12"/>
        <v>0</v>
      </c>
      <c r="I78" s="12"/>
    </row>
    <row r="79" spans="1:9" ht="18" customHeight="1" x14ac:dyDescent="0.3">
      <c r="B79" s="281" t="s">
        <v>56</v>
      </c>
      <c r="C79" s="238"/>
      <c r="D79" s="302">
        <f t="shared" si="10"/>
        <v>-671622.3893933841</v>
      </c>
      <c r="E79" s="589">
        <f t="shared" si="10"/>
        <v>-750950.72511959635</v>
      </c>
      <c r="F79" s="709">
        <f t="shared" si="10"/>
        <v>-3494314.6856961548</v>
      </c>
      <c r="G79" s="589">
        <f t="shared" ref="G79:H79" si="13">IF(G$37=0,"",G15-G47)</f>
        <v>-3964165.7783458615</v>
      </c>
      <c r="H79" s="996">
        <f t="shared" si="13"/>
        <v>-1380718.1152855065</v>
      </c>
      <c r="I79" s="12"/>
    </row>
    <row r="80" spans="1:9" ht="18" customHeight="1" x14ac:dyDescent="0.3">
      <c r="B80" s="281" t="s">
        <v>91</v>
      </c>
      <c r="C80" s="238"/>
      <c r="D80" s="302">
        <f t="shared" si="10"/>
        <v>-1001362.7994253361</v>
      </c>
      <c r="E80" s="589">
        <f t="shared" si="10"/>
        <v>-2153931.7085509938</v>
      </c>
      <c r="F80" s="709">
        <f t="shared" si="10"/>
        <v>-3196709.1231059725</v>
      </c>
      <c r="G80" s="589">
        <f t="shared" ref="G80:H80" si="14">IF(G$37=0,"",G16-G48)</f>
        <v>-2197682.2093758397</v>
      </c>
      <c r="H80" s="996">
        <f t="shared" si="14"/>
        <v>-3239322.0836227532</v>
      </c>
      <c r="I80" s="12"/>
    </row>
    <row r="81" spans="1:9" ht="18" customHeight="1" x14ac:dyDescent="0.3">
      <c r="B81" s="281" t="s">
        <v>58</v>
      </c>
      <c r="C81" s="238"/>
      <c r="D81" s="302">
        <f t="shared" si="10"/>
        <v>24388641.270036492</v>
      </c>
      <c r="E81" s="589">
        <f t="shared" si="10"/>
        <v>18243258.130619366</v>
      </c>
      <c r="F81" s="709">
        <f t="shared" si="10"/>
        <v>4949893.4588622078</v>
      </c>
      <c r="G81" s="589">
        <f t="shared" ref="G81:H81" si="15">IF(G$37=0,"",G17-G49)</f>
        <v>8331066.1183709055</v>
      </c>
      <c r="H81" s="996">
        <f t="shared" si="15"/>
        <v>774563.1960552372</v>
      </c>
      <c r="I81" s="12"/>
    </row>
    <row r="82" spans="1:9" ht="18" hidden="1" customHeight="1" x14ac:dyDescent="0.3">
      <c r="B82" s="281" t="s">
        <v>59</v>
      </c>
      <c r="C82" s="238"/>
      <c r="D82" s="302">
        <f t="shared" si="10"/>
        <v>0</v>
      </c>
      <c r="E82" s="589">
        <f t="shared" si="10"/>
        <v>0</v>
      </c>
      <c r="F82" s="709">
        <f t="shared" si="10"/>
        <v>0</v>
      </c>
      <c r="G82" s="589">
        <f t="shared" ref="G82:H82" si="16">IF(G$37=0,"",G18-G50)</f>
        <v>0</v>
      </c>
      <c r="H82" s="996">
        <f t="shared" si="16"/>
        <v>0</v>
      </c>
      <c r="I82" s="12"/>
    </row>
    <row r="83" spans="1:9" ht="18" customHeight="1" x14ac:dyDescent="0.3">
      <c r="B83" s="281" t="s">
        <v>60</v>
      </c>
      <c r="C83" s="238"/>
      <c r="D83" s="302">
        <f t="shared" si="10"/>
        <v>4096551.8308126647</v>
      </c>
      <c r="E83" s="589">
        <f t="shared" si="10"/>
        <v>-1113699.8945341967</v>
      </c>
      <c r="F83" s="709">
        <f t="shared" si="10"/>
        <v>-711178.39962179214</v>
      </c>
      <c r="G83" s="589">
        <f t="shared" ref="G83:H83" si="17">IF(G$37=0,"",G19-G51)</f>
        <v>-12185735.085712232</v>
      </c>
      <c r="H83" s="996">
        <f t="shared" si="17"/>
        <v>11463671.1027465</v>
      </c>
      <c r="I83" s="12"/>
    </row>
    <row r="84" spans="1:9" ht="18" customHeight="1" x14ac:dyDescent="0.3">
      <c r="B84" s="281" t="s">
        <v>61</v>
      </c>
      <c r="C84" s="238"/>
      <c r="D84" s="302">
        <f t="shared" ref="D84:F84" si="18">IF(D$24=0,"",D20-D52)</f>
        <v>0</v>
      </c>
      <c r="E84" s="589">
        <f t="shared" si="18"/>
        <v>0</v>
      </c>
      <c r="F84" s="709">
        <f t="shared" si="18"/>
        <v>0</v>
      </c>
      <c r="G84" s="804" t="str">
        <f t="shared" ref="G84:H84" si="19">IF(G$24=0,"",G20-G52)</f>
        <v/>
      </c>
      <c r="H84" s="997" t="str">
        <f t="shared" si="19"/>
        <v/>
      </c>
    </row>
    <row r="85" spans="1:9" s="6" customFormat="1" ht="18" customHeight="1" x14ac:dyDescent="0.3">
      <c r="A85"/>
      <c r="B85" s="283" t="s">
        <v>62</v>
      </c>
      <c r="C85" s="18"/>
      <c r="D85" s="303">
        <f>SUM(D77:D84)</f>
        <v>17923703.071920931</v>
      </c>
      <c r="E85" s="559">
        <f>SUM(E77:E84)</f>
        <v>-318553.38893131912</v>
      </c>
      <c r="F85" s="710">
        <f>SUM(F77:F84)</f>
        <v>-23071216.700916223</v>
      </c>
      <c r="G85" s="559">
        <f>SUM(G77:G84)</f>
        <v>-3124941.6854287423</v>
      </c>
      <c r="H85" s="998">
        <f>SUM(H77:H84)</f>
        <v>9741052.9440671839</v>
      </c>
    </row>
    <row r="86" spans="1:9" ht="18" customHeight="1" x14ac:dyDescent="0.3">
      <c r="B86" s="349" t="s">
        <v>63</v>
      </c>
      <c r="C86" s="238"/>
      <c r="D86" s="371">
        <f t="shared" ref="D86:F93" si="20">IF(D$37=0,"",D22-D54)</f>
        <v>-106620.23756876867</v>
      </c>
      <c r="E86" s="595">
        <f t="shared" si="20"/>
        <v>-714523.50798582076</v>
      </c>
      <c r="F86" s="711">
        <f t="shared" si="20"/>
        <v>-610294.93702566926</v>
      </c>
      <c r="G86" s="804">
        <f t="shared" ref="G86:H86" si="21">IF(G$37=0,"",G22-G54)</f>
        <v>0</v>
      </c>
      <c r="H86" s="997">
        <f t="shared" si="21"/>
        <v>0</v>
      </c>
      <c r="I86" s="12"/>
    </row>
    <row r="87" spans="1:9" ht="18" customHeight="1" x14ac:dyDescent="0.3">
      <c r="B87" s="349" t="s">
        <v>64</v>
      </c>
      <c r="C87" s="238"/>
      <c r="D87" s="371">
        <f t="shared" si="20"/>
        <v>-2014830.8500172258</v>
      </c>
      <c r="E87" s="595">
        <f t="shared" si="20"/>
        <v>-506103.8154115444</v>
      </c>
      <c r="F87" s="711">
        <f t="shared" si="20"/>
        <v>-1988603.3790807449</v>
      </c>
      <c r="G87" s="595">
        <f t="shared" ref="G87:H87" si="22">IF(G$37=0,"",G23-G55)</f>
        <v>-405406.3998700399</v>
      </c>
      <c r="H87" s="999">
        <f t="shared" si="22"/>
        <v>1529467.3487149668</v>
      </c>
      <c r="I87" s="12"/>
    </row>
    <row r="88" spans="1:9" ht="18" customHeight="1" x14ac:dyDescent="0.3">
      <c r="B88" s="349" t="s">
        <v>120</v>
      </c>
      <c r="C88" s="238"/>
      <c r="D88" s="371">
        <f t="shared" si="20"/>
        <v>103263.59668315342</v>
      </c>
      <c r="E88" s="595">
        <f t="shared" si="20"/>
        <v>-916850.83344714809</v>
      </c>
      <c r="F88" s="711">
        <f t="shared" si="20"/>
        <v>230976.1543211299</v>
      </c>
      <c r="G88" s="804">
        <f t="shared" ref="G88:H88" si="23">IF(G$37=0,"",G24-G56)</f>
        <v>0</v>
      </c>
      <c r="H88" s="997">
        <f t="shared" si="23"/>
        <v>0</v>
      </c>
      <c r="I88" s="12"/>
    </row>
    <row r="89" spans="1:9" ht="18" customHeight="1" x14ac:dyDescent="0.3">
      <c r="B89" s="349" t="s">
        <v>66</v>
      </c>
      <c r="C89" s="238"/>
      <c r="D89" s="371">
        <f t="shared" si="20"/>
        <v>-1317197.0360506303</v>
      </c>
      <c r="E89" s="595">
        <f t="shared" si="20"/>
        <v>-587564.08437692537</v>
      </c>
      <c r="F89" s="711">
        <f t="shared" si="20"/>
        <v>-1419258.3126945468</v>
      </c>
      <c r="G89" s="804">
        <f t="shared" ref="G89:H89" si="24">IF(G$37=0,"",G25-G57)</f>
        <v>0</v>
      </c>
      <c r="H89" s="997">
        <f t="shared" si="24"/>
        <v>0</v>
      </c>
      <c r="I89" s="12"/>
    </row>
    <row r="90" spans="1:9" ht="18" customHeight="1" x14ac:dyDescent="0.3">
      <c r="B90" s="349" t="s">
        <v>92</v>
      </c>
      <c r="C90" s="238"/>
      <c r="D90" s="371">
        <f t="shared" si="20"/>
        <v>-11511367.246987201</v>
      </c>
      <c r="E90" s="595">
        <f t="shared" si="20"/>
        <v>-17479171.113993794</v>
      </c>
      <c r="F90" s="711">
        <f t="shared" si="20"/>
        <v>-19296725.094441641</v>
      </c>
      <c r="G90" s="595">
        <f t="shared" ref="G90:H90" si="25">IF(G$37=0,"",G26-G58)</f>
        <v>11608908.146641608</v>
      </c>
      <c r="H90" s="999">
        <f t="shared" si="25"/>
        <v>6733310.8718055673</v>
      </c>
      <c r="I90" s="12"/>
    </row>
    <row r="91" spans="1:9" ht="18" customHeight="1" x14ac:dyDescent="0.3">
      <c r="B91" s="349" t="s">
        <v>68</v>
      </c>
      <c r="C91" s="238"/>
      <c r="D91" s="371">
        <f t="shared" si="20"/>
        <v>25406793.805441037</v>
      </c>
      <c r="E91" s="595">
        <f t="shared" si="20"/>
        <v>31774921.517797545</v>
      </c>
      <c r="F91" s="711">
        <f t="shared" si="20"/>
        <v>24319598.739232022</v>
      </c>
      <c r="G91" s="804">
        <f t="shared" ref="G91:H91" si="26">IF(G$37=0,"",G27-G59)</f>
        <v>0</v>
      </c>
      <c r="H91" s="997">
        <f t="shared" si="26"/>
        <v>0</v>
      </c>
      <c r="I91" s="12"/>
    </row>
    <row r="92" spans="1:9" ht="18" customHeight="1" x14ac:dyDescent="0.3">
      <c r="B92" s="349" t="s">
        <v>69</v>
      </c>
      <c r="C92" s="238"/>
      <c r="D92" s="371">
        <f t="shared" si="20"/>
        <v>-532080.05295562383</v>
      </c>
      <c r="E92" s="595">
        <f t="shared" si="20"/>
        <v>-465659.72070024814</v>
      </c>
      <c r="F92" s="711">
        <f t="shared" si="20"/>
        <v>-696635.53269222262</v>
      </c>
      <c r="G92" s="595">
        <f t="shared" ref="G92:H92" si="27">IF(G$37=0,"",G28-G60)</f>
        <v>-1202236.0372819975</v>
      </c>
      <c r="H92" s="999">
        <f t="shared" si="27"/>
        <v>-317018.0138488193</v>
      </c>
      <c r="I92" s="12"/>
    </row>
    <row r="93" spans="1:9" ht="18" customHeight="1" x14ac:dyDescent="0.3">
      <c r="B93" s="349" t="s">
        <v>70</v>
      </c>
      <c r="C93" s="238"/>
      <c r="D93" s="371">
        <f t="shared" si="20"/>
        <v>4552733.5690449551</v>
      </c>
      <c r="E93" s="595">
        <f t="shared" si="20"/>
        <v>23995471.996982027</v>
      </c>
      <c r="F93" s="711">
        <f t="shared" si="20"/>
        <v>-4465922.4478079472</v>
      </c>
      <c r="G93" s="595">
        <f t="shared" ref="G93:H93" si="28">IF(G$37=0,"",G29-G61)</f>
        <v>-12148182.266543467</v>
      </c>
      <c r="H93" s="999">
        <f t="shared" si="28"/>
        <v>-4805948.7349869022</v>
      </c>
      <c r="I93" s="12"/>
    </row>
    <row r="94" spans="1:9" ht="18" hidden="1" customHeight="1" x14ac:dyDescent="0.3">
      <c r="B94" s="349" t="s">
        <v>71</v>
      </c>
      <c r="C94" s="238"/>
      <c r="D94" s="371">
        <f t="shared" ref="D94:F94" si="29">IF(D$37=0,"",D30-D62)</f>
        <v>0</v>
      </c>
      <c r="E94" s="595">
        <f t="shared" si="29"/>
        <v>0</v>
      </c>
      <c r="F94" s="711">
        <f t="shared" si="29"/>
        <v>0</v>
      </c>
      <c r="G94" s="595">
        <f t="shared" ref="G94:H94" si="30">IF(G$37=0,"",G30-G62)</f>
        <v>0</v>
      </c>
      <c r="H94" s="999">
        <f t="shared" si="30"/>
        <v>0</v>
      </c>
      <c r="I94" s="12"/>
    </row>
    <row r="95" spans="1:9" ht="18" customHeight="1" x14ac:dyDescent="0.3">
      <c r="B95" s="349" t="s">
        <v>72</v>
      </c>
      <c r="C95" s="238"/>
      <c r="D95" s="801"/>
      <c r="E95" s="804"/>
      <c r="F95" s="711">
        <f t="shared" ref="F95" si="31">IF(F$37=0,"",F31-F63)</f>
        <v>-4284486.0807646485</v>
      </c>
      <c r="G95" s="595">
        <f t="shared" ref="G95:H95" si="32">IF(G$37=0,"",G31-G63)</f>
        <v>-8308412.1098471554</v>
      </c>
      <c r="H95" s="999">
        <f t="shared" si="32"/>
        <v>-7064077.2951521687</v>
      </c>
      <c r="I95" s="12"/>
    </row>
    <row r="96" spans="1:9" s="6" customFormat="1" ht="18" customHeight="1" x14ac:dyDescent="0.3">
      <c r="B96" s="350" t="s">
        <v>73</v>
      </c>
      <c r="C96" s="18"/>
      <c r="D96" s="373">
        <f>SUM(D86:D95)</f>
        <v>14580695.547589695</v>
      </c>
      <c r="E96" s="560">
        <f t="shared" ref="E96" si="33">SUM(E86:E95)</f>
        <v>35100520.43886409</v>
      </c>
      <c r="F96" s="712">
        <f>SUM(F86:F95)</f>
        <v>-8211350.8909542691</v>
      </c>
      <c r="G96" s="560">
        <f>SUM(G86:G95)</f>
        <v>-10455328.666901052</v>
      </c>
      <c r="H96" s="1001">
        <f>SUM(H86:H95)</f>
        <v>-3924265.8234673562</v>
      </c>
      <c r="I96" s="12"/>
    </row>
    <row r="97" spans="1:9" ht="18" hidden="1" customHeight="1" x14ac:dyDescent="0.3">
      <c r="B97" s="324" t="s">
        <v>74</v>
      </c>
      <c r="C97" s="18"/>
      <c r="D97" s="332">
        <f t="shared" ref="D97:F99" si="34">IF(D$24=0,"",D33-D65)</f>
        <v>0</v>
      </c>
      <c r="E97" s="759">
        <f t="shared" si="34"/>
        <v>0</v>
      </c>
      <c r="F97" s="713">
        <f t="shared" si="34"/>
        <v>0</v>
      </c>
      <c r="G97" s="759" t="str">
        <f t="shared" ref="G97:H97" si="35">IF(G$24=0,"",G33-G65)</f>
        <v/>
      </c>
      <c r="H97" s="1008" t="str">
        <f t="shared" si="35"/>
        <v/>
      </c>
      <c r="I97" s="12"/>
    </row>
    <row r="98" spans="1:9" ht="18" hidden="1" customHeight="1" x14ac:dyDescent="0.3">
      <c r="B98" s="324" t="s">
        <v>75</v>
      </c>
      <c r="C98" s="18"/>
      <c r="D98" s="332">
        <f t="shared" si="34"/>
        <v>0</v>
      </c>
      <c r="E98" s="759">
        <f t="shared" si="34"/>
        <v>0</v>
      </c>
      <c r="F98" s="713">
        <f t="shared" si="34"/>
        <v>0</v>
      </c>
      <c r="G98" s="759" t="str">
        <f t="shared" ref="G98:H98" si="36">IF(G$24=0,"",G34-G66)</f>
        <v/>
      </c>
      <c r="H98" s="1008" t="str">
        <f t="shared" si="36"/>
        <v/>
      </c>
      <c r="I98" s="12"/>
    </row>
    <row r="99" spans="1:9" ht="18" hidden="1" customHeight="1" x14ac:dyDescent="0.3">
      <c r="B99" s="324" t="s">
        <v>76</v>
      </c>
      <c r="C99" s="18"/>
      <c r="D99" s="332">
        <f t="shared" si="34"/>
        <v>0</v>
      </c>
      <c r="E99" s="759">
        <f t="shared" si="34"/>
        <v>0</v>
      </c>
      <c r="F99" s="713">
        <f t="shared" si="34"/>
        <v>0</v>
      </c>
      <c r="G99" s="759" t="str">
        <f t="shared" ref="G99:H99" si="37">IF(G$24=0,"",G35-G67)</f>
        <v/>
      </c>
      <c r="H99" s="1008" t="str">
        <f t="shared" si="37"/>
        <v/>
      </c>
      <c r="I99" s="12"/>
    </row>
    <row r="100" spans="1:9" ht="18" hidden="1" customHeight="1" x14ac:dyDescent="0.3">
      <c r="B100" s="326" t="s">
        <v>77</v>
      </c>
      <c r="C100" s="238"/>
      <c r="D100" s="333">
        <f>SUM(D97:D99)</f>
        <v>0</v>
      </c>
      <c r="E100" s="760">
        <f>SUM(E97:E99)</f>
        <v>0</v>
      </c>
      <c r="F100" s="714">
        <f>SUM(F97:F99)</f>
        <v>0</v>
      </c>
      <c r="G100" s="760">
        <f>SUM(G97:G99)</f>
        <v>0</v>
      </c>
      <c r="H100" s="1009">
        <f>SUM(H97:H99)</f>
        <v>0</v>
      </c>
      <c r="I100" s="12"/>
    </row>
    <row r="101" spans="1:9" ht="22.35" customHeight="1" thickBot="1" x14ac:dyDescent="0.35">
      <c r="B101" s="125" t="s">
        <v>157</v>
      </c>
      <c r="C101" s="18"/>
      <c r="D101" s="237">
        <f>D76+D85+D96+D100</f>
        <v>28373176.5131687</v>
      </c>
      <c r="E101" s="607">
        <f>E76+E85+E96+E100</f>
        <v>32623194.342509061</v>
      </c>
      <c r="F101" s="715">
        <f>F76+F85+F96+F100</f>
        <v>-36835119.174728349</v>
      </c>
      <c r="G101" s="607">
        <f>G76+G85+G96+G100</f>
        <v>-12245332.104081273</v>
      </c>
      <c r="H101" s="1010">
        <f>H76+H85+H96+H100</f>
        <v>12752212.390043549</v>
      </c>
      <c r="I101" s="12"/>
    </row>
    <row r="102" spans="1:9" s="18" customFormat="1" ht="15" customHeight="1" thickBot="1" x14ac:dyDescent="0.35">
      <c r="B102" s="17"/>
      <c r="C102" s="17"/>
      <c r="D102" s="17"/>
      <c r="E102" s="17"/>
      <c r="F102" s="17"/>
      <c r="G102" s="17"/>
      <c r="H102" s="17"/>
      <c r="I102" s="12"/>
    </row>
    <row r="103" spans="1:9" ht="25.35" customHeight="1" x14ac:dyDescent="0.25">
      <c r="B103" s="111" t="s">
        <v>159</v>
      </c>
      <c r="C103" s="140"/>
      <c r="D103" s="106" t="str">
        <f>D$7</f>
        <v>Program Year 1 Total</v>
      </c>
      <c r="E103" s="107" t="str">
        <f t="shared" ref="E103:H103" si="38">E$7</f>
        <v>Program Year 2 Total</v>
      </c>
      <c r="F103" s="639" t="str">
        <f t="shared" si="38"/>
        <v>Program Year 3 Total</v>
      </c>
      <c r="G103" s="107" t="str">
        <f t="shared" si="38"/>
        <v>Program Year 4 Total</v>
      </c>
      <c r="H103" s="870" t="str">
        <f t="shared" si="38"/>
        <v>Program Year 5 Total</v>
      </c>
      <c r="I103" s="12"/>
    </row>
    <row r="104" spans="1:9" ht="18" customHeight="1" x14ac:dyDescent="0.3">
      <c r="B104" s="239" t="s">
        <v>114</v>
      </c>
      <c r="C104" s="238"/>
      <c r="D104" s="247">
        <f>(IF(OR(D$37=0,D40=0),"",D8/D40-1))</f>
        <v>-0.12541332210744494</v>
      </c>
      <c r="E104" s="245">
        <f t="shared" ref="E104:F104" si="39">(IF(OR(E$37=0,E40=0),"",E8/E40-1))</f>
        <v>0.11626835434904681</v>
      </c>
      <c r="F104" s="650">
        <f t="shared" si="39"/>
        <v>0.12752459608355404</v>
      </c>
      <c r="G104" s="245">
        <f t="shared" ref="G104:H104" si="40">(IF(OR(G$37=0,G40=0),"",G8/G40-1))</f>
        <v>0.34986515253108252</v>
      </c>
      <c r="H104" s="885">
        <f t="shared" si="40"/>
        <v>1.1534165911711289</v>
      </c>
      <c r="I104" s="12"/>
    </row>
    <row r="105" spans="1:9" ht="18" customHeight="1" x14ac:dyDescent="0.3">
      <c r="B105" s="239" t="s">
        <v>125</v>
      </c>
      <c r="C105" s="238"/>
      <c r="D105" s="247">
        <f>(IF(OR(D$37=0,D41=0),"",D9/D41-1))</f>
        <v>-0.75504547970576352</v>
      </c>
      <c r="E105" s="245">
        <f>(IF(OR(E$37=0,E41=0),"",E9/E41-1))</f>
        <v>-0.27806479683165675</v>
      </c>
      <c r="F105" s="650">
        <f>(IF(OR(F$37=0,F41=0),"",F9/F41-1))</f>
        <v>-0.75177071464210521</v>
      </c>
      <c r="G105" s="245">
        <f t="shared" ref="G105:H106" si="41">(IF(OR(G$37=0,G41=0),"",G9/G41-1))</f>
        <v>-0.2224846151789085</v>
      </c>
      <c r="H105" s="885">
        <f t="shared" si="41"/>
        <v>0.14683314895081168</v>
      </c>
      <c r="I105" s="12"/>
    </row>
    <row r="106" spans="1:9" ht="18" customHeight="1" x14ac:dyDescent="0.3">
      <c r="B106" s="239" t="s">
        <v>51</v>
      </c>
      <c r="C106" s="238"/>
      <c r="D106" s="630"/>
      <c r="E106" s="631"/>
      <c r="F106" s="651"/>
      <c r="G106" s="245">
        <f t="shared" si="41"/>
        <v>3.5803288998324918</v>
      </c>
      <c r="H106" s="885">
        <f t="shared" si="41"/>
        <v>1.949217981303665</v>
      </c>
      <c r="I106" s="12"/>
    </row>
    <row r="107" spans="1:9" ht="18" customHeight="1" x14ac:dyDescent="0.3">
      <c r="B107" s="239" t="s">
        <v>52</v>
      </c>
      <c r="C107" s="238"/>
      <c r="D107" s="247">
        <f t="shared" ref="D107:F125" si="42">(IF(OR(D$37=0,D43=0),"",D11/D43-1))</f>
        <v>0.25915684267305084</v>
      </c>
      <c r="E107" s="245">
        <f t="shared" si="42"/>
        <v>-0.61928333245319833</v>
      </c>
      <c r="F107" s="650">
        <f t="shared" si="42"/>
        <v>-0.76239234827138613</v>
      </c>
      <c r="G107" s="245">
        <f t="shared" ref="G107:H107" si="43">(IF(OR(G$37=0,G43=0),"",G11/G43-1))</f>
        <v>-0.5446942998406139</v>
      </c>
      <c r="H107" s="885">
        <f t="shared" si="43"/>
        <v>-0.32899282276948705</v>
      </c>
      <c r="I107" s="12"/>
    </row>
    <row r="108" spans="1:9" s="6" customFormat="1" ht="18" customHeight="1" x14ac:dyDescent="0.3">
      <c r="A108"/>
      <c r="B108" s="240" t="s">
        <v>53</v>
      </c>
      <c r="C108" s="18"/>
      <c r="D108" s="248">
        <f t="shared" si="42"/>
        <v>-0.61009962070837798</v>
      </c>
      <c r="E108" s="246">
        <f t="shared" si="42"/>
        <v>-0.2439625024520985</v>
      </c>
      <c r="F108" s="652">
        <f t="shared" si="42"/>
        <v>-0.54428079060134238</v>
      </c>
      <c r="G108" s="246">
        <f t="shared" ref="G108:H108" si="44">(IF(OR(G$37=0,G44=0),"",G12/G44-1))</f>
        <v>0.11174995814151156</v>
      </c>
      <c r="H108" s="886">
        <f t="shared" si="44"/>
        <v>0.80645484781440424</v>
      </c>
      <c r="I108" s="12"/>
    </row>
    <row r="109" spans="1:9" ht="18" customHeight="1" x14ac:dyDescent="0.3">
      <c r="B109" s="281" t="s">
        <v>54</v>
      </c>
      <c r="C109" s="238"/>
      <c r="D109" s="286">
        <f t="shared" si="42"/>
        <v>-0.36142418714387026</v>
      </c>
      <c r="E109" s="731">
        <f t="shared" si="42"/>
        <v>-0.39388463619598657</v>
      </c>
      <c r="F109" s="653">
        <f t="shared" si="42"/>
        <v>-0.66598800681515458</v>
      </c>
      <c r="G109" s="731">
        <f t="shared" ref="G109:H109" si="45">(IF(OR(G$37=0,G45=0),"",G13/G45-1))</f>
        <v>0.14517757054737057</v>
      </c>
      <c r="H109" s="887">
        <f t="shared" si="45"/>
        <v>6.5163246478536996E-2</v>
      </c>
      <c r="I109" s="12"/>
    </row>
    <row r="110" spans="1:9" ht="18" customHeight="1" x14ac:dyDescent="0.3">
      <c r="B110" s="281" t="s">
        <v>117</v>
      </c>
      <c r="C110" s="238"/>
      <c r="D110" s="286">
        <f t="shared" si="42"/>
        <v>-0.19173542467347382</v>
      </c>
      <c r="E110" s="731">
        <f t="shared" si="42"/>
        <v>0.82412850212723621</v>
      </c>
      <c r="F110" s="653">
        <f t="shared" si="42"/>
        <v>3.1159660518314718</v>
      </c>
      <c r="G110" s="745" t="str">
        <f t="shared" ref="G110:H110" si="46">(IF(OR(G$37=0,G46=0),"",G14/G46-1))</f>
        <v/>
      </c>
      <c r="H110" s="888" t="str">
        <f t="shared" si="46"/>
        <v/>
      </c>
      <c r="I110" s="12"/>
    </row>
    <row r="111" spans="1:9" ht="18" customHeight="1" x14ac:dyDescent="0.3">
      <c r="B111" s="281" t="s">
        <v>56</v>
      </c>
      <c r="C111" s="238"/>
      <c r="D111" s="286">
        <f t="shared" si="42"/>
        <v>-0.38168365544248228</v>
      </c>
      <c r="E111" s="731">
        <f t="shared" si="42"/>
        <v>-0.15729536128292199</v>
      </c>
      <c r="F111" s="653">
        <f t="shared" si="42"/>
        <v>-0.43579451248145851</v>
      </c>
      <c r="G111" s="731">
        <f t="shared" ref="G111:H111" si="47">(IF(OR(G$37=0,G47=0),"",G15/G47-1))</f>
        <v>-0.81720001244556884</v>
      </c>
      <c r="H111" s="887">
        <f t="shared" si="47"/>
        <v>-0.41760105836411587</v>
      </c>
      <c r="I111" s="12"/>
    </row>
    <row r="112" spans="1:9" ht="18" customHeight="1" x14ac:dyDescent="0.3">
      <c r="B112" s="281" t="s">
        <v>91</v>
      </c>
      <c r="C112" s="238"/>
      <c r="D112" s="286">
        <f t="shared" si="42"/>
        <v>-0.22714396301354711</v>
      </c>
      <c r="E112" s="731">
        <f t="shared" si="42"/>
        <v>-0.42095775615441855</v>
      </c>
      <c r="F112" s="653">
        <f t="shared" si="42"/>
        <v>-0.55960776710828308</v>
      </c>
      <c r="G112" s="731">
        <f t="shared" ref="G112:H112" si="48">(IF(OR(G$37=0,G48=0),"",G16/G48-1))</f>
        <v>-0.40628256178688194</v>
      </c>
      <c r="H112" s="887">
        <f t="shared" si="48"/>
        <v>-0.59061377121783909</v>
      </c>
      <c r="I112" s="12"/>
    </row>
    <row r="113" spans="1:9" ht="18" customHeight="1" x14ac:dyDescent="0.3">
      <c r="B113" s="281" t="s">
        <v>58</v>
      </c>
      <c r="C113" s="238"/>
      <c r="D113" s="286">
        <f t="shared" si="42"/>
        <v>1.6269436976677909</v>
      </c>
      <c r="E113" s="731">
        <f t="shared" si="42"/>
        <v>0.64150497890340552</v>
      </c>
      <c r="F113" s="653">
        <f t="shared" si="42"/>
        <v>0.14535869959460324</v>
      </c>
      <c r="G113" s="731">
        <f t="shared" ref="G113:H113" si="49">(IF(OR(G$37=0,G49=0),"",G17/G49-1))</f>
        <v>0.29385259384327989</v>
      </c>
      <c r="H113" s="887">
        <f t="shared" si="49"/>
        <v>2.5509522261110584E-2</v>
      </c>
      <c r="I113" s="12"/>
    </row>
    <row r="114" spans="1:9" ht="18" hidden="1" customHeight="1" x14ac:dyDescent="0.3">
      <c r="B114" s="281" t="s">
        <v>59</v>
      </c>
      <c r="C114" s="238"/>
      <c r="D114" s="286" t="str">
        <f t="shared" si="42"/>
        <v/>
      </c>
      <c r="E114" s="731" t="str">
        <f t="shared" si="42"/>
        <v/>
      </c>
      <c r="F114" s="653" t="str">
        <f t="shared" si="42"/>
        <v/>
      </c>
      <c r="G114" s="731" t="str">
        <f t="shared" ref="G114:H114" si="50">(IF(OR(G$37=0,G50=0),"",G18/G50-1))</f>
        <v/>
      </c>
      <c r="H114" s="887" t="str">
        <f t="shared" si="50"/>
        <v/>
      </c>
      <c r="I114" s="12"/>
    </row>
    <row r="115" spans="1:9" ht="18" customHeight="1" x14ac:dyDescent="0.3">
      <c r="B115" s="281" t="s">
        <v>60</v>
      </c>
      <c r="C115" s="238"/>
      <c r="D115" s="286">
        <f t="shared" si="42"/>
        <v>0.25307781786784145</v>
      </c>
      <c r="E115" s="731">
        <f t="shared" si="42"/>
        <v>-6.6019225588232922E-2</v>
      </c>
      <c r="F115" s="653">
        <f t="shared" si="42"/>
        <v>-4.0838778153696853E-2</v>
      </c>
      <c r="G115" s="731">
        <f t="shared" ref="G115" si="51">(IF(OR(G$37=0,G51=0),"",G19/G51-1))</f>
        <v>-0.68397579955605736</v>
      </c>
      <c r="H115" s="1093" t="s">
        <v>98</v>
      </c>
      <c r="I115" s="12"/>
    </row>
    <row r="116" spans="1:9" ht="18" hidden="1" customHeight="1" x14ac:dyDescent="0.3">
      <c r="B116" s="281" t="s">
        <v>61</v>
      </c>
      <c r="C116" s="238"/>
      <c r="D116" s="286" t="str">
        <f t="shared" si="42"/>
        <v/>
      </c>
      <c r="E116" s="731" t="str">
        <f t="shared" si="42"/>
        <v/>
      </c>
      <c r="F116" s="653" t="str">
        <f t="shared" si="42"/>
        <v/>
      </c>
      <c r="G116" s="731" t="str">
        <f t="shared" ref="G116:H116" si="52">(IF(OR(G$37=0,G52=0),"",G20/G52-1))</f>
        <v/>
      </c>
      <c r="H116" s="887" t="str">
        <f t="shared" si="52"/>
        <v/>
      </c>
    </row>
    <row r="117" spans="1:9" s="6" customFormat="1" ht="18" customHeight="1" x14ac:dyDescent="0.3">
      <c r="A117"/>
      <c r="B117" s="283" t="s">
        <v>62</v>
      </c>
      <c r="C117" s="18"/>
      <c r="D117" s="287">
        <f t="shared" si="42"/>
        <v>0.28452351024712774</v>
      </c>
      <c r="E117" s="288">
        <f t="shared" si="42"/>
        <v>-2.8937817707769264E-3</v>
      </c>
      <c r="F117" s="654">
        <f t="shared" si="42"/>
        <v>-0.16257967178177413</v>
      </c>
      <c r="G117" s="288">
        <f t="shared" ref="G117:H117" si="53">(IF(OR(G$37=0,G53=0),"",G21/G53-1))</f>
        <v>-3.0077206594946837E-2</v>
      </c>
      <c r="H117" s="889">
        <f t="shared" si="53"/>
        <v>0.1357974603524863</v>
      </c>
    </row>
    <row r="118" spans="1:9" ht="18" customHeight="1" x14ac:dyDescent="0.3">
      <c r="B118" s="349" t="s">
        <v>63</v>
      </c>
      <c r="C118" s="238"/>
      <c r="D118" s="354">
        <f t="shared" si="42"/>
        <v>-0.16061287493537946</v>
      </c>
      <c r="E118" s="732">
        <f t="shared" si="42"/>
        <v>-0.75693603146817789</v>
      </c>
      <c r="F118" s="655">
        <f t="shared" si="42"/>
        <v>-0.63976715346696089</v>
      </c>
      <c r="G118" s="745" t="str">
        <f t="shared" ref="G118:H118" si="54">(IF(OR(G$37=0,G54=0),"",G22/G54-1))</f>
        <v/>
      </c>
      <c r="H118" s="888" t="str">
        <f t="shared" si="54"/>
        <v/>
      </c>
      <c r="I118" s="12"/>
    </row>
    <row r="119" spans="1:9" ht="18" customHeight="1" x14ac:dyDescent="0.3">
      <c r="B119" s="349" t="s">
        <v>64</v>
      </c>
      <c r="C119" s="238"/>
      <c r="D119" s="354">
        <f t="shared" si="42"/>
        <v>-0.51830656598677249</v>
      </c>
      <c r="E119" s="732">
        <f t="shared" si="42"/>
        <v>-0.11495785876268005</v>
      </c>
      <c r="F119" s="655">
        <f t="shared" si="42"/>
        <v>-0.41894377496944402</v>
      </c>
      <c r="G119" s="732">
        <f t="shared" ref="G119:H119" si="55">(IF(OR(G$37=0,G55=0),"",G23/G55-1))</f>
        <v>-9.0913150692668143E-2</v>
      </c>
      <c r="H119" s="890">
        <f t="shared" si="55"/>
        <v>0.71589718204054997</v>
      </c>
      <c r="I119" s="12"/>
    </row>
    <row r="120" spans="1:9" ht="18" customHeight="1" x14ac:dyDescent="0.3">
      <c r="B120" s="349" t="s">
        <v>120</v>
      </c>
      <c r="C120" s="238"/>
      <c r="D120" s="354">
        <f t="shared" si="42"/>
        <v>2.9201845625342226E-2</v>
      </c>
      <c r="E120" s="732">
        <f t="shared" si="42"/>
        <v>-0.26052954187385469</v>
      </c>
      <c r="F120" s="655">
        <f t="shared" si="42"/>
        <v>0.10804546619844579</v>
      </c>
      <c r="G120" s="745" t="str">
        <f t="shared" ref="G120:H120" si="56">(IF(OR(G$37=0,G56=0),"",G24/G56-1))</f>
        <v/>
      </c>
      <c r="H120" s="888" t="str">
        <f t="shared" si="56"/>
        <v/>
      </c>
      <c r="I120" s="12"/>
    </row>
    <row r="121" spans="1:9" ht="18" customHeight="1" x14ac:dyDescent="0.3">
      <c r="B121" s="349" t="s">
        <v>66</v>
      </c>
      <c r="C121" s="238"/>
      <c r="D121" s="354">
        <f t="shared" si="42"/>
        <v>-0.68747730496625992</v>
      </c>
      <c r="E121" s="732">
        <f t="shared" si="42"/>
        <v>-0.29949948368810853</v>
      </c>
      <c r="F121" s="655">
        <f t="shared" si="42"/>
        <v>-0.70912406326247757</v>
      </c>
      <c r="G121" s="745" t="str">
        <f t="shared" ref="G121:H121" si="57">(IF(OR(G$37=0,G57=0),"",G25/G57-1))</f>
        <v/>
      </c>
      <c r="H121" s="888" t="str">
        <f t="shared" si="57"/>
        <v/>
      </c>
      <c r="I121" s="12"/>
    </row>
    <row r="122" spans="1:9" ht="18" customHeight="1" x14ac:dyDescent="0.3">
      <c r="B122" s="349" t="s">
        <v>92</v>
      </c>
      <c r="C122" s="238"/>
      <c r="D122" s="354">
        <f t="shared" si="42"/>
        <v>-0.2831523631246482</v>
      </c>
      <c r="E122" s="732">
        <f t="shared" si="42"/>
        <v>-0.39204170958900386</v>
      </c>
      <c r="F122" s="655">
        <f t="shared" si="42"/>
        <v>-0.42242607007843436</v>
      </c>
      <c r="G122" s="732">
        <f t="shared" ref="G122:H122" si="58">(IF(OR(G$37=0,G58=0),"",G26/G58-1))</f>
        <v>0.61446124224774556</v>
      </c>
      <c r="H122" s="890">
        <f t="shared" si="58"/>
        <v>0.35850604913762862</v>
      </c>
      <c r="I122" s="12"/>
    </row>
    <row r="123" spans="1:9" ht="18" customHeight="1" x14ac:dyDescent="0.3">
      <c r="B123" s="349" t="s">
        <v>68</v>
      </c>
      <c r="C123" s="238"/>
      <c r="D123" s="354">
        <f t="shared" si="42"/>
        <v>3.3794844633170671</v>
      </c>
      <c r="E123" s="732">
        <f t="shared" si="42"/>
        <v>4.1083148913953949</v>
      </c>
      <c r="F123" s="655">
        <f t="shared" si="42"/>
        <v>3.7501761844297032</v>
      </c>
      <c r="G123" s="745" t="str">
        <f t="shared" ref="G123:H123" si="59">(IF(OR(G$37=0,G59=0),"",G27/G59-1))</f>
        <v/>
      </c>
      <c r="H123" s="888" t="str">
        <f t="shared" si="59"/>
        <v/>
      </c>
      <c r="I123" s="12"/>
    </row>
    <row r="124" spans="1:9" ht="18" customHeight="1" x14ac:dyDescent="0.3">
      <c r="B124" s="349" t="s">
        <v>69</v>
      </c>
      <c r="C124" s="238"/>
      <c r="D124" s="354">
        <f t="shared" si="42"/>
        <v>-0.38746569072984072</v>
      </c>
      <c r="E124" s="732">
        <f t="shared" si="42"/>
        <v>-0.23465104272097104</v>
      </c>
      <c r="F124" s="655">
        <f t="shared" si="42"/>
        <v>-0.29287809667936193</v>
      </c>
      <c r="G124" s="732">
        <f t="shared" ref="G124:H124" si="60">(IF(OR(G$37=0,G60=0),"",G28/G60-1))</f>
        <v>-0.44701154517480723</v>
      </c>
      <c r="H124" s="890">
        <f t="shared" si="60"/>
        <v>-0.14266933373318402</v>
      </c>
      <c r="I124" s="12"/>
    </row>
    <row r="125" spans="1:9" ht="18" customHeight="1" x14ac:dyDescent="0.3">
      <c r="B125" s="349" t="s">
        <v>70</v>
      </c>
      <c r="C125" s="238"/>
      <c r="D125" s="354">
        <f t="shared" si="42"/>
        <v>0.48490446431200551</v>
      </c>
      <c r="E125" s="732">
        <f t="shared" si="42"/>
        <v>2.1242959603259632</v>
      </c>
      <c r="F125" s="655">
        <f t="shared" si="42"/>
        <v>-0.34306011968366601</v>
      </c>
      <c r="G125" s="732">
        <f t="shared" ref="G125:H125" si="61">(IF(OR(G$37=0,G61=0),"",G29/G61-1))</f>
        <v>-0.72600736063489579</v>
      </c>
      <c r="H125" s="890">
        <f t="shared" si="61"/>
        <v>-0.4309590551153174</v>
      </c>
      <c r="I125" s="12"/>
    </row>
    <row r="126" spans="1:9" ht="18" hidden="1" customHeight="1" x14ac:dyDescent="0.3">
      <c r="B126" s="349" t="s">
        <v>71</v>
      </c>
      <c r="C126" s="238"/>
      <c r="D126" s="354" t="str">
        <f t="shared" ref="D126:F126" si="62">(IF(OR(D$37=0,D62=0),"",D30/D62-1))</f>
        <v/>
      </c>
      <c r="E126" s="732" t="str">
        <f t="shared" si="62"/>
        <v/>
      </c>
      <c r="F126" s="655" t="str">
        <f t="shared" si="62"/>
        <v/>
      </c>
      <c r="G126" s="732" t="str">
        <f t="shared" ref="G126:H126" si="63">(IF(OR(G$37=0,G62=0),"",G30/G62-1))</f>
        <v/>
      </c>
      <c r="H126" s="890" t="str">
        <f t="shared" si="63"/>
        <v/>
      </c>
      <c r="I126" s="12"/>
    </row>
    <row r="127" spans="1:9" ht="18" customHeight="1" x14ac:dyDescent="0.3">
      <c r="B127" s="349" t="s">
        <v>72</v>
      </c>
      <c r="C127" s="238"/>
      <c r="D127" s="630" t="str">
        <f t="shared" ref="D127:F127" si="64">(IF(OR(D$37=0,D63=0),"",D31/D63-1))</f>
        <v/>
      </c>
      <c r="E127" s="745" t="str">
        <f t="shared" si="64"/>
        <v/>
      </c>
      <c r="F127" s="655">
        <f t="shared" si="64"/>
        <v>-0.92981863502164719</v>
      </c>
      <c r="G127" s="732">
        <f t="shared" ref="G127:H127" si="65">(IF(OR(G$37=0,G63=0),"",G31/G63-1))</f>
        <v>-0.89568626176214894</v>
      </c>
      <c r="H127" s="890">
        <f t="shared" si="65"/>
        <v>-0.88975015542215818</v>
      </c>
      <c r="I127" s="12"/>
    </row>
    <row r="128" spans="1:9" s="6" customFormat="1" ht="18" customHeight="1" x14ac:dyDescent="0.3">
      <c r="B128" s="350" t="s">
        <v>73</v>
      </c>
      <c r="C128" s="18"/>
      <c r="D128" s="355">
        <f t="shared" ref="D128:F133" si="66">(IF(OR(D$37=0,D64=0),"",D32/D64-1))</f>
        <v>0.21150512998881421</v>
      </c>
      <c r="E128" s="356">
        <f t="shared" si="66"/>
        <v>0.45926878926504067</v>
      </c>
      <c r="F128" s="656">
        <f t="shared" si="66"/>
        <v>-0.10012642467371657</v>
      </c>
      <c r="G128" s="356">
        <f t="shared" ref="G128:H128" si="67">(IF(OR(G$37=0,G64=0),"",G32/G64-1))</f>
        <v>-0.20086899556147686</v>
      </c>
      <c r="H128" s="891">
        <f t="shared" si="67"/>
        <v>-9.2923355614966452E-2</v>
      </c>
      <c r="I128" s="12"/>
    </row>
    <row r="129" spans="2:9" ht="18" hidden="1" customHeight="1" x14ac:dyDescent="0.3">
      <c r="B129" s="324" t="s">
        <v>74</v>
      </c>
      <c r="C129" s="18"/>
      <c r="D129" s="327" t="str">
        <f t="shared" si="66"/>
        <v/>
      </c>
      <c r="E129" s="734" t="str">
        <f t="shared" si="66"/>
        <v/>
      </c>
      <c r="F129" s="681" t="str">
        <f t="shared" si="66"/>
        <v/>
      </c>
      <c r="G129" s="734" t="str">
        <f t="shared" ref="G129:H129" si="68">(IF(OR(G$37=0,G65=0),"",G33/G65-1))</f>
        <v/>
      </c>
      <c r="H129" s="893" t="str">
        <f t="shared" si="68"/>
        <v/>
      </c>
      <c r="I129" s="12"/>
    </row>
    <row r="130" spans="2:9" ht="18" hidden="1" customHeight="1" x14ac:dyDescent="0.3">
      <c r="B130" s="324" t="s">
        <v>75</v>
      </c>
      <c r="C130" s="18"/>
      <c r="D130" s="327" t="str">
        <f t="shared" si="66"/>
        <v/>
      </c>
      <c r="E130" s="734" t="str">
        <f t="shared" si="66"/>
        <v/>
      </c>
      <c r="F130" s="681" t="str">
        <f t="shared" si="66"/>
        <v/>
      </c>
      <c r="G130" s="734" t="str">
        <f t="shared" ref="G130:H130" si="69">(IF(OR(G$37=0,G66=0),"",G34/G66-1))</f>
        <v/>
      </c>
      <c r="H130" s="893" t="str">
        <f t="shared" si="69"/>
        <v/>
      </c>
      <c r="I130" s="12"/>
    </row>
    <row r="131" spans="2:9" ht="18" hidden="1" customHeight="1" x14ac:dyDescent="0.3">
      <c r="B131" s="324" t="s">
        <v>76</v>
      </c>
      <c r="C131" s="18"/>
      <c r="D131" s="327" t="str">
        <f t="shared" si="66"/>
        <v/>
      </c>
      <c r="E131" s="734" t="str">
        <f t="shared" si="66"/>
        <v/>
      </c>
      <c r="F131" s="681" t="str">
        <f t="shared" si="66"/>
        <v/>
      </c>
      <c r="G131" s="734" t="str">
        <f t="shared" ref="G131:H131" si="70">(IF(OR(G$37=0,G67=0),"",G35/G67-1))</f>
        <v/>
      </c>
      <c r="H131" s="893" t="str">
        <f t="shared" si="70"/>
        <v/>
      </c>
      <c r="I131" s="12"/>
    </row>
    <row r="132" spans="2:9" ht="18" hidden="1" customHeight="1" x14ac:dyDescent="0.3">
      <c r="B132" s="326" t="s">
        <v>77</v>
      </c>
      <c r="C132" s="238"/>
      <c r="D132" s="325" t="str">
        <f t="shared" si="66"/>
        <v/>
      </c>
      <c r="E132" s="733" t="str">
        <f t="shared" si="66"/>
        <v/>
      </c>
      <c r="F132" s="680" t="str">
        <f t="shared" si="66"/>
        <v/>
      </c>
      <c r="G132" s="733" t="str">
        <f t="shared" ref="G132:H132" si="71">(IF(OR(G$37=0,G68=0),"",G36/G68-1))</f>
        <v/>
      </c>
      <c r="H132" s="892" t="str">
        <f t="shared" si="71"/>
        <v/>
      </c>
      <c r="I132" s="12"/>
    </row>
    <row r="133" spans="2:9" ht="22.35" customHeight="1" thickBot="1" x14ac:dyDescent="0.35">
      <c r="B133" s="125" t="s">
        <v>160</v>
      </c>
      <c r="C133" s="18"/>
      <c r="D133" s="117">
        <f t="shared" si="66"/>
        <v>0.2045581710688702</v>
      </c>
      <c r="E133" s="819">
        <f t="shared" si="66"/>
        <v>0.16699203075481273</v>
      </c>
      <c r="F133" s="820">
        <f t="shared" si="66"/>
        <v>-0.1573352946314206</v>
      </c>
      <c r="G133" s="819">
        <f t="shared" ref="G133:H133" si="72">(IF(OR(G$37=0,G69=0),"",G37/G69-1))</f>
        <v>-7.2935081053655537E-2</v>
      </c>
      <c r="H133" s="894">
        <f t="shared" si="72"/>
        <v>0.10404591096784221</v>
      </c>
      <c r="I133" s="12"/>
    </row>
    <row r="134" spans="2:9" ht="5.25" customHeight="1" x14ac:dyDescent="0.25"/>
    <row r="135" spans="2:9" s="6" customFormat="1" x14ac:dyDescent="0.25">
      <c r="B135" s="1126" t="s">
        <v>161</v>
      </c>
      <c r="C135" s="1126"/>
      <c r="D135" s="1126"/>
      <c r="E135" s="1126"/>
    </row>
    <row r="136" spans="2:9" x14ac:dyDescent="0.25">
      <c r="B136" s="1125" t="s">
        <v>162</v>
      </c>
      <c r="C136" s="1125"/>
      <c r="D136" s="1125"/>
      <c r="E136" s="1125"/>
    </row>
    <row r="137" spans="2:9" x14ac:dyDescent="0.25">
      <c r="B137" s="1125" t="s">
        <v>163</v>
      </c>
      <c r="C137" s="1125"/>
      <c r="D137" s="1125"/>
    </row>
    <row r="138" spans="2:9" x14ac:dyDescent="0.25">
      <c r="B138" s="1083" t="s">
        <v>164</v>
      </c>
      <c r="C138" s="1"/>
      <c r="D138" s="1"/>
      <c r="E138" s="1"/>
    </row>
    <row r="139" spans="2:9" x14ac:dyDescent="0.25">
      <c r="B139" s="1" t="s">
        <v>102</v>
      </c>
      <c r="C139" s="1"/>
      <c r="D139" s="1" t="s">
        <v>102</v>
      </c>
      <c r="E139" s="1"/>
    </row>
    <row r="140" spans="2:9" x14ac:dyDescent="0.25">
      <c r="B140" s="1" t="s">
        <v>102</v>
      </c>
      <c r="C140" s="1"/>
      <c r="D140" s="1" t="s">
        <v>102</v>
      </c>
      <c r="E140" s="1" t="s">
        <v>102</v>
      </c>
    </row>
    <row r="141" spans="2:9" x14ac:dyDescent="0.25">
      <c r="B141" s="1" t="s">
        <v>102</v>
      </c>
      <c r="C141" s="1"/>
      <c r="D141" s="1" t="s">
        <v>102</v>
      </c>
      <c r="E141" s="1" t="s">
        <v>102</v>
      </c>
    </row>
    <row r="142" spans="2:9" x14ac:dyDescent="0.25">
      <c r="B142" s="1" t="s">
        <v>102</v>
      </c>
      <c r="C142" s="1"/>
      <c r="D142" s="1" t="s">
        <v>102</v>
      </c>
      <c r="E142" s="1" t="s">
        <v>102</v>
      </c>
    </row>
    <row r="143" spans="2:9" x14ac:dyDescent="0.25">
      <c r="B143" s="1" t="s">
        <v>102</v>
      </c>
      <c r="C143" s="1"/>
      <c r="D143" s="1" t="s">
        <v>102</v>
      </c>
      <c r="E143" s="1" t="s">
        <v>102</v>
      </c>
    </row>
    <row r="144" spans="2:9" x14ac:dyDescent="0.25">
      <c r="B144" s="1" t="s">
        <v>102</v>
      </c>
      <c r="C144" s="1"/>
      <c r="D144" s="1" t="s">
        <v>102</v>
      </c>
      <c r="E144" s="1" t="s">
        <v>102</v>
      </c>
    </row>
    <row r="145" spans="2:5" x14ac:dyDescent="0.25">
      <c r="B145" s="1" t="s">
        <v>102</v>
      </c>
      <c r="C145" s="1"/>
      <c r="D145" s="1" t="s">
        <v>102</v>
      </c>
      <c r="E145" s="1" t="s">
        <v>102</v>
      </c>
    </row>
    <row r="146" spans="2:5" x14ac:dyDescent="0.25">
      <c r="B146" s="1" t="s">
        <v>102</v>
      </c>
      <c r="C146" s="1"/>
      <c r="D146" s="1" t="s">
        <v>102</v>
      </c>
      <c r="E146" s="1" t="s">
        <v>102</v>
      </c>
    </row>
    <row r="147" spans="2:5" x14ac:dyDescent="0.25">
      <c r="B147" s="1" t="s">
        <v>102</v>
      </c>
      <c r="C147" s="1"/>
      <c r="D147" s="1" t="s">
        <v>102</v>
      </c>
      <c r="E147" s="1" t="s">
        <v>102</v>
      </c>
    </row>
    <row r="148" spans="2:5" x14ac:dyDescent="0.25">
      <c r="E148" s="1" t="s">
        <v>102</v>
      </c>
    </row>
    <row r="149" spans="2:5" x14ac:dyDescent="0.25">
      <c r="E149" s="1" t="s">
        <v>102</v>
      </c>
    </row>
    <row r="150" spans="2:5" x14ac:dyDescent="0.25">
      <c r="E150" s="1" t="s">
        <v>102</v>
      </c>
    </row>
    <row r="151" spans="2:5" x14ac:dyDescent="0.25">
      <c r="E151" s="1" t="s">
        <v>102</v>
      </c>
    </row>
  </sheetData>
  <mergeCells count="4">
    <mergeCell ref="B2:B5"/>
    <mergeCell ref="B137:D137"/>
    <mergeCell ref="B135:E135"/>
    <mergeCell ref="B136:E136"/>
  </mergeCells>
  <printOptions horizontalCentered="1"/>
  <pageMargins left="0.5" right="0.5" top="0.5" bottom="0.4" header="0.3" footer="0.3"/>
  <pageSetup scale="44" orientation="portrait" r:id="rId1"/>
  <headerFooter>
    <oddHeader>&amp;RPUBLIC</oddHeader>
    <oddFooter xml:space="preserve">&amp;L&amp;"-,Bold"&amp;10&amp;A&amp;C&amp;"-,Bold"&amp;10Page &amp;P of 20&amp;R&amp;"-,Bold"&amp;10Exhibit 1 </oddFooter>
  </headerFooter>
  <rowBreaks count="1" manualBreakCount="1">
    <brk id="101"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O146"/>
  <sheetViews>
    <sheetView topLeftCell="B2" zoomScale="80" zoomScaleNormal="80" zoomScaleSheetLayoutView="80" zoomScalePageLayoutView="70" workbookViewId="0">
      <selection activeCell="E21" sqref="E21"/>
    </sheetView>
  </sheetViews>
  <sheetFormatPr defaultColWidth="9.42578125" defaultRowHeight="15" x14ac:dyDescent="0.25"/>
  <cols>
    <col min="1" max="1" width="7.42578125" customWidth="1"/>
    <col min="2" max="2" width="66.5703125" customWidth="1"/>
    <col min="3" max="3" width="1.5703125" customWidth="1"/>
    <col min="4" max="8" width="29.7109375" customWidth="1"/>
    <col min="10" max="10" width="15.28515625" customWidth="1"/>
    <col min="11" max="11" width="15.140625" customWidth="1"/>
    <col min="12" max="12" width="15" customWidth="1"/>
    <col min="13" max="14" width="14.42578125" customWidth="1"/>
    <col min="15" max="15" width="13.42578125" customWidth="1"/>
  </cols>
  <sheetData>
    <row r="1" spans="1:15" ht="14.25" hidden="1" customHeight="1" thickBot="1" x14ac:dyDescent="0.5">
      <c r="B1" s="141"/>
      <c r="C1" s="48"/>
      <c r="D1" s="50"/>
      <c r="E1" s="50"/>
      <c r="F1" s="50"/>
      <c r="G1" s="50"/>
      <c r="H1" s="50"/>
    </row>
    <row r="2" spans="1:15" ht="23.1" customHeight="1" x14ac:dyDescent="0.35">
      <c r="B2" s="1114" t="s">
        <v>165</v>
      </c>
      <c r="C2" s="334"/>
      <c r="D2" s="91" t="str">
        <f>'2_Costs'!D2</f>
        <v>Utility: Ameren Missouri</v>
      </c>
      <c r="E2" s="89"/>
      <c r="F2" s="722"/>
      <c r="G2" s="722"/>
      <c r="H2" s="137"/>
    </row>
    <row r="3" spans="1:15" ht="23.1" customHeight="1" x14ac:dyDescent="0.35">
      <c r="B3" s="1121"/>
      <c r="C3" s="335"/>
      <c r="D3" s="213" t="str">
        <f>'2_Costs'!D3</f>
        <v>Report Date: 3/29/2024</v>
      </c>
      <c r="E3" s="90"/>
      <c r="F3" s="723"/>
      <c r="G3" s="723"/>
      <c r="H3" s="138"/>
    </row>
    <row r="4" spans="1:15" ht="23.1" customHeight="1" x14ac:dyDescent="0.35">
      <c r="B4" s="1121"/>
      <c r="C4" s="335"/>
      <c r="D4" s="199" t="str">
        <f>'2_Costs'!D4</f>
        <v>Period:  3/01/2019 - 12/31/2023</v>
      </c>
      <c r="E4" s="90"/>
      <c r="F4" s="492"/>
      <c r="G4" s="492"/>
      <c r="H4" s="105"/>
    </row>
    <row r="5" spans="1:15" ht="23.1" customHeight="1" thickBot="1" x14ac:dyDescent="0.4">
      <c r="B5" s="1122"/>
      <c r="C5" s="335"/>
      <c r="D5" s="215" t="str">
        <f>'2_Costs'!D5</f>
        <v>Portfolio Start Date: 3/01/2019</v>
      </c>
      <c r="E5" s="824"/>
      <c r="F5" s="88"/>
      <c r="G5" s="88"/>
      <c r="H5" s="139"/>
    </row>
    <row r="6" spans="1:15" ht="15.75" customHeight="1" thickBot="1" x14ac:dyDescent="0.3"/>
    <row r="7" spans="1:15" s="17" customFormat="1" ht="25.35" customHeight="1" x14ac:dyDescent="0.3">
      <c r="A7" s="140"/>
      <c r="B7" s="111" t="s">
        <v>166</v>
      </c>
      <c r="C7" s="140"/>
      <c r="D7" s="106" t="str">
        <f>'2_Costs'!D7</f>
        <v>Program Year 1 Total</v>
      </c>
      <c r="E7" s="121" t="str">
        <f>'2_Costs'!E7</f>
        <v>Program Year 2 Total</v>
      </c>
      <c r="F7" s="610" t="str">
        <f>'2_Costs'!F7</f>
        <v>Program Year 3 Total</v>
      </c>
      <c r="G7" s="121" t="str">
        <f>'2_Costs'!G7</f>
        <v>Program Year 4 Total</v>
      </c>
      <c r="H7" s="122" t="str">
        <f>'2_Costs'!H7</f>
        <v>Program Year 5 Total</v>
      </c>
      <c r="J7"/>
      <c r="K7"/>
      <c r="L7"/>
      <c r="M7"/>
      <c r="N7"/>
      <c r="O7"/>
    </row>
    <row r="8" spans="1:15" ht="18" customHeight="1" x14ac:dyDescent="0.3">
      <c r="A8" s="80"/>
      <c r="B8" s="239" t="s">
        <v>114</v>
      </c>
      <c r="C8" s="238"/>
      <c r="D8" s="265">
        <f>'5_Gross Benefits By Year'!D8-'2_Costs'!D8</f>
        <v>-1201282.8378025827</v>
      </c>
      <c r="E8" s="588">
        <f>'5_Gross Benefits By Year'!E8-'2_Costs'!E8</f>
        <v>-2097389.5473841755</v>
      </c>
      <c r="F8" s="848">
        <f>'5_Gross Benefits By Year'!F8-'2_Costs'!F8</f>
        <v>-1901596.5098854736</v>
      </c>
      <c r="G8" s="1034">
        <f>'5_Gross Benefits By Year'!G8-'2_Costs'!G8</f>
        <v>1963911.6185475234</v>
      </c>
      <c r="H8" s="1070">
        <f>'5_Gross Benefits By Year'!H8-'2_Costs'!H8</f>
        <v>1199662.1731925495</v>
      </c>
    </row>
    <row r="9" spans="1:15" ht="18" customHeight="1" x14ac:dyDescent="0.3">
      <c r="A9" s="80"/>
      <c r="B9" s="239" t="s">
        <v>125</v>
      </c>
      <c r="C9" s="238"/>
      <c r="D9" s="265">
        <f>'5_Gross Benefits By Year'!D9-'2_Costs'!D9</f>
        <v>-1629802.7645716206</v>
      </c>
      <c r="E9" s="588">
        <f>'5_Gross Benefits By Year'!E9-'2_Costs'!E9</f>
        <v>458810.12013094779</v>
      </c>
      <c r="F9" s="848">
        <f>'5_Gross Benefits By Year'!F9-'2_Costs'!F9</f>
        <v>-1944357.3695049463</v>
      </c>
      <c r="G9" s="1034">
        <f>'5_Gross Benefits By Year'!G9-'2_Costs'!G9</f>
        <v>-2170981.532530929</v>
      </c>
      <c r="H9" s="1070">
        <f>'5_Gross Benefits By Year'!H9-'2_Costs'!H9</f>
        <v>-2151484.9531337679</v>
      </c>
    </row>
    <row r="10" spans="1:15" ht="18" customHeight="1" x14ac:dyDescent="0.3">
      <c r="A10" s="80"/>
      <c r="B10" s="239" t="s">
        <v>51</v>
      </c>
      <c r="C10" s="238"/>
      <c r="D10" s="801"/>
      <c r="E10" s="804"/>
      <c r="F10" s="1033"/>
      <c r="G10" s="1034">
        <f>'5_Gross Benefits By Year'!G10-'2_Costs'!G10</f>
        <v>-837118.87887263019</v>
      </c>
      <c r="H10" s="1070">
        <f>'5_Gross Benefits By Year'!H10-'2_Costs'!H10</f>
        <v>3119118.5825623306</v>
      </c>
    </row>
    <row r="11" spans="1:15" ht="18" customHeight="1" x14ac:dyDescent="0.3">
      <c r="A11" s="80"/>
      <c r="B11" s="239" t="s">
        <v>52</v>
      </c>
      <c r="C11" s="238"/>
      <c r="D11" s="265">
        <f>'5_Gross Benefits By Year'!D11-'2_Costs'!D11</f>
        <v>-43362.469756427687</v>
      </c>
      <c r="E11" s="588">
        <f>'5_Gross Benefits By Year'!E11-'2_Costs'!E11</f>
        <v>-77585.072166051017</v>
      </c>
      <c r="F11" s="848">
        <f>'5_Gross Benefits By Year'!F11-'2_Costs'!F11</f>
        <v>-139569.19392897634</v>
      </c>
      <c r="G11" s="1034">
        <f>'5_Gross Benefits By Year'!G11-'2_Costs'!G11</f>
        <v>455532.10596826137</v>
      </c>
      <c r="H11" s="1070">
        <f>'5_Gross Benefits By Year'!H11-'2_Costs'!H11</f>
        <v>-87881.035549398279</v>
      </c>
    </row>
    <row r="12" spans="1:15" s="6" customFormat="1" ht="18" customHeight="1" x14ac:dyDescent="0.3">
      <c r="A12" s="81"/>
      <c r="B12" s="240" t="s">
        <v>53</v>
      </c>
      <c r="C12" s="18"/>
      <c r="D12" s="266">
        <f>SUM(D8:D11)</f>
        <v>-2874448.0721306312</v>
      </c>
      <c r="E12" s="558">
        <f>SUM(E8:E11)</f>
        <v>-1716164.4994192787</v>
      </c>
      <c r="F12" s="708">
        <f>SUM(F8:F11)</f>
        <v>-3985523.0733193965</v>
      </c>
      <c r="G12" s="558">
        <f>SUM(G8:G11)</f>
        <v>-588656.68688777438</v>
      </c>
      <c r="H12" s="1071">
        <f>SUM(H8:H11)</f>
        <v>2079414.7670717139</v>
      </c>
      <c r="J12"/>
      <c r="K12"/>
      <c r="L12"/>
      <c r="M12"/>
      <c r="N12"/>
      <c r="O12"/>
    </row>
    <row r="13" spans="1:15" ht="18" customHeight="1" x14ac:dyDescent="0.3">
      <c r="A13" s="80"/>
      <c r="B13" s="281" t="s">
        <v>54</v>
      </c>
      <c r="C13" s="238"/>
      <c r="D13" s="302">
        <f>'5_Gross Benefits By Year'!D13-'2_Costs'!D13</f>
        <v>11161235.32864777</v>
      </c>
      <c r="E13" s="589">
        <f>'5_Gross Benefits By Year'!E13-'2_Costs'!E13</f>
        <v>23573682.144102708</v>
      </c>
      <c r="F13" s="849">
        <f>'5_Gross Benefits By Year'!F13-'2_Costs'!F13</f>
        <v>16342751.601677626</v>
      </c>
      <c r="G13" s="1035">
        <f>'5_Gross Benefits By Year'!G13-'2_Costs'!G13</f>
        <v>42380675.397604153</v>
      </c>
      <c r="H13" s="1072">
        <f>'5_Gross Benefits By Year'!H13-'2_Costs'!H13</f>
        <v>25173802.395177443</v>
      </c>
    </row>
    <row r="14" spans="1:15" ht="18" customHeight="1" x14ac:dyDescent="0.3">
      <c r="A14" s="80"/>
      <c r="B14" s="281" t="s">
        <v>117</v>
      </c>
      <c r="C14" s="238"/>
      <c r="D14" s="302">
        <f>'5_Gross Benefits By Year'!D14-'2_Costs'!D14</f>
        <v>1440525.9835713506</v>
      </c>
      <c r="E14" s="589">
        <f>'5_Gross Benefits By Year'!E14-'2_Costs'!E14</f>
        <v>8405367.6244291328</v>
      </c>
      <c r="F14" s="849">
        <f>'5_Gross Benefits By Year'!F14-'2_Costs'!F14</f>
        <v>25082790.119476736</v>
      </c>
      <c r="G14" s="804">
        <f>'5_Gross Benefits By Year'!G14-'2_Costs'!G14</f>
        <v>0</v>
      </c>
      <c r="H14" s="1073">
        <f>'5_Gross Benefits By Year'!H14-'2_Costs'!H14</f>
        <v>0</v>
      </c>
    </row>
    <row r="15" spans="1:15" ht="18" customHeight="1" x14ac:dyDescent="0.3">
      <c r="A15" s="80"/>
      <c r="B15" s="281" t="s">
        <v>56</v>
      </c>
      <c r="C15" s="238"/>
      <c r="D15" s="302">
        <f>'5_Gross Benefits By Year'!D15-'2_Costs'!D15</f>
        <v>909871.81080106727</v>
      </c>
      <c r="E15" s="589">
        <f>'5_Gross Benefits By Year'!E15-'2_Costs'!E15</f>
        <v>3146017.2279502233</v>
      </c>
      <c r="F15" s="849">
        <f>'5_Gross Benefits By Year'!F15-'2_Costs'!F15</f>
        <v>2902363.2549521048</v>
      </c>
      <c r="G15" s="1035">
        <f>'5_Gross Benefits By Year'!G15-'2_Costs'!G15</f>
        <v>517259.9215040009</v>
      </c>
      <c r="H15" s="1072">
        <f>'5_Gross Benefits By Year'!H15-'2_Costs'!H15</f>
        <v>1359312.0766886258</v>
      </c>
    </row>
    <row r="16" spans="1:15" ht="18" customHeight="1" x14ac:dyDescent="0.3">
      <c r="A16" s="80"/>
      <c r="B16" s="281" t="s">
        <v>91</v>
      </c>
      <c r="C16" s="238"/>
      <c r="D16" s="302">
        <f>'5_Gross Benefits By Year'!D16-'2_Costs'!D16</f>
        <v>2314129.7000659038</v>
      </c>
      <c r="E16" s="589">
        <f>'5_Gross Benefits By Year'!E16-'2_Costs'!E16</f>
        <v>1741392.8171017014</v>
      </c>
      <c r="F16" s="849">
        <f>'5_Gross Benefits By Year'!F16-'2_Costs'!F16</f>
        <v>1419183.4109309169</v>
      </c>
      <c r="G16" s="1035">
        <f>'5_Gross Benefits By Year'!G16-'2_Costs'!G16</f>
        <v>1759577.3429887749</v>
      </c>
      <c r="H16" s="1072">
        <f>'5_Gross Benefits By Year'!H16-'2_Costs'!H16</f>
        <v>1096339.5166117521</v>
      </c>
    </row>
    <row r="17" spans="1:15" ht="18" customHeight="1" x14ac:dyDescent="0.3">
      <c r="A17" s="80"/>
      <c r="B17" s="281" t="s">
        <v>58</v>
      </c>
      <c r="C17" s="238"/>
      <c r="D17" s="302">
        <f>'5_Gross Benefits By Year'!D17-'2_Costs'!D17</f>
        <v>30897312.855897609</v>
      </c>
      <c r="E17" s="589">
        <f>'5_Gross Benefits By Year'!E17-'2_Costs'!E17</f>
        <v>35571654.805229113</v>
      </c>
      <c r="F17" s="849">
        <f>'5_Gross Benefits By Year'!F17-'2_Costs'!F17</f>
        <v>26241645.00393305</v>
      </c>
      <c r="G17" s="1035">
        <f>'5_Gross Benefits By Year'!G17-'2_Costs'!G17</f>
        <v>26965887.323050339</v>
      </c>
      <c r="H17" s="1072">
        <f>'5_Gross Benefits By Year'!H17-'2_Costs'!H17</f>
        <v>21975391.437086754</v>
      </c>
    </row>
    <row r="18" spans="1:15" ht="18" hidden="1" customHeight="1" x14ac:dyDescent="0.3">
      <c r="A18" s="80"/>
      <c r="B18" s="281" t="s">
        <v>59</v>
      </c>
      <c r="C18" s="238"/>
      <c r="D18" s="302">
        <f>'5_Gross Benefits By Year'!D18-'2_Costs'!D18</f>
        <v>0</v>
      </c>
      <c r="E18" s="589">
        <f>'5_Gross Benefits By Year'!E18-'2_Costs'!E18</f>
        <v>0</v>
      </c>
      <c r="F18" s="1027">
        <f>'5_Gross Benefits By Year'!F18-'2_Costs'!F18</f>
        <v>0</v>
      </c>
      <c r="G18" s="589">
        <f>'5_Gross Benefits By Year'!G18-'2_Costs'!G18</f>
        <v>0</v>
      </c>
      <c r="H18" s="1072">
        <f>'5_Gross Benefits By Year'!H18-'2_Costs'!H18</f>
        <v>0</v>
      </c>
    </row>
    <row r="19" spans="1:15" ht="18" customHeight="1" x14ac:dyDescent="0.3">
      <c r="A19" s="80"/>
      <c r="B19" s="281" t="s">
        <v>167</v>
      </c>
      <c r="C19" s="238"/>
      <c r="D19" s="586">
        <f>'5_Gross Benefits By Year'!D19-'2_Costs'!D19</f>
        <v>18988019.262806244</v>
      </c>
      <c r="E19" s="590">
        <f>'5_Gross Benefits By Year'!E19-'2_Costs'!E19</f>
        <v>12885144.421898432</v>
      </c>
      <c r="F19" s="849">
        <f>'5_Gross Benefits By Year'!F19-'2_Costs'!F19</f>
        <v>11864198.204428833</v>
      </c>
      <c r="G19" s="1035">
        <f>'5_Gross Benefits By Year'!G19-'2_Costs'!G19</f>
        <v>801196.4118305007</v>
      </c>
      <c r="H19" s="1072">
        <f>'5_Gross Benefits By Year'!H19-'2_Costs'!H19</f>
        <v>5284338.1243159445</v>
      </c>
    </row>
    <row r="20" spans="1:15" ht="18" customHeight="1" x14ac:dyDescent="0.3">
      <c r="A20" s="80"/>
      <c r="B20" s="281" t="s">
        <v>61</v>
      </c>
      <c r="C20" s="238"/>
      <c r="D20" s="586">
        <f>'5_Gross Benefits By Year'!D20-'2_Costs'!D20</f>
        <v>-23491.560496458253</v>
      </c>
      <c r="E20" s="590">
        <f>'5_Gross Benefits By Year'!E20-'2_Costs'!E20</f>
        <v>-20623.10528733928</v>
      </c>
      <c r="F20" s="849">
        <f>'5_Gross Benefits By Year'!F20-'2_Costs'!F20</f>
        <v>-45846.082840105104</v>
      </c>
      <c r="G20" s="804">
        <f>'5_Gross Benefits By Year'!G20-'2_Costs'!G20</f>
        <v>0</v>
      </c>
      <c r="H20" s="1073">
        <f>'5_Gross Benefits By Year'!H20-'2_Costs'!H20</f>
        <v>0</v>
      </c>
    </row>
    <row r="21" spans="1:15" s="6" customFormat="1" ht="18" customHeight="1" x14ac:dyDescent="0.3">
      <c r="A21"/>
      <c r="B21" s="283" t="s">
        <v>62</v>
      </c>
      <c r="C21" s="18"/>
      <c r="D21" s="303">
        <f>SUM(D13:D20)</f>
        <v>65687603.381293491</v>
      </c>
      <c r="E21" s="559">
        <f>SUM(E13:E20)</f>
        <v>85302635.93542397</v>
      </c>
      <c r="F21" s="710">
        <f>SUM(F13:F20)</f>
        <v>83807085.512559175</v>
      </c>
      <c r="G21" s="559">
        <f>SUM(G13:G20)</f>
        <v>72424596.396977767</v>
      </c>
      <c r="H21" s="1074">
        <f>SUM(H13:H20)</f>
        <v>54889183.54988052</v>
      </c>
      <c r="J21"/>
      <c r="K21"/>
      <c r="L21"/>
      <c r="M21"/>
      <c r="N21"/>
      <c r="O21"/>
    </row>
    <row r="22" spans="1:15" ht="18" customHeight="1" x14ac:dyDescent="0.3">
      <c r="A22" s="80"/>
      <c r="B22" s="349" t="s">
        <v>63</v>
      </c>
      <c r="C22" s="238"/>
      <c r="D22" s="372">
        <f>'5_Gross Benefits By Year'!D22-'2_Costs'!D22</f>
        <v>89620.160531832022</v>
      </c>
      <c r="E22" s="591">
        <f>'5_Gross Benefits By Year'!E22-'2_Costs'!E22</f>
        <v>26329.533920789545</v>
      </c>
      <c r="F22" s="850">
        <f>'5_Gross Benefits By Year'!F22-'2_Costs'!F22</f>
        <v>73446.58999189391</v>
      </c>
      <c r="G22" s="1015">
        <f>'5_Gross Benefits By Year'!G22-'2_Costs'!G22</f>
        <v>0</v>
      </c>
      <c r="H22" s="1075">
        <f>'5_Gross Benefits By Year'!H22-'2_Costs'!H22</f>
        <v>0</v>
      </c>
    </row>
    <row r="23" spans="1:15" ht="18" customHeight="1" x14ac:dyDescent="0.3">
      <c r="A23" s="80"/>
      <c r="B23" s="349" t="s">
        <v>64</v>
      </c>
      <c r="C23" s="238"/>
      <c r="D23" s="372">
        <f>'5_Gross Benefits By Year'!D23-'2_Costs'!D23</f>
        <v>820787.94733186346</v>
      </c>
      <c r="E23" s="591">
        <f>'5_Gross Benefits By Year'!E23-'2_Costs'!E23</f>
        <v>1755076.7275948157</v>
      </c>
      <c r="F23" s="850">
        <f>'5_Gross Benefits By Year'!F23-'2_Costs'!F23</f>
        <v>495647.95402588695</v>
      </c>
      <c r="G23" s="1036">
        <f>'5_Gross Benefits By Year'!G23-'2_Costs'!G23</f>
        <v>1124442.1457414874</v>
      </c>
      <c r="H23" s="1076">
        <f>'5_Gross Benefits By Year'!H23-'2_Costs'!H23</f>
        <v>909982.23231212655</v>
      </c>
    </row>
    <row r="24" spans="1:15" ht="18" customHeight="1" x14ac:dyDescent="0.3">
      <c r="A24" s="80"/>
      <c r="B24" s="349" t="s">
        <v>120</v>
      </c>
      <c r="C24" s="238"/>
      <c r="D24" s="372">
        <f>'5_Gross Benefits By Year'!D24-'2_Costs'!D24</f>
        <v>2866170.1028209999</v>
      </c>
      <c r="E24" s="591">
        <f>'5_Gross Benefits By Year'!E24-'2_Costs'!E24</f>
        <v>2071096.965785204</v>
      </c>
      <c r="F24" s="850">
        <f>'5_Gross Benefits By Year'!F24-'2_Costs'!F24</f>
        <v>1657790.5955178253</v>
      </c>
      <c r="G24" s="1015">
        <f>'5_Gross Benefits By Year'!G24-'2_Costs'!G24</f>
        <v>0</v>
      </c>
      <c r="H24" s="1075">
        <f>'5_Gross Benefits By Year'!H24-'2_Costs'!H24</f>
        <v>0</v>
      </c>
    </row>
    <row r="25" spans="1:15" ht="18" customHeight="1" x14ac:dyDescent="0.3">
      <c r="A25" s="80"/>
      <c r="B25" s="349" t="s">
        <v>66</v>
      </c>
      <c r="C25" s="238"/>
      <c r="D25" s="372">
        <f>'5_Gross Benefits By Year'!D25-'2_Costs'!D25</f>
        <v>-1224489.2867554515</v>
      </c>
      <c r="E25" s="591">
        <f>'5_Gross Benefits By Year'!E25-'2_Costs'!E25</f>
        <v>-300653.23085534666</v>
      </c>
      <c r="F25" s="850">
        <f>'5_Gross Benefits By Year'!F25-'2_Costs'!F25</f>
        <v>-1239153.8737073648</v>
      </c>
      <c r="G25" s="1015">
        <f>'5_Gross Benefits By Year'!G25-'2_Costs'!G25</f>
        <v>0</v>
      </c>
      <c r="H25" s="1075">
        <f>'5_Gross Benefits By Year'!H25-'2_Costs'!H25</f>
        <v>0</v>
      </c>
    </row>
    <row r="26" spans="1:15" ht="18" customHeight="1" x14ac:dyDescent="0.3">
      <c r="A26" s="80"/>
      <c r="B26" s="349" t="s">
        <v>92</v>
      </c>
      <c r="C26" s="238"/>
      <c r="D26" s="372">
        <f>'5_Gross Benefits By Year'!D26-'2_Costs'!D26</f>
        <v>19017600.418214276</v>
      </c>
      <c r="E26" s="591">
        <f>'5_Gross Benefits By Year'!E26-'2_Costs'!E26</f>
        <v>17061718.818297047</v>
      </c>
      <c r="F26" s="850">
        <f>'5_Gross Benefits By Year'!F26-'2_Costs'!F26</f>
        <v>11947386.119585635</v>
      </c>
      <c r="G26" s="1036">
        <f>'5_Gross Benefits By Year'!G26-'2_Costs'!G26</f>
        <v>17831552.256524459</v>
      </c>
      <c r="H26" s="1076">
        <f>'5_Gross Benefits By Year'!H26-'2_Costs'!H26</f>
        <v>11934539.455886869</v>
      </c>
    </row>
    <row r="27" spans="1:15" ht="18" customHeight="1" x14ac:dyDescent="0.3">
      <c r="A27" s="80"/>
      <c r="B27" s="349" t="s">
        <v>68</v>
      </c>
      <c r="C27" s="238"/>
      <c r="D27" s="372">
        <f>'5_Gross Benefits By Year'!D27-'2_Costs'!D27</f>
        <v>26845710.110818829</v>
      </c>
      <c r="E27" s="591">
        <f>'5_Gross Benefits By Year'!E27-'2_Costs'!E27</f>
        <v>30670828.222428892</v>
      </c>
      <c r="F27" s="850">
        <f>'5_Gross Benefits By Year'!F27-'2_Costs'!F27</f>
        <v>24784244.69280706</v>
      </c>
      <c r="G27" s="1015">
        <f>'5_Gross Benefits By Year'!G27-'2_Costs'!G27</f>
        <v>0</v>
      </c>
      <c r="H27" s="1075">
        <f>'5_Gross Benefits By Year'!H27-'2_Costs'!H27</f>
        <v>0</v>
      </c>
    </row>
    <row r="28" spans="1:15" ht="18" customHeight="1" x14ac:dyDescent="0.3">
      <c r="A28" s="80"/>
      <c r="B28" s="349" t="s">
        <v>69</v>
      </c>
      <c r="C28" s="238"/>
      <c r="D28" s="372">
        <f>'5_Gross Benefits By Year'!D28-'2_Costs'!D28</f>
        <v>18934.284529393539</v>
      </c>
      <c r="E28" s="591">
        <f>'5_Gross Benefits By Year'!E28-'2_Costs'!E28</f>
        <v>757733.91076042666</v>
      </c>
      <c r="F28" s="850">
        <f>'5_Gross Benefits By Year'!F28-'2_Costs'!F28</f>
        <v>668642.50285527261</v>
      </c>
      <c r="G28" s="1036">
        <f>'5_Gross Benefits By Year'!G28-'2_Costs'!G28</f>
        <v>357155.10610501003</v>
      </c>
      <c r="H28" s="1076">
        <f>'5_Gross Benefits By Year'!H28-'2_Costs'!H28</f>
        <v>236466.53598200879</v>
      </c>
    </row>
    <row r="29" spans="1:15" ht="18" customHeight="1" x14ac:dyDescent="0.3">
      <c r="A29" s="80"/>
      <c r="B29" s="349" t="s">
        <v>168</v>
      </c>
      <c r="C29" s="238"/>
      <c r="D29" s="372">
        <f>'5_Gross Benefits By Year'!D29-'2_Costs'!D29</f>
        <v>10490716.87256984</v>
      </c>
      <c r="E29" s="591">
        <f>'5_Gross Benefits By Year'!E29-'2_Costs'!E29</f>
        <v>31092303.029559299</v>
      </c>
      <c r="F29" s="850">
        <f>'5_Gross Benefits By Year'!F29-'2_Costs'!F29</f>
        <v>4550831.201301327</v>
      </c>
      <c r="G29" s="1036">
        <f>'5_Gross Benefits By Year'!G29-'2_Costs'!G29</f>
        <v>-111852.63409079425</v>
      </c>
      <c r="H29" s="1076">
        <f>'5_Gross Benefits By Year'!H29-'2_Costs'!H29</f>
        <v>70845.457184497267</v>
      </c>
    </row>
    <row r="30" spans="1:15" ht="18" customHeight="1" x14ac:dyDescent="0.3">
      <c r="A30" s="82"/>
      <c r="B30" s="349" t="s">
        <v>71</v>
      </c>
      <c r="C30" s="238"/>
      <c r="D30" s="372">
        <f>'5_Gross Benefits By Year'!D30-'2_Costs'!D30</f>
        <v>-718016.14278894011</v>
      </c>
      <c r="E30" s="591">
        <f>'5_Gross Benefits By Year'!E30-'2_Costs'!E30</f>
        <v>-814857.3731166888</v>
      </c>
      <c r="F30" s="850">
        <f>'5_Gross Benefits By Year'!F30-'2_Costs'!F30</f>
        <v>-772998.58934748184</v>
      </c>
      <c r="G30" s="1015">
        <f>'5_Gross Benefits By Year'!G30-'2_Costs'!G30</f>
        <v>0</v>
      </c>
      <c r="H30" s="1075">
        <f>'5_Gross Benefits By Year'!H30-'2_Costs'!H30</f>
        <v>0</v>
      </c>
    </row>
    <row r="31" spans="1:15" ht="18" customHeight="1" x14ac:dyDescent="0.3">
      <c r="A31" s="82"/>
      <c r="B31" s="349" t="s">
        <v>72</v>
      </c>
      <c r="C31" s="238"/>
      <c r="D31" s="1030"/>
      <c r="E31" s="1031"/>
      <c r="F31" s="850">
        <f>'5_Gross Benefits By Year'!F31-'2_Costs'!F31-'2_Costs'!F40</f>
        <v>-272820.8424897755</v>
      </c>
      <c r="G31" s="1036">
        <f>'5_Gross Benefits By Year'!G31-'2_Costs'!G31</f>
        <v>102349.71011116821</v>
      </c>
      <c r="H31" s="1076">
        <f>'5_Gross Benefits By Year'!H31-'2_Costs'!H31</f>
        <v>-503602.20681158674</v>
      </c>
    </row>
    <row r="32" spans="1:15" s="6" customFormat="1" ht="18" customHeight="1" x14ac:dyDescent="0.3">
      <c r="B32" s="350" t="s">
        <v>73</v>
      </c>
      <c r="C32" s="18"/>
      <c r="D32" s="587">
        <f>SUM(D22:D30)</f>
        <v>58207034.467272647</v>
      </c>
      <c r="E32" s="592">
        <f>SUM(E22:E30)</f>
        <v>82319576.604374439</v>
      </c>
      <c r="F32" s="724">
        <f>SUM(F22:F31)</f>
        <v>41893016.350540273</v>
      </c>
      <c r="G32" s="592">
        <f>SUM(G22:G31)</f>
        <v>19303646.584391329</v>
      </c>
      <c r="H32" s="1077">
        <f>SUM(H22:H31)</f>
        <v>12648231.474553915</v>
      </c>
      <c r="J32"/>
      <c r="K32"/>
      <c r="L32"/>
      <c r="M32"/>
      <c r="N32"/>
      <c r="O32"/>
    </row>
    <row r="33" spans="1:8" ht="18" customHeight="1" x14ac:dyDescent="0.3">
      <c r="A33" s="82"/>
      <c r="B33" s="324" t="s">
        <v>74</v>
      </c>
      <c r="C33" s="18"/>
      <c r="D33" s="328">
        <f>'5_Gross Benefits By Year'!D33-'2_Costs'!D33</f>
        <v>-2645727.1800000002</v>
      </c>
      <c r="E33" s="593">
        <f>'5_Gross Benefits By Year'!E33-'2_Costs'!E33</f>
        <v>-3533453.4700000007</v>
      </c>
      <c r="F33" s="1028">
        <f>'5_Gross Benefits By Year'!F33-'2_Costs'!F33</f>
        <v>-2939517.9499999997</v>
      </c>
      <c r="G33" s="1037">
        <f>'5_Gross Benefits By Year'!G33-'2_Costs'!G33</f>
        <v>-3055496.0999999996</v>
      </c>
      <c r="H33" s="1078">
        <f>'5_Gross Benefits By Year'!H33-'2_Costs'!H33</f>
        <v>-1184182.83</v>
      </c>
    </row>
    <row r="34" spans="1:8" ht="18" customHeight="1" x14ac:dyDescent="0.3">
      <c r="A34" s="82"/>
      <c r="B34" s="324" t="s">
        <v>75</v>
      </c>
      <c r="C34" s="18"/>
      <c r="D34" s="328">
        <f>'5_Gross Benefits By Year'!D34-'2_Costs'!D34</f>
        <v>-2011579.99</v>
      </c>
      <c r="E34" s="593">
        <f>'5_Gross Benefits By Year'!E34-'2_Costs'!E34</f>
        <v>-1794479.9799999997</v>
      </c>
      <c r="F34" s="851">
        <f>'5_Gross Benefits By Year'!F34-'2_Costs'!F34</f>
        <v>-1570727.3599999996</v>
      </c>
      <c r="G34" s="593">
        <f>'5_Gross Benefits By Year'!G34-'2_Costs'!G34</f>
        <v>-1272950.9799999997</v>
      </c>
      <c r="H34" s="1078">
        <f>'5_Gross Benefits By Year'!H34-'2_Costs'!H34</f>
        <v>-1844398.3599999999</v>
      </c>
    </row>
    <row r="35" spans="1:8" ht="18" customHeight="1" x14ac:dyDescent="0.3">
      <c r="A35" s="82"/>
      <c r="B35" s="324" t="s">
        <v>76</v>
      </c>
      <c r="C35" s="18"/>
      <c r="D35" s="328">
        <f>'5_Gross Benefits By Year'!D35-'2_Costs'!D35</f>
        <v>-1250182.68</v>
      </c>
      <c r="E35" s="593">
        <f>'5_Gross Benefits By Year'!E35-'2_Costs'!E35</f>
        <v>-659727.30000000005</v>
      </c>
      <c r="F35" s="1028">
        <f>'5_Gross Benefits By Year'!F35-'2_Costs'!F35</f>
        <v>-349843.35</v>
      </c>
      <c r="G35" s="1037">
        <f>'5_Gross Benefits By Year'!G35-'2_Costs'!G35</f>
        <v>-730899.94</v>
      </c>
      <c r="H35" s="1078">
        <f>'5_Gross Benefits By Year'!H35-'2_Costs'!H35</f>
        <v>-477573.82999999996</v>
      </c>
    </row>
    <row r="36" spans="1:8" ht="18" customHeight="1" x14ac:dyDescent="0.3">
      <c r="A36" s="82"/>
      <c r="B36" s="326" t="s">
        <v>77</v>
      </c>
      <c r="C36" s="238"/>
      <c r="D36" s="329">
        <f>SUM(D33:D35)</f>
        <v>-5907489.8499999996</v>
      </c>
      <c r="E36" s="594">
        <f>SUM(E33:E35)</f>
        <v>-5987660.75</v>
      </c>
      <c r="F36" s="677">
        <f>SUM(F33:F35)</f>
        <v>-4860088.6599999992</v>
      </c>
      <c r="G36" s="594">
        <f>SUM(G33:G35)</f>
        <v>-5059347.0199999996</v>
      </c>
      <c r="H36" s="1079">
        <f>SUM(H33:H35)</f>
        <v>-3506155.02</v>
      </c>
    </row>
    <row r="37" spans="1:8" ht="21" customHeight="1" thickBot="1" x14ac:dyDescent="0.35">
      <c r="B37" s="114" t="s">
        <v>169</v>
      </c>
      <c r="C37" s="18"/>
      <c r="D37" s="234">
        <f>D12+D21+D32+D36</f>
        <v>115112699.92643552</v>
      </c>
      <c r="E37" s="110">
        <f>E12+E21+E32+E36</f>
        <v>159918387.29037914</v>
      </c>
      <c r="F37" s="678">
        <f>F12+F21+F32+F36</f>
        <v>116854490.12978005</v>
      </c>
      <c r="G37" s="110">
        <f>G12+G21+G32+G36</f>
        <v>86080239.274481326</v>
      </c>
      <c r="H37" s="1080">
        <f>H12+H21+H32+H36</f>
        <v>66110674.771506153</v>
      </c>
    </row>
    <row r="38" spans="1:8" s="17" customFormat="1" ht="15" customHeight="1" thickBot="1" x14ac:dyDescent="0.35">
      <c r="A38" s="52"/>
      <c r="D38" s="235"/>
    </row>
    <row r="39" spans="1:8" s="17" customFormat="1" ht="25.35" customHeight="1" x14ac:dyDescent="0.3">
      <c r="A39" s="140"/>
      <c r="B39" s="111" t="s">
        <v>170</v>
      </c>
      <c r="C39" s="140"/>
      <c r="D39" s="236" t="str">
        <f>D$7</f>
        <v>Program Year 1 Total</v>
      </c>
      <c r="E39" s="107" t="str">
        <f t="shared" ref="E39:H39" si="0">E$7</f>
        <v>Program Year 2 Total</v>
      </c>
      <c r="F39" s="639" t="str">
        <f t="shared" si="0"/>
        <v>Program Year 3 Total</v>
      </c>
      <c r="G39" s="107" t="str">
        <f t="shared" si="0"/>
        <v>Program Year 4 Total</v>
      </c>
      <c r="H39" s="108" t="str">
        <f t="shared" si="0"/>
        <v>Program Year 5 Total</v>
      </c>
    </row>
    <row r="40" spans="1:8" ht="18" customHeight="1" x14ac:dyDescent="0.3">
      <c r="A40" s="80"/>
      <c r="B40" s="239" t="s">
        <v>114</v>
      </c>
      <c r="C40" s="238"/>
      <c r="D40" s="265">
        <f>'5_Gross Benefits By Year'!D40-'2_Costs'!D51</f>
        <v>-686978.35790316563</v>
      </c>
      <c r="E40" s="588">
        <f>'5_Gross Benefits By Year'!E40-'2_Costs'!E51</f>
        <v>-707506.555874157</v>
      </c>
      <c r="F40" s="706">
        <f>'5_Gross Benefits By Year'!F40-'2_Costs'!F51</f>
        <v>-931850.83498870675</v>
      </c>
      <c r="G40" s="588">
        <f>'5_Gross Benefits By Year'!G40-'2_Costs'!G51</f>
        <v>1522307.5794625934</v>
      </c>
      <c r="H40" s="1070">
        <f>'5_Gross Benefits By Year'!H40-'2_Costs'!H51</f>
        <v>-2753585.5782102165</v>
      </c>
    </row>
    <row r="41" spans="1:8" ht="18" customHeight="1" x14ac:dyDescent="0.3">
      <c r="A41" s="80"/>
      <c r="B41" s="239" t="s">
        <v>125</v>
      </c>
      <c r="C41" s="238"/>
      <c r="D41" s="265">
        <f>'5_Gross Benefits By Year'!D41-'2_Costs'!D52</f>
        <v>2259017.4888487025</v>
      </c>
      <c r="E41" s="588">
        <f>'5_Gross Benefits By Year'!E41-'2_Costs'!E52</f>
        <v>2841624.0505930353</v>
      </c>
      <c r="F41" s="706">
        <f>'5_Gross Benefits By Year'!F41-'2_Costs'!F52</f>
        <v>3127364.4752298174</v>
      </c>
      <c r="G41" s="588">
        <f>'5_Gross Benefits By Year'!G41-'2_Costs'!G52</f>
        <v>-2009598.9648877908</v>
      </c>
      <c r="H41" s="1070">
        <f>'5_Gross Benefits By Year'!H41-'2_Costs'!H52</f>
        <v>-2229084.8157787994</v>
      </c>
    </row>
    <row r="42" spans="1:8" ht="18" customHeight="1" x14ac:dyDescent="0.3">
      <c r="A42" s="80"/>
      <c r="B42" s="239" t="s">
        <v>51</v>
      </c>
      <c r="C42" s="238"/>
      <c r="D42" s="801"/>
      <c r="E42" s="804"/>
      <c r="F42" s="805"/>
      <c r="G42" s="588">
        <f>'5_Gross Benefits By Year'!G42-'2_Costs'!G53</f>
        <v>-1247361.6742434655</v>
      </c>
      <c r="H42" s="1070">
        <f>'5_Gross Benefits By Year'!H42-'2_Costs'!H53</f>
        <v>-487283.91846236773</v>
      </c>
    </row>
    <row r="43" spans="1:8" ht="18" customHeight="1" x14ac:dyDescent="0.3">
      <c r="A43" s="80"/>
      <c r="B43" s="239" t="s">
        <v>52</v>
      </c>
      <c r="C43" s="238"/>
      <c r="D43" s="265">
        <f>'5_Gross Benefits By Year'!D43-'2_Costs'!D54</f>
        <v>146906.22927508364</v>
      </c>
      <c r="E43" s="588">
        <f>'5_Gross Benefits By Year'!E43-'2_Costs'!E54</f>
        <v>267459.01094095642</v>
      </c>
      <c r="F43" s="706">
        <f>'5_Gross Benefits By Year'!F43-'2_Costs'!F54</f>
        <v>294866.66464089323</v>
      </c>
      <c r="G43" s="588">
        <f>'5_Gross Benefits By Year'!G43-'2_Costs'!G54</f>
        <v>1240699.6706754253</v>
      </c>
      <c r="H43" s="1070">
        <f>'5_Gross Benefits By Year'!H43-'2_Costs'!H54</f>
        <v>69847.149898624979</v>
      </c>
    </row>
    <row r="44" spans="1:8" s="6" customFormat="1" ht="18" customHeight="1" x14ac:dyDescent="0.3">
      <c r="A44" s="81"/>
      <c r="B44" s="240" t="s">
        <v>53</v>
      </c>
      <c r="C44" s="18"/>
      <c r="D44" s="266">
        <f>SUM(D40:D43)</f>
        <v>1718945.3602206204</v>
      </c>
      <c r="E44" s="558">
        <f>SUM(E40:E43)</f>
        <v>2401576.5056598349</v>
      </c>
      <c r="F44" s="708">
        <f>SUM(F40:F43)</f>
        <v>2490380.3048820039</v>
      </c>
      <c r="G44" s="558">
        <f>SUM(G40:G43)</f>
        <v>-493953.38899323763</v>
      </c>
      <c r="H44" s="1071">
        <f>SUM(H40:H43)</f>
        <v>-5400107.1625527581</v>
      </c>
    </row>
    <row r="45" spans="1:8" ht="18" customHeight="1" x14ac:dyDescent="0.3">
      <c r="A45" s="80"/>
      <c r="B45" s="281" t="s">
        <v>54</v>
      </c>
      <c r="C45" s="238"/>
      <c r="D45" s="302">
        <f>'5_Gross Benefits By Year'!D45-'2_Costs'!D56</f>
        <v>17529161.030655302</v>
      </c>
      <c r="E45" s="589">
        <f>'5_Gross Benefits By Year'!E45-'2_Costs'!E56</f>
        <v>37401246.565747716</v>
      </c>
      <c r="F45" s="709">
        <f>'5_Gross Benefits By Year'!F45-'2_Costs'!F56</f>
        <v>52611205.204223499</v>
      </c>
      <c r="G45" s="589">
        <f>'5_Gross Benefits By Year'!G45-'2_Costs'!G56</f>
        <v>35802048.6370138</v>
      </c>
      <c r="H45" s="1072">
        <f>'5_Gross Benefits By Year'!H45-'2_Costs'!H56</f>
        <v>20577548.831501544</v>
      </c>
    </row>
    <row r="46" spans="1:8" ht="18" customHeight="1" x14ac:dyDescent="0.3">
      <c r="A46" s="80"/>
      <c r="B46" s="281" t="s">
        <v>117</v>
      </c>
      <c r="C46" s="238"/>
      <c r="D46" s="302">
        <f>'5_Gross Benefits By Year'!D46-'2_Costs'!D57</f>
        <v>1578584.1837596805</v>
      </c>
      <c r="E46" s="589">
        <f>'5_Gross Benefits By Year'!E46-'2_Costs'!E57</f>
        <v>4140345.7645725925</v>
      </c>
      <c r="F46" s="709">
        <f>'5_Gross Benefits By Year'!F46-'2_Costs'!F57</f>
        <v>5809587.9422585573</v>
      </c>
      <c r="G46" s="804">
        <f>'5_Gross Benefits By Year'!G46-'2_Costs'!G57</f>
        <v>0</v>
      </c>
      <c r="H46" s="1073">
        <f>'5_Gross Benefits By Year'!H46-'2_Costs'!H57</f>
        <v>0</v>
      </c>
    </row>
    <row r="47" spans="1:8" ht="18" customHeight="1" x14ac:dyDescent="0.3">
      <c r="A47" s="80"/>
      <c r="B47" s="281" t="s">
        <v>56</v>
      </c>
      <c r="C47" s="238"/>
      <c r="D47" s="302">
        <f>'5_Gross Benefits By Year'!D47-'2_Costs'!D58</f>
        <v>1265451.0473580244</v>
      </c>
      <c r="E47" s="589">
        <f>'5_Gross Benefits By Year'!E47-'2_Costs'!E58</f>
        <v>3492826.2732589631</v>
      </c>
      <c r="F47" s="709">
        <f>'5_Gross Benefits By Year'!F47-'2_Costs'!F58</f>
        <v>5940259.2946942598</v>
      </c>
      <c r="G47" s="589">
        <f>'5_Gross Benefits By Year'!G47-'2_Costs'!G58</f>
        <v>3539007.9025100516</v>
      </c>
      <c r="H47" s="1072">
        <f>'5_Gross Benefits By Year'!H47-'2_Costs'!H58</f>
        <v>1806308.9463763456</v>
      </c>
    </row>
    <row r="48" spans="1:8" ht="18" customHeight="1" x14ac:dyDescent="0.3">
      <c r="A48" s="80"/>
      <c r="B48" s="281" t="s">
        <v>91</v>
      </c>
      <c r="C48" s="238"/>
      <c r="D48" s="302">
        <f>'5_Gross Benefits By Year'!D48-'2_Costs'!D59</f>
        <v>2268596.5989178545</v>
      </c>
      <c r="E48" s="589">
        <f>'5_Gross Benefits By Year'!E48-'2_Costs'!E59</f>
        <v>2724243.2745253327</v>
      </c>
      <c r="F48" s="709">
        <f>'5_Gross Benefits By Year'!F48-'2_Costs'!F59</f>
        <v>3115549.9247020185</v>
      </c>
      <c r="G48" s="589">
        <f>'5_Gross Benefits By Year'!G48-'2_Costs'!G59</f>
        <v>2811738.3434274625</v>
      </c>
      <c r="H48" s="1072">
        <f>'5_Gross Benefits By Year'!H48-'2_Costs'!H59</f>
        <v>2984670.7636756301</v>
      </c>
    </row>
    <row r="49" spans="1:8" ht="18" customHeight="1" x14ac:dyDescent="0.3">
      <c r="A49" s="80"/>
      <c r="B49" s="281" t="s">
        <v>58</v>
      </c>
      <c r="C49" s="238"/>
      <c r="D49" s="302">
        <f>'5_Gross Benefits By Year'!D49-'2_Costs'!D60</f>
        <v>10055296.030327816</v>
      </c>
      <c r="E49" s="589">
        <f>'5_Gross Benefits By Year'!E49-'2_Costs'!E60</f>
        <v>19269399.98544801</v>
      </c>
      <c r="F49" s="709">
        <f>'5_Gross Benefits By Year'!F49-'2_Costs'!F60</f>
        <v>23253541.371683784</v>
      </c>
      <c r="G49" s="589">
        <f>'5_Gross Benefits By Year'!G49-'2_Costs'!G60</f>
        <v>19179178.826530837</v>
      </c>
      <c r="H49" s="1072">
        <f>'5_Gross Benefits By Year'!H49-'2_Costs'!H60</f>
        <v>21363688.826742955</v>
      </c>
    </row>
    <row r="50" spans="1:8" ht="18" hidden="1" customHeight="1" x14ac:dyDescent="0.3">
      <c r="A50" s="80"/>
      <c r="B50" s="281" t="s">
        <v>59</v>
      </c>
      <c r="C50" s="238"/>
      <c r="D50" s="302">
        <f>'5_Gross Benefits By Year'!D50-'2_Costs'!D61</f>
        <v>0</v>
      </c>
      <c r="E50" s="589">
        <f>'5_Gross Benefits By Year'!E50-'2_Costs'!E61</f>
        <v>0</v>
      </c>
      <c r="F50" s="709">
        <f>'5_Gross Benefits By Year'!F50-'2_Costs'!F61</f>
        <v>0</v>
      </c>
      <c r="G50" s="589">
        <f>'5_Gross Benefits By Year'!G50-'2_Costs'!G61</f>
        <v>0</v>
      </c>
      <c r="H50" s="1072">
        <f>'5_Gross Benefits By Year'!H50-'2_Costs'!H61</f>
        <v>0</v>
      </c>
    </row>
    <row r="51" spans="1:8" ht="18" customHeight="1" x14ac:dyDescent="0.3">
      <c r="A51" s="80"/>
      <c r="B51" s="281" t="s">
        <v>60</v>
      </c>
      <c r="C51" s="238"/>
      <c r="D51" s="302">
        <f>'5_Gross Benefits By Year'!D51-'2_Costs'!D62</f>
        <v>14986925.686833235</v>
      </c>
      <c r="E51" s="589">
        <f>'5_Gross Benefits By Year'!E51-'2_Costs'!E62</f>
        <v>14469326.845492397</v>
      </c>
      <c r="F51" s="709">
        <f>'5_Gross Benefits By Year'!F51-'2_Costs'!F62</f>
        <v>13814291.802395992</v>
      </c>
      <c r="G51" s="589">
        <f>'5_Gross Benefits By Year'!G51-'2_Costs'!G62</f>
        <v>13016032.516971402</v>
      </c>
      <c r="H51" s="1072">
        <f>'5_Gross Benefits By Year'!H51-'2_Costs'!H62</f>
        <v>-5400000</v>
      </c>
    </row>
    <row r="52" spans="1:8" ht="18" customHeight="1" x14ac:dyDescent="0.3">
      <c r="A52" s="80"/>
      <c r="B52" s="281" t="s">
        <v>61</v>
      </c>
      <c r="C52" s="238"/>
      <c r="D52" s="302">
        <f>'5_Gross Benefits By Year'!D52-'2_Costs'!D63</f>
        <v>-80000</v>
      </c>
      <c r="E52" s="589">
        <f>'5_Gross Benefits By Year'!E52-'2_Costs'!E63</f>
        <v>-80000</v>
      </c>
      <c r="F52" s="709">
        <f>'5_Gross Benefits By Year'!F52-'2_Costs'!F63</f>
        <v>-80000</v>
      </c>
      <c r="G52" s="804">
        <f>'5_Gross Benefits By Year'!G52-'2_Costs'!G63</f>
        <v>0</v>
      </c>
      <c r="H52" s="1073">
        <f>'5_Gross Benefits By Year'!H52-'2_Costs'!H63</f>
        <v>0</v>
      </c>
    </row>
    <row r="53" spans="1:8" s="6" customFormat="1" ht="18" customHeight="1" x14ac:dyDescent="0.3">
      <c r="A53"/>
      <c r="B53" s="283" t="s">
        <v>62</v>
      </c>
      <c r="C53" s="18"/>
      <c r="D53" s="303">
        <f>SUM(D45:D52)</f>
        <v>47604014.577851914</v>
      </c>
      <c r="E53" s="559">
        <f>SUM(E45:E52)</f>
        <v>81417388.709045008</v>
      </c>
      <c r="F53" s="710">
        <f>SUM(F45:F52)</f>
        <v>104464435.53995812</v>
      </c>
      <c r="G53" s="559">
        <f>SUM(G45:G52)</f>
        <v>74348006.226453558</v>
      </c>
      <c r="H53" s="1074">
        <f>SUM(H45:H52)</f>
        <v>41332217.368296474</v>
      </c>
    </row>
    <row r="54" spans="1:8" ht="18" customHeight="1" x14ac:dyDescent="0.3">
      <c r="A54" s="80"/>
      <c r="B54" s="349" t="s">
        <v>63</v>
      </c>
      <c r="C54" s="238"/>
      <c r="D54" s="371">
        <f>'5_Gross Benefits By Year'!D54-'2_Costs'!D65</f>
        <v>183851.59086485725</v>
      </c>
      <c r="E54" s="595">
        <f>'5_Gross Benefits By Year'!E54-'2_Costs'!E65</f>
        <v>393572.48255705496</v>
      </c>
      <c r="F54" s="711">
        <f>'5_Gross Benefits By Year'!F54-'2_Costs'!F65</f>
        <v>399172.7305539815</v>
      </c>
      <c r="G54" s="804">
        <f>'5_Gross Benefits By Year'!G54-'2_Costs'!G65</f>
        <v>0</v>
      </c>
      <c r="H54" s="1073">
        <f>'5_Gross Benefits By Year'!H54-'2_Costs'!H65</f>
        <v>0</v>
      </c>
    </row>
    <row r="55" spans="1:8" ht="18" customHeight="1" x14ac:dyDescent="0.3">
      <c r="A55" s="80"/>
      <c r="B55" s="349" t="s">
        <v>64</v>
      </c>
      <c r="C55" s="238"/>
      <c r="D55" s="371">
        <f>'5_Gross Benefits By Year'!D55-'2_Costs'!D66</f>
        <v>2007837.7192401355</v>
      </c>
      <c r="E55" s="595">
        <f>'5_Gross Benefits By Year'!E55-'2_Costs'!E66</f>
        <v>2579979.5750796692</v>
      </c>
      <c r="F55" s="711">
        <f>'5_Gross Benefits By Year'!F55-'2_Costs'!F66</f>
        <v>2833712.071195378</v>
      </c>
      <c r="G55" s="595">
        <f>'5_Gross Benefits By Year'!G55-'2_Costs'!G66</f>
        <v>2549277.0581320142</v>
      </c>
      <c r="H55" s="1081">
        <f>'5_Gross Benefits By Year'!H55-'2_Costs'!H66</f>
        <v>136434.37505294569</v>
      </c>
    </row>
    <row r="56" spans="1:8" ht="18" customHeight="1" x14ac:dyDescent="0.3">
      <c r="A56" s="80"/>
      <c r="B56" s="349" t="s">
        <v>120</v>
      </c>
      <c r="C56" s="238"/>
      <c r="D56" s="371">
        <f>'5_Gross Benefits By Year'!D56-'2_Costs'!D67</f>
        <v>2346943.1335928249</v>
      </c>
      <c r="E56" s="595">
        <f>'5_Gross Benefits By Year'!E56-'2_Costs'!E67</f>
        <v>2380645.8434589524</v>
      </c>
      <c r="F56" s="711">
        <f>'5_Gross Benefits By Year'!F56-'2_Costs'!F67</f>
        <v>1092789.8308431632</v>
      </c>
      <c r="G56" s="804">
        <f>'5_Gross Benefits By Year'!G56-'2_Costs'!G67</f>
        <v>0</v>
      </c>
      <c r="H56" s="1073">
        <f>'5_Gross Benefits By Year'!H56-'2_Costs'!H67</f>
        <v>0</v>
      </c>
    </row>
    <row r="57" spans="1:8" ht="18" customHeight="1" x14ac:dyDescent="0.3">
      <c r="A57" s="80"/>
      <c r="B57" s="349" t="s">
        <v>66</v>
      </c>
      <c r="C57" s="238"/>
      <c r="D57" s="371">
        <f>'5_Gross Benefits By Year'!D57-'2_Costs'!D68</f>
        <v>116268.71006881958</v>
      </c>
      <c r="E57" s="595">
        <f>'5_Gross Benefits By Year'!E57-'2_Costs'!E68</f>
        <v>84865.02433366538</v>
      </c>
      <c r="F57" s="711">
        <f>'5_Gross Benefits By Year'!F57-'2_Costs'!F68</f>
        <v>124469.55491489568</v>
      </c>
      <c r="G57" s="804">
        <f>'5_Gross Benefits By Year'!G57-'2_Costs'!G68</f>
        <v>0</v>
      </c>
      <c r="H57" s="1073">
        <f>'5_Gross Benefits By Year'!H57-'2_Costs'!H68</f>
        <v>0</v>
      </c>
    </row>
    <row r="58" spans="1:8" ht="18" customHeight="1" x14ac:dyDescent="0.3">
      <c r="A58" s="80"/>
      <c r="B58" s="349" t="s">
        <v>92</v>
      </c>
      <c r="C58" s="238"/>
      <c r="D58" s="371">
        <f>'5_Gross Benefits By Year'!D58-'2_Costs'!D69</f>
        <v>30139225.216345474</v>
      </c>
      <c r="E58" s="595">
        <f>'5_Gross Benefits By Year'!E58-'2_Costs'!E69</f>
        <v>33371918.767421864</v>
      </c>
      <c r="F58" s="711">
        <f>'5_Gross Benefits By Year'!F58-'2_Costs'!F69</f>
        <v>34162774.410923079</v>
      </c>
      <c r="G58" s="595">
        <f>'5_Gross Benefits By Year'!G58-'2_Costs'!G69</f>
        <v>8376960.627521513</v>
      </c>
      <c r="H58" s="1081">
        <f>'5_Gross Benefits By Year'!H58-'2_Costs'!H69</f>
        <v>7281582.3136102371</v>
      </c>
    </row>
    <row r="59" spans="1:8" ht="18" customHeight="1" x14ac:dyDescent="0.3">
      <c r="A59" s="80"/>
      <c r="B59" s="349" t="s">
        <v>68</v>
      </c>
      <c r="C59" s="238"/>
      <c r="D59" s="371">
        <f>'5_Gross Benefits By Year'!D59-'2_Costs'!D70</f>
        <v>5984436.4311333001</v>
      </c>
      <c r="E59" s="595">
        <f>'5_Gross Benefits By Year'!E59-'2_Costs'!E70</f>
        <v>5990124.5342464382</v>
      </c>
      <c r="F59" s="711">
        <f>'5_Gross Benefits By Year'!F59-'2_Costs'!F70</f>
        <v>5125251.5225357329</v>
      </c>
      <c r="G59" s="804">
        <f>'5_Gross Benefits By Year'!G59-'2_Costs'!G70</f>
        <v>0</v>
      </c>
      <c r="H59" s="1073">
        <f>'5_Gross Benefits By Year'!H59-'2_Costs'!H70</f>
        <v>0</v>
      </c>
    </row>
    <row r="60" spans="1:8" ht="18" customHeight="1" x14ac:dyDescent="0.3">
      <c r="A60" s="80"/>
      <c r="B60" s="349" t="s">
        <v>69</v>
      </c>
      <c r="C60" s="238"/>
      <c r="D60" s="371">
        <f>'5_Gross Benefits By Year'!D60-'2_Costs'!D71</f>
        <v>474058.1936070685</v>
      </c>
      <c r="E60" s="595">
        <f>'5_Gross Benefits By Year'!E60-'2_Costs'!E71</f>
        <v>760802.47237339988</v>
      </c>
      <c r="F60" s="711">
        <f>'5_Gross Benefits By Year'!F60-'2_Costs'!F71</f>
        <v>999974.6556392184</v>
      </c>
      <c r="G60" s="595">
        <f>'5_Gross Benefits By Year'!G60-'2_Costs'!G71</f>
        <v>1309754.3557715106</v>
      </c>
      <c r="H60" s="1081">
        <f>'5_Gross Benefits By Year'!H60-'2_Costs'!H71</f>
        <v>472047.34229499567</v>
      </c>
    </row>
    <row r="61" spans="1:8" ht="18" customHeight="1" x14ac:dyDescent="0.3">
      <c r="A61" s="80"/>
      <c r="B61" s="349" t="s">
        <v>70</v>
      </c>
      <c r="C61" s="238"/>
      <c r="D61" s="371">
        <f>'5_Gross Benefits By Year'!D61-'2_Costs'!D72</f>
        <v>5351190.9731521104</v>
      </c>
      <c r="E61" s="595">
        <f>'5_Gross Benefits By Year'!E61-'2_Costs'!E72</f>
        <v>6760389.5652543735</v>
      </c>
      <c r="F61" s="711">
        <f>'5_Gross Benefits By Year'!F61-'2_Costs'!F72</f>
        <v>7654735.3349576956</v>
      </c>
      <c r="G61" s="595">
        <f>'5_Gross Benefits By Year'!G61-'2_Costs'!G72</f>
        <v>10392863.776917972</v>
      </c>
      <c r="H61" s="1081">
        <f>'5_Gross Benefits By Year'!H61-'2_Costs'!H72</f>
        <v>3651752.5341262668</v>
      </c>
    </row>
    <row r="62" spans="1:8" ht="18" customHeight="1" x14ac:dyDescent="0.3">
      <c r="A62" s="82"/>
      <c r="B62" s="349" t="s">
        <v>71</v>
      </c>
      <c r="C62" s="238"/>
      <c r="D62" s="371">
        <f>'5_Gross Benefits By Year'!D62-'2_Costs'!D73</f>
        <v>-850000</v>
      </c>
      <c r="E62" s="595">
        <f>'5_Gross Benefits By Year'!E62-'2_Costs'!E73</f>
        <v>-1000000</v>
      </c>
      <c r="F62" s="711">
        <f>'5_Gross Benefits By Year'!F62-'2_Costs'!F73</f>
        <v>-1000000</v>
      </c>
      <c r="G62" s="804">
        <f>'5_Gross Benefits By Year'!G62-'2_Costs'!G73</f>
        <v>0</v>
      </c>
      <c r="H62" s="1073">
        <f>'5_Gross Benefits By Year'!H62-'2_Costs'!H73</f>
        <v>0</v>
      </c>
    </row>
    <row r="63" spans="1:8" ht="18" customHeight="1" x14ac:dyDescent="0.3">
      <c r="A63" s="82"/>
      <c r="B63" s="349" t="s">
        <v>72</v>
      </c>
      <c r="C63" s="238"/>
      <c r="D63" s="806"/>
      <c r="E63" s="804"/>
      <c r="F63" s="711">
        <f>'5_Gross Benefits By Year'!F63-'2_Costs'!F74</f>
        <v>2783397.8898188844</v>
      </c>
      <c r="G63" s="595">
        <f>'5_Gross Benefits By Year'!G63-'2_Costs'!G74</f>
        <v>6639879.4140287582</v>
      </c>
      <c r="H63" s="1081">
        <f>'5_Gross Benefits By Year'!H63-'2_Costs'!H74</f>
        <v>5439394.2406343073</v>
      </c>
    </row>
    <row r="64" spans="1:8" s="6" customFormat="1" ht="18" customHeight="1" x14ac:dyDescent="0.3">
      <c r="B64" s="350" t="s">
        <v>73</v>
      </c>
      <c r="C64" s="18"/>
      <c r="D64" s="373">
        <f>'5_Gross Benefits By Year'!D64-'2_Costs'!D75</f>
        <v>45753811.968004592</v>
      </c>
      <c r="E64" s="560">
        <f>SUM(E54:E62)</f>
        <v>51322298.264725417</v>
      </c>
      <c r="F64" s="712">
        <f>SUM(F54:F63)</f>
        <v>54176278.001382031</v>
      </c>
      <c r="G64" s="560">
        <f>SUM(G54:G63)</f>
        <v>29268735.232371762</v>
      </c>
      <c r="H64" s="1082">
        <f>SUM(H54:H63)</f>
        <v>16981210.805718753</v>
      </c>
    </row>
    <row r="65" spans="1:8" ht="18" customHeight="1" x14ac:dyDescent="0.3">
      <c r="A65" s="82"/>
      <c r="B65" s="324" t="s">
        <v>74</v>
      </c>
      <c r="C65" s="18"/>
      <c r="D65" s="328">
        <f>'5_Gross Benefits By Year'!D65-'2_Costs'!D76</f>
        <v>-2218975.2792281611</v>
      </c>
      <c r="E65" s="593">
        <f>'5_Gross Benefits By Year'!E65-'2_Costs'!E76</f>
        <v>-3001938.4247832298</v>
      </c>
      <c r="F65" s="717">
        <f>'5_Gross Benefits By Year'!F65-'2_Costs'!F76</f>
        <v>-3529459.957126081</v>
      </c>
      <c r="G65" s="593">
        <f>'5_Gross Benefits By Year'!G65-'2_Costs'!G76</f>
        <v>-2830000</v>
      </c>
      <c r="H65" s="1078">
        <f>'5_Gross Benefits By Year'!H65-'2_Costs'!H76</f>
        <v>-2000000</v>
      </c>
    </row>
    <row r="66" spans="1:8" ht="18" customHeight="1" x14ac:dyDescent="0.3">
      <c r="A66" s="82"/>
      <c r="B66" s="324" t="s">
        <v>75</v>
      </c>
      <c r="C66" s="18"/>
      <c r="D66" s="328">
        <f>'5_Gross Benefits By Year'!D66-'2_Costs'!D77</f>
        <v>-1941219.5016975743</v>
      </c>
      <c r="E66" s="593">
        <f>'5_Gross Benefits By Year'!E66-'2_Costs'!E77</f>
        <v>-2258881.2938576201</v>
      </c>
      <c r="F66" s="717">
        <f>'5_Gross Benefits By Year'!F66-'2_Costs'!F77</f>
        <v>-2439980.5333593902</v>
      </c>
      <c r="G66" s="593">
        <f>'5_Gross Benefits By Year'!G66-'2_Costs'!G77</f>
        <v>-2197113.7430250091</v>
      </c>
      <c r="H66" s="1078">
        <f>'5_Gross Benefits By Year'!H66-'2_Costs'!H77</f>
        <v>-2496720.1625284273</v>
      </c>
    </row>
    <row r="67" spans="1:8" ht="18" customHeight="1" x14ac:dyDescent="0.3">
      <c r="A67" s="82"/>
      <c r="B67" s="324" t="s">
        <v>76</v>
      </c>
      <c r="C67" s="18"/>
      <c r="D67" s="328">
        <f>'5_Gross Benefits By Year'!D67-'2_Costs'!D78</f>
        <v>-2350000</v>
      </c>
      <c r="E67" s="593">
        <f>'5_Gross Benefits By Year'!E67-'2_Costs'!E78</f>
        <v>-1350000</v>
      </c>
      <c r="F67" s="717">
        <f>'5_Gross Benefits By Year'!F67-'2_Costs'!F78</f>
        <v>-1350000</v>
      </c>
      <c r="G67" s="593">
        <f>'5_Gross Benefits By Year'!G67-'2_Costs'!G78</f>
        <v>-700000</v>
      </c>
      <c r="H67" s="1078">
        <f>'5_Gross Benefits By Year'!H67-'2_Costs'!H78</f>
        <v>-499999.99999999977</v>
      </c>
    </row>
    <row r="68" spans="1:8" ht="18" customHeight="1" x14ac:dyDescent="0.3">
      <c r="A68" s="82"/>
      <c r="B68" s="326" t="s">
        <v>77</v>
      </c>
      <c r="C68" s="238"/>
      <c r="D68" s="329">
        <f>'5_Gross Benefits By Year'!D68-'2_Costs'!D79</f>
        <v>-6510194.7809257358</v>
      </c>
      <c r="E68" s="594">
        <f>SUM(E65:E67)</f>
        <v>-6610819.7186408499</v>
      </c>
      <c r="F68" s="677">
        <f>SUM(F65:F67)</f>
        <v>-7319440.4904854707</v>
      </c>
      <c r="G68" s="594">
        <f>SUM(G65:G67)</f>
        <v>-5727113.7430250086</v>
      </c>
      <c r="H68" s="1079">
        <f>SUM(H65:H67)</f>
        <v>-4996720.1625284273</v>
      </c>
    </row>
    <row r="69" spans="1:8" s="18" customFormat="1" ht="21" customHeight="1" thickBot="1" x14ac:dyDescent="0.35">
      <c r="A69" s="15"/>
      <c r="B69" s="114" t="s">
        <v>171</v>
      </c>
      <c r="D69" s="234">
        <f>D44+D53+D64+D68</f>
        <v>88566577.125151381</v>
      </c>
      <c r="E69" s="110">
        <f t="shared" ref="E69" si="1">E44+E53+E64+E68</f>
        <v>128530443.76078941</v>
      </c>
      <c r="F69" s="678">
        <f>F44+F53+F64+F68</f>
        <v>153811653.3557367</v>
      </c>
      <c r="G69" s="110">
        <f>G44+G53+G64+G68</f>
        <v>97395674.326807082</v>
      </c>
      <c r="H69" s="1080">
        <f>H44+H53+H64+H68</f>
        <v>47916600.848934039</v>
      </c>
    </row>
    <row r="70" spans="1:8" s="17" customFormat="1" ht="15" customHeight="1" thickBot="1" x14ac:dyDescent="0.35">
      <c r="A70" s="15"/>
      <c r="D70" s="235"/>
    </row>
    <row r="71" spans="1:8" ht="25.35" customHeight="1" x14ac:dyDescent="0.25">
      <c r="B71" s="111" t="s">
        <v>172</v>
      </c>
      <c r="C71" s="140"/>
      <c r="D71" s="236" t="str">
        <f>D$7</f>
        <v>Program Year 1 Total</v>
      </c>
      <c r="E71" s="107" t="str">
        <f t="shared" ref="E71:H71" si="2">E$7</f>
        <v>Program Year 2 Total</v>
      </c>
      <c r="F71" s="639" t="str">
        <f t="shared" si="2"/>
        <v>Program Year 3 Total</v>
      </c>
      <c r="G71" s="107" t="str">
        <f t="shared" si="2"/>
        <v>Program Year 4 Total</v>
      </c>
      <c r="H71" s="870" t="str">
        <f t="shared" si="2"/>
        <v>Program Year 5 Total</v>
      </c>
    </row>
    <row r="72" spans="1:8" ht="18" customHeight="1" x14ac:dyDescent="0.3">
      <c r="B72" s="239" t="s">
        <v>114</v>
      </c>
      <c r="C72" s="238"/>
      <c r="D72" s="265">
        <f t="shared" ref="D72" si="3">IF(D$37=0,"",D8-D40)</f>
        <v>-514304.47989941703</v>
      </c>
      <c r="E72" s="557">
        <f t="shared" ref="E72:G72" si="4">IF(E$37=0,"",E8-E40)</f>
        <v>-1389882.9915100185</v>
      </c>
      <c r="F72" s="707">
        <f t="shared" si="4"/>
        <v>-969745.6748967669</v>
      </c>
      <c r="G72" s="557">
        <f t="shared" si="4"/>
        <v>441604.03908492997</v>
      </c>
      <c r="H72" s="994">
        <f t="shared" ref="H72" si="5">IF(H$37=0,"",H8-H40)</f>
        <v>3953247.751402766</v>
      </c>
    </row>
    <row r="73" spans="1:8" ht="18" customHeight="1" x14ac:dyDescent="0.3">
      <c r="B73" s="239" t="s">
        <v>125</v>
      </c>
      <c r="C73" s="238"/>
      <c r="D73" s="265">
        <f t="shared" ref="D73:G73" si="6">IF(D$37=0,"",D9-D41)</f>
        <v>-3888820.2534203231</v>
      </c>
      <c r="E73" s="557">
        <f t="shared" si="6"/>
        <v>-2382813.9304620875</v>
      </c>
      <c r="F73" s="707">
        <f t="shared" si="6"/>
        <v>-5071721.8447347637</v>
      </c>
      <c r="G73" s="557">
        <f t="shared" si="6"/>
        <v>-161382.56764313811</v>
      </c>
      <c r="H73" s="994">
        <f t="shared" ref="H73" si="7">IF(H$37=0,"",H9-H41)</f>
        <v>77599.862645031419</v>
      </c>
    </row>
    <row r="74" spans="1:8" ht="18" customHeight="1" x14ac:dyDescent="0.3">
      <c r="B74" s="239" t="s">
        <v>51</v>
      </c>
      <c r="C74" s="238"/>
      <c r="D74" s="801">
        <f t="shared" ref="D74:G74" si="8">IF(D$37=0,"",D10-D42)</f>
        <v>0</v>
      </c>
      <c r="E74" s="802">
        <f t="shared" si="8"/>
        <v>0</v>
      </c>
      <c r="F74" s="803">
        <f t="shared" si="8"/>
        <v>0</v>
      </c>
      <c r="G74" s="557">
        <f t="shared" si="8"/>
        <v>410242.79537083535</v>
      </c>
      <c r="H74" s="994">
        <f t="shared" ref="H74" si="9">IF(H$37=0,"",H10-H42)</f>
        <v>3606402.5010246984</v>
      </c>
    </row>
    <row r="75" spans="1:8" ht="18" customHeight="1" x14ac:dyDescent="0.3">
      <c r="B75" s="239" t="s">
        <v>52</v>
      </c>
      <c r="C75" s="238"/>
      <c r="D75" s="265">
        <f t="shared" ref="D75:G75" si="10">IF(D$37=0,"",D11-D43)</f>
        <v>-190268.69903151132</v>
      </c>
      <c r="E75" s="557">
        <f t="shared" si="10"/>
        <v>-345044.08310700743</v>
      </c>
      <c r="F75" s="707">
        <f t="shared" si="10"/>
        <v>-434435.85856986954</v>
      </c>
      <c r="G75" s="557">
        <f t="shared" si="10"/>
        <v>-785167.56470716395</v>
      </c>
      <c r="H75" s="994">
        <f t="shared" ref="H75" si="11">IF(H$37=0,"",H11-H43)</f>
        <v>-157728.18544802326</v>
      </c>
    </row>
    <row r="76" spans="1:8" s="6" customFormat="1" ht="18" customHeight="1" x14ac:dyDescent="0.3">
      <c r="A76"/>
      <c r="B76" s="240" t="s">
        <v>53</v>
      </c>
      <c r="C76" s="18"/>
      <c r="D76" s="266">
        <f>SUM(D72:D75)</f>
        <v>-4593393.4323512511</v>
      </c>
      <c r="E76" s="558">
        <f>SUM(E72:E75)</f>
        <v>-4117741.0050791139</v>
      </c>
      <c r="F76" s="708">
        <f>SUM(F72:F75)</f>
        <v>-6475903.3782014009</v>
      </c>
      <c r="G76" s="558">
        <f>SUM(G72:G75)</f>
        <v>-94703.29789453675</v>
      </c>
      <c r="H76" s="1005">
        <f>SUM(H72:H75)</f>
        <v>7479521.9296244727</v>
      </c>
    </row>
    <row r="77" spans="1:8" ht="18" customHeight="1" x14ac:dyDescent="0.3">
      <c r="B77" s="281" t="s">
        <v>54</v>
      </c>
      <c r="C77" s="238"/>
      <c r="D77" s="302">
        <f t="shared" ref="D77:G77" si="12">IF(D$37=0,"",D13-D45)</f>
        <v>-6367925.7020075321</v>
      </c>
      <c r="E77" s="589">
        <f t="shared" si="12"/>
        <v>-13827564.421645008</v>
      </c>
      <c r="F77" s="709">
        <f t="shared" si="12"/>
        <v>-36268453.602545872</v>
      </c>
      <c r="G77" s="589">
        <f t="shared" si="12"/>
        <v>6578626.7605903521</v>
      </c>
      <c r="H77" s="996">
        <f t="shared" ref="H77" si="13">IF(H$37=0,"",H13-H45)</f>
        <v>4596253.5636758991</v>
      </c>
    </row>
    <row r="78" spans="1:8" ht="18" customHeight="1" x14ac:dyDescent="0.3">
      <c r="B78" s="281" t="s">
        <v>117</v>
      </c>
      <c r="C78" s="238"/>
      <c r="D78" s="302">
        <f t="shared" ref="D78:G78" si="14">IF(D$37=0,"",D14-D46)</f>
        <v>-138058.20018832991</v>
      </c>
      <c r="E78" s="589">
        <f t="shared" si="14"/>
        <v>4265021.8598565403</v>
      </c>
      <c r="F78" s="709">
        <f t="shared" si="14"/>
        <v>19273202.177218176</v>
      </c>
      <c r="G78" s="804">
        <f t="shared" si="14"/>
        <v>0</v>
      </c>
      <c r="H78" s="997">
        <f t="shared" ref="H78" si="15">IF(H$37=0,"",H14-H46)</f>
        <v>0</v>
      </c>
    </row>
    <row r="79" spans="1:8" ht="18" customHeight="1" x14ac:dyDescent="0.3">
      <c r="B79" s="281" t="s">
        <v>56</v>
      </c>
      <c r="C79" s="238"/>
      <c r="D79" s="302">
        <f t="shared" ref="D79:G79" si="16">IF(D$37=0,"",D15-D47)</f>
        <v>-355579.23655695713</v>
      </c>
      <c r="E79" s="589">
        <f t="shared" si="16"/>
        <v>-346809.04530873988</v>
      </c>
      <c r="F79" s="709">
        <f t="shared" si="16"/>
        <v>-3037896.039742155</v>
      </c>
      <c r="G79" s="589">
        <f t="shared" si="16"/>
        <v>-3021747.9810060505</v>
      </c>
      <c r="H79" s="996">
        <f t="shared" ref="H79" si="17">IF(H$37=0,"",H15-H47)</f>
        <v>-446996.86968771974</v>
      </c>
    </row>
    <row r="80" spans="1:8" ht="18" customHeight="1" x14ac:dyDescent="0.3">
      <c r="B80" s="281" t="s">
        <v>91</v>
      </c>
      <c r="C80" s="238"/>
      <c r="D80" s="302">
        <f t="shared" ref="D80:G80" si="18">IF(D$37=0,"",D16-D48)</f>
        <v>45533.101148049347</v>
      </c>
      <c r="E80" s="589">
        <f t="shared" si="18"/>
        <v>-982850.45742363133</v>
      </c>
      <c r="F80" s="709">
        <f t="shared" si="18"/>
        <v>-1696366.5137711016</v>
      </c>
      <c r="G80" s="589">
        <f t="shared" si="18"/>
        <v>-1052161.0004386876</v>
      </c>
      <c r="H80" s="996">
        <f t="shared" ref="H80" si="19">IF(H$37=0,"",H16-H48)</f>
        <v>-1888331.247063878</v>
      </c>
    </row>
    <row r="81" spans="1:8" ht="18" customHeight="1" x14ac:dyDescent="0.3">
      <c r="B81" s="281" t="s">
        <v>58</v>
      </c>
      <c r="C81" s="238"/>
      <c r="D81" s="302">
        <f t="shared" ref="D81:G81" si="20">IF(D$37=0,"",D17-D49)</f>
        <v>20842016.825569794</v>
      </c>
      <c r="E81" s="589">
        <f t="shared" si="20"/>
        <v>16302254.819781102</v>
      </c>
      <c r="F81" s="709">
        <f t="shared" si="20"/>
        <v>2988103.6322492659</v>
      </c>
      <c r="G81" s="589">
        <f t="shared" si="20"/>
        <v>7786708.4965195023</v>
      </c>
      <c r="H81" s="996">
        <f t="shared" ref="H81" si="21">IF(H$37=0,"",H17-H49)</f>
        <v>611702.610343799</v>
      </c>
    </row>
    <row r="82" spans="1:8" ht="18" hidden="1" customHeight="1" x14ac:dyDescent="0.3">
      <c r="B82" s="281" t="s">
        <v>59</v>
      </c>
      <c r="C82" s="238"/>
      <c r="D82" s="302">
        <f t="shared" ref="D82:G82" si="22">IF(D$37=0,"",D18-D50)</f>
        <v>0</v>
      </c>
      <c r="E82" s="589">
        <f t="shared" si="22"/>
        <v>0</v>
      </c>
      <c r="F82" s="709">
        <f t="shared" si="22"/>
        <v>0</v>
      </c>
      <c r="G82" s="589">
        <f t="shared" si="22"/>
        <v>0</v>
      </c>
      <c r="H82" s="996">
        <f t="shared" ref="H82" si="23">IF(H$37=0,"",H18-H50)</f>
        <v>0</v>
      </c>
    </row>
    <row r="83" spans="1:8" ht="18" customHeight="1" x14ac:dyDescent="0.3">
      <c r="B83" s="281" t="s">
        <v>60</v>
      </c>
      <c r="C83" s="238"/>
      <c r="D83" s="302">
        <f t="shared" ref="D83:G83" si="24">IF(D$37=0,"",D19-D51)</f>
        <v>4001093.5759730097</v>
      </c>
      <c r="E83" s="589">
        <f t="shared" si="24"/>
        <v>-1584182.4235939644</v>
      </c>
      <c r="F83" s="709">
        <f t="shared" si="24"/>
        <v>-1950093.597967159</v>
      </c>
      <c r="G83" s="589">
        <f t="shared" si="24"/>
        <v>-12214836.105140902</v>
      </c>
      <c r="H83" s="996">
        <f t="shared" ref="H83" si="25">IF(H$37=0,"",H19-H51)</f>
        <v>10684338.124315944</v>
      </c>
    </row>
    <row r="84" spans="1:8" ht="18" customHeight="1" x14ac:dyDescent="0.3">
      <c r="B84" s="281" t="s">
        <v>61</v>
      </c>
      <c r="C84" s="238"/>
      <c r="D84" s="302">
        <f t="shared" ref="D84:G84" si="26">IF(D$37=0,"",D20-D52)</f>
        <v>56508.439503541747</v>
      </c>
      <c r="E84" s="589">
        <f t="shared" si="26"/>
        <v>59376.894712660724</v>
      </c>
      <c r="F84" s="709">
        <f t="shared" si="26"/>
        <v>34153.917159894896</v>
      </c>
      <c r="G84" s="804">
        <f t="shared" si="26"/>
        <v>0</v>
      </c>
      <c r="H84" s="997">
        <f t="shared" ref="H84" si="27">IF(H$37=0,"",H20-H52)</f>
        <v>0</v>
      </c>
    </row>
    <row r="85" spans="1:8" s="6" customFormat="1" ht="18" customHeight="1" x14ac:dyDescent="0.3">
      <c r="A85"/>
      <c r="B85" s="283" t="s">
        <v>62</v>
      </c>
      <c r="C85" s="18"/>
      <c r="D85" s="303">
        <f>SUM(D77:D84)</f>
        <v>18083588.803441577</v>
      </c>
      <c r="E85" s="559">
        <f>SUM(E77:E84)</f>
        <v>3885247.2263789591</v>
      </c>
      <c r="F85" s="710">
        <f>SUM(F77:F84)</f>
        <v>-20657350.027398951</v>
      </c>
      <c r="G85" s="559">
        <f>SUM(G77:G84)</f>
        <v>-1923409.8294757865</v>
      </c>
      <c r="H85" s="998">
        <f>SUM(H77:H84)</f>
        <v>13556966.181584043</v>
      </c>
    </row>
    <row r="86" spans="1:8" ht="18" customHeight="1" x14ac:dyDescent="0.3">
      <c r="B86" s="349" t="s">
        <v>63</v>
      </c>
      <c r="C86" s="238"/>
      <c r="D86" s="371">
        <f t="shared" ref="D86:G86" si="28">IF(D$37=0,"",D22-D54)</f>
        <v>-94231.43033302523</v>
      </c>
      <c r="E86" s="595">
        <f t="shared" si="28"/>
        <v>-367242.94863626541</v>
      </c>
      <c r="F86" s="711">
        <f t="shared" si="28"/>
        <v>-325726.14056208759</v>
      </c>
      <c r="G86" s="804">
        <f t="shared" si="28"/>
        <v>0</v>
      </c>
      <c r="H86" s="997">
        <f t="shared" ref="H86" si="29">IF(H$37=0,"",H22-H54)</f>
        <v>0</v>
      </c>
    </row>
    <row r="87" spans="1:8" ht="18" customHeight="1" x14ac:dyDescent="0.3">
      <c r="B87" s="349" t="s">
        <v>64</v>
      </c>
      <c r="C87" s="238"/>
      <c r="D87" s="371">
        <f t="shared" ref="D87:G87" si="30">IF(D$37=0,"",D23-D55)</f>
        <v>-1187049.7719082721</v>
      </c>
      <c r="E87" s="595">
        <f t="shared" si="30"/>
        <v>-824902.84748485358</v>
      </c>
      <c r="F87" s="711">
        <f t="shared" si="30"/>
        <v>-2338064.117169491</v>
      </c>
      <c r="G87" s="595">
        <f t="shared" si="30"/>
        <v>-1424834.9123905268</v>
      </c>
      <c r="H87" s="999">
        <f t="shared" ref="H87" si="31">IF(H$37=0,"",H23-H55)</f>
        <v>773547.85725918086</v>
      </c>
    </row>
    <row r="88" spans="1:8" ht="18" customHeight="1" x14ac:dyDescent="0.3">
      <c r="B88" s="349" t="s">
        <v>120</v>
      </c>
      <c r="C88" s="238"/>
      <c r="D88" s="371">
        <f t="shared" ref="D88:G88" si="32">IF(D$37=0,"",D24-D56)</f>
        <v>519226.969228175</v>
      </c>
      <c r="E88" s="595">
        <f t="shared" si="32"/>
        <v>-309548.87767374841</v>
      </c>
      <c r="F88" s="711">
        <f t="shared" si="32"/>
        <v>565000.76467466215</v>
      </c>
      <c r="G88" s="804">
        <f t="shared" si="32"/>
        <v>0</v>
      </c>
      <c r="H88" s="997">
        <f t="shared" ref="H88" si="33">IF(H$37=0,"",H24-H56)</f>
        <v>0</v>
      </c>
    </row>
    <row r="89" spans="1:8" ht="18" customHeight="1" x14ac:dyDescent="0.3">
      <c r="B89" s="349" t="s">
        <v>66</v>
      </c>
      <c r="C89" s="238"/>
      <c r="D89" s="371">
        <f t="shared" ref="D89:G89" si="34">IF(D$37=0,"",D25-D57)</f>
        <v>-1340757.996824271</v>
      </c>
      <c r="E89" s="595">
        <f t="shared" si="34"/>
        <v>-385518.25518901204</v>
      </c>
      <c r="F89" s="711">
        <f t="shared" si="34"/>
        <v>-1363623.4286222605</v>
      </c>
      <c r="G89" s="804">
        <f t="shared" si="34"/>
        <v>0</v>
      </c>
      <c r="H89" s="997">
        <f t="shared" ref="H89" si="35">IF(H$37=0,"",H25-H57)</f>
        <v>0</v>
      </c>
    </row>
    <row r="90" spans="1:8" ht="18" customHeight="1" x14ac:dyDescent="0.3">
      <c r="B90" s="349" t="s">
        <v>92</v>
      </c>
      <c r="C90" s="238"/>
      <c r="D90" s="371">
        <f t="shared" ref="D90:G90" si="36">IF(D$37=0,"",D26-D58)</f>
        <v>-11121624.798131198</v>
      </c>
      <c r="E90" s="595">
        <f t="shared" si="36"/>
        <v>-16310199.949124817</v>
      </c>
      <c r="F90" s="711">
        <f t="shared" si="36"/>
        <v>-22215388.291337445</v>
      </c>
      <c r="G90" s="595">
        <f t="shared" si="36"/>
        <v>9454591.6290029455</v>
      </c>
      <c r="H90" s="999">
        <f t="shared" ref="H90" si="37">IF(H$37=0,"",H26-H58)</f>
        <v>4652957.1422766317</v>
      </c>
    </row>
    <row r="91" spans="1:8" ht="18" customHeight="1" x14ac:dyDescent="0.3">
      <c r="B91" s="349" t="s">
        <v>68</v>
      </c>
      <c r="C91" s="238"/>
      <c r="D91" s="371">
        <f t="shared" ref="D91:G91" si="38">IF(D$37=0,"",D27-D59)</f>
        <v>20861273.679685529</v>
      </c>
      <c r="E91" s="595">
        <f t="shared" si="38"/>
        <v>24680703.688182455</v>
      </c>
      <c r="F91" s="711">
        <f t="shared" si="38"/>
        <v>19658993.170271326</v>
      </c>
      <c r="G91" s="804">
        <f t="shared" si="38"/>
        <v>0</v>
      </c>
      <c r="H91" s="997">
        <f t="shared" ref="H91" si="39">IF(H$37=0,"",H27-H59)</f>
        <v>0</v>
      </c>
    </row>
    <row r="92" spans="1:8" ht="18" customHeight="1" x14ac:dyDescent="0.3">
      <c r="B92" s="349" t="s">
        <v>69</v>
      </c>
      <c r="C92" s="238"/>
      <c r="D92" s="371">
        <f t="shared" ref="D92:G92" si="40">IF(D$37=0,"",D28-D60)</f>
        <v>-455123.90907767497</v>
      </c>
      <c r="E92" s="595">
        <f t="shared" si="40"/>
        <v>-3068.5616129732225</v>
      </c>
      <c r="F92" s="711">
        <f t="shared" si="40"/>
        <v>-331332.15278394578</v>
      </c>
      <c r="G92" s="595">
        <f t="shared" si="40"/>
        <v>-952599.2496665006</v>
      </c>
      <c r="H92" s="999">
        <f t="shared" ref="H92" si="41">IF(H$37=0,"",H28-H60)</f>
        <v>-235580.80631298688</v>
      </c>
    </row>
    <row r="93" spans="1:8" ht="18" customHeight="1" x14ac:dyDescent="0.3">
      <c r="B93" s="349" t="s">
        <v>70</v>
      </c>
      <c r="C93" s="238"/>
      <c r="D93" s="371">
        <f t="shared" ref="D93:G93" si="42">IF(D$37=0,"",D29-D61)</f>
        <v>5139525.89941773</v>
      </c>
      <c r="E93" s="595">
        <f t="shared" si="42"/>
        <v>24331913.464304924</v>
      </c>
      <c r="F93" s="711">
        <f t="shared" si="42"/>
        <v>-3103904.1336563686</v>
      </c>
      <c r="G93" s="595">
        <f t="shared" si="42"/>
        <v>-10504716.411008766</v>
      </c>
      <c r="H93" s="999">
        <f t="shared" ref="H93" si="43">IF(H$37=0,"",H29-H61)</f>
        <v>-3580907.0769417696</v>
      </c>
    </row>
    <row r="94" spans="1:8" ht="18" customHeight="1" x14ac:dyDescent="0.3">
      <c r="B94" s="349" t="s">
        <v>71</v>
      </c>
      <c r="C94" s="238"/>
      <c r="D94" s="371">
        <f t="shared" ref="D94:G94" si="44">IF(D$37=0,"",D30-D62)</f>
        <v>131983.85721105989</v>
      </c>
      <c r="E94" s="595">
        <f t="shared" si="44"/>
        <v>185142.6268833112</v>
      </c>
      <c r="F94" s="711">
        <f t="shared" si="44"/>
        <v>227001.41065251816</v>
      </c>
      <c r="G94" s="804">
        <f t="shared" si="44"/>
        <v>0</v>
      </c>
      <c r="H94" s="997">
        <f t="shared" ref="H94" si="45">IF(H$37=0,"",H30-H62)</f>
        <v>0</v>
      </c>
    </row>
    <row r="95" spans="1:8" ht="18" customHeight="1" x14ac:dyDescent="0.3">
      <c r="B95" s="349" t="s">
        <v>72</v>
      </c>
      <c r="C95" s="238"/>
      <c r="D95" s="806">
        <f t="shared" ref="D95:G95" si="46">IF(D$37=0,"",D31-D63)</f>
        <v>0</v>
      </c>
      <c r="E95" s="804"/>
      <c r="F95" s="711">
        <f t="shared" si="46"/>
        <v>-3056218.7323086597</v>
      </c>
      <c r="G95" s="595">
        <f t="shared" si="46"/>
        <v>-6537529.70391759</v>
      </c>
      <c r="H95" s="999">
        <f t="shared" ref="H95" si="47">IF(H$37=0,"",H31-H63)</f>
        <v>-5942996.4474458937</v>
      </c>
    </row>
    <row r="96" spans="1:8" s="6" customFormat="1" ht="18" customHeight="1" x14ac:dyDescent="0.3">
      <c r="B96" s="350" t="s">
        <v>73</v>
      </c>
      <c r="C96" s="18"/>
      <c r="D96" s="373">
        <f>SUM(D86:D94)</f>
        <v>12453222.499268055</v>
      </c>
      <c r="E96" s="560">
        <f>SUM(E86:E94)</f>
        <v>30997278.339649022</v>
      </c>
      <c r="F96" s="724">
        <f>SUM(F86:F95)</f>
        <v>-12283261.650841752</v>
      </c>
      <c r="G96" s="592">
        <f>SUM(G86:G95)</f>
        <v>-9965088.6479804367</v>
      </c>
      <c r="H96" s="1014">
        <f>SUM(H86:H95)</f>
        <v>-4332979.3311648378</v>
      </c>
    </row>
    <row r="97" spans="1:8" ht="18" customHeight="1" x14ac:dyDescent="0.3">
      <c r="B97" s="324" t="s">
        <v>74</v>
      </c>
      <c r="C97" s="18"/>
      <c r="D97" s="332">
        <f t="shared" ref="D97:G97" si="48">IF(D$37=0,"",D33-D65)</f>
        <v>-426751.90077183908</v>
      </c>
      <c r="E97" s="760">
        <f t="shared" si="48"/>
        <v>-531515.04521677084</v>
      </c>
      <c r="F97" s="714">
        <f t="shared" si="48"/>
        <v>589942.00712608127</v>
      </c>
      <c r="G97" s="760">
        <f t="shared" si="48"/>
        <v>-225496.09999999963</v>
      </c>
      <c r="H97" s="1009">
        <f t="shared" ref="H97" si="49">IF(H$37=0,"",H33-H65)</f>
        <v>815817.16999999993</v>
      </c>
    </row>
    <row r="98" spans="1:8" ht="18" customHeight="1" x14ac:dyDescent="0.3">
      <c r="B98" s="324" t="s">
        <v>75</v>
      </c>
      <c r="C98" s="18"/>
      <c r="D98" s="332">
        <f t="shared" ref="D98:G98" si="50">IF(D$37=0,"",D34-D66)</f>
        <v>-70360.488302425714</v>
      </c>
      <c r="E98" s="760">
        <f t="shared" si="50"/>
        <v>464401.31385762035</v>
      </c>
      <c r="F98" s="714">
        <f t="shared" si="50"/>
        <v>869253.17335939058</v>
      </c>
      <c r="G98" s="760">
        <f t="shared" si="50"/>
        <v>924162.76302500931</v>
      </c>
      <c r="H98" s="1009">
        <f t="shared" ref="H98" si="51">IF(H$37=0,"",H34-H66)</f>
        <v>652321.80252842745</v>
      </c>
    </row>
    <row r="99" spans="1:8" ht="18" customHeight="1" x14ac:dyDescent="0.3">
      <c r="B99" s="324" t="s">
        <v>76</v>
      </c>
      <c r="C99" s="18"/>
      <c r="D99" s="332">
        <f t="shared" ref="D99:G99" si="52">IF(D$37=0,"",D35-D67)</f>
        <v>1099817.32</v>
      </c>
      <c r="E99" s="760">
        <f t="shared" si="52"/>
        <v>690272.7</v>
      </c>
      <c r="F99" s="714">
        <f t="shared" si="52"/>
        <v>1000156.65</v>
      </c>
      <c r="G99" s="760">
        <f t="shared" si="52"/>
        <v>-30899.939999999944</v>
      </c>
      <c r="H99" s="1009">
        <f t="shared" ref="H99" si="53">IF(H$37=0,"",H35-H67)</f>
        <v>22426.169999999809</v>
      </c>
    </row>
    <row r="100" spans="1:8" ht="18" customHeight="1" x14ac:dyDescent="0.3">
      <c r="B100" s="326" t="s">
        <v>77</v>
      </c>
      <c r="C100" s="238"/>
      <c r="D100" s="333">
        <f>SUM(D97:D99)</f>
        <v>602704.93092573527</v>
      </c>
      <c r="E100" s="759">
        <f>SUM(E97:E99)</f>
        <v>623158.96864084946</v>
      </c>
      <c r="F100" s="713">
        <f>SUM(F97:F99)</f>
        <v>2459351.830485472</v>
      </c>
      <c r="G100" s="759">
        <f>SUM(G97:G99)</f>
        <v>667766.72302500973</v>
      </c>
      <c r="H100" s="1008">
        <f>SUM(H97:H99)</f>
        <v>1490565.1425284273</v>
      </c>
    </row>
    <row r="101" spans="1:8" ht="21" customHeight="1" thickBot="1" x14ac:dyDescent="0.35">
      <c r="B101" s="125" t="s">
        <v>171</v>
      </c>
      <c r="C101" s="18"/>
      <c r="D101" s="237">
        <f>D76+D85+D96+D100</f>
        <v>26546122.801284116</v>
      </c>
      <c r="E101" s="607">
        <f>E76+E85+E96+E100</f>
        <v>31387943.529589716</v>
      </c>
      <c r="F101" s="715">
        <f>F76+F85+F96+F100</f>
        <v>-36957163.225956634</v>
      </c>
      <c r="G101" s="607">
        <f>G76+G85+G96+G100</f>
        <v>-11315435.052325752</v>
      </c>
      <c r="H101" s="1010">
        <f>H76+H85+H96+H100</f>
        <v>18194073.922572106</v>
      </c>
    </row>
    <row r="102" spans="1:8" s="18" customFormat="1" ht="15" customHeight="1" thickBot="1" x14ac:dyDescent="0.35">
      <c r="B102" s="17"/>
      <c r="C102" s="17"/>
      <c r="D102" s="17"/>
      <c r="E102" s="17"/>
      <c r="F102" s="17"/>
      <c r="G102" s="17"/>
      <c r="H102" s="17"/>
    </row>
    <row r="103" spans="1:8" ht="25.35" customHeight="1" x14ac:dyDescent="0.25">
      <c r="B103" s="111" t="s">
        <v>173</v>
      </c>
      <c r="C103" s="140"/>
      <c r="D103" s="106" t="str">
        <f>D$7</f>
        <v>Program Year 1 Total</v>
      </c>
      <c r="E103" s="107" t="str">
        <f t="shared" ref="E103:H103" si="54">E$7</f>
        <v>Program Year 2 Total</v>
      </c>
      <c r="F103" s="639" t="str">
        <f t="shared" si="54"/>
        <v>Program Year 3 Total</v>
      </c>
      <c r="G103" s="107" t="str">
        <f t="shared" si="54"/>
        <v>Program Year 4 Total</v>
      </c>
      <c r="H103" s="870" t="str">
        <f t="shared" si="54"/>
        <v>Program Year 5 Total</v>
      </c>
    </row>
    <row r="104" spans="1:8" ht="18" customHeight="1" x14ac:dyDescent="0.3">
      <c r="B104" s="239" t="s">
        <v>114</v>
      </c>
      <c r="C104" s="238"/>
      <c r="D104" s="247">
        <f>(IF(OR(D$37=0,D40=0),"",(D8-D40)/ABS(D40)))</f>
        <v>-0.74864728121742641</v>
      </c>
      <c r="E104" s="245">
        <f t="shared" ref="E104:H104" si="55">(IF(OR(E$37=0,E40=0),"",(E8-E40)/ABS(E40)))</f>
        <v>-1.9644807245535045</v>
      </c>
      <c r="F104" s="650">
        <f t="shared" si="55"/>
        <v>-1.0406662080294422</v>
      </c>
      <c r="G104" s="245">
        <f t="shared" si="55"/>
        <v>0.29008857673875965</v>
      </c>
      <c r="H104" s="885">
        <f t="shared" si="55"/>
        <v>1.435672739821767</v>
      </c>
    </row>
    <row r="105" spans="1:8" ht="18" customHeight="1" x14ac:dyDescent="0.3">
      <c r="B105" s="239" t="s">
        <v>125</v>
      </c>
      <c r="C105" s="238"/>
      <c r="D105" s="247">
        <f>(IF(OR(D$37=0,D41=0),"",(D9-D41)/ABS(D41)))</f>
        <v>-1.7214653151721466</v>
      </c>
      <c r="E105" s="245">
        <f t="shared" ref="E105:H105" si="56">(IF(OR(E$37=0,E41=0),"",(E9-E41)/ABS(E41)))</f>
        <v>-0.83853947180831467</v>
      </c>
      <c r="F105" s="650">
        <f t="shared" si="56"/>
        <v>-1.6217239419662024</v>
      </c>
      <c r="G105" s="245">
        <f t="shared" si="56"/>
        <v>-8.0305857269462308E-2</v>
      </c>
      <c r="H105" s="885">
        <f t="shared" si="56"/>
        <v>3.4812431584358317E-2</v>
      </c>
    </row>
    <row r="106" spans="1:8" ht="18" customHeight="1" x14ac:dyDescent="0.3">
      <c r="B106" s="239" t="s">
        <v>51</v>
      </c>
      <c r="C106" s="238"/>
      <c r="D106" s="630"/>
      <c r="E106" s="631"/>
      <c r="F106" s="651"/>
      <c r="G106" s="245">
        <f t="shared" ref="G106:H106" si="57">(IF(OR(G$37=0,G42=0),"",(G10-G42)/ABS(G42)))</f>
        <v>0.32888840810316766</v>
      </c>
      <c r="H106" s="885">
        <f t="shared" si="57"/>
        <v>7.4010291831603219</v>
      </c>
    </row>
    <row r="107" spans="1:8" ht="18" customHeight="1" x14ac:dyDescent="0.3">
      <c r="B107" s="239" t="s">
        <v>52</v>
      </c>
      <c r="C107" s="238"/>
      <c r="D107" s="247">
        <f t="shared" ref="D107:H107" si="58">(IF(OR(D$37=0,D43=0),"",(D11-D43)/ABS(D43)))</f>
        <v>-1.2951710759332808</v>
      </c>
      <c r="E107" s="245">
        <f t="shared" si="58"/>
        <v>-1.2900821022746491</v>
      </c>
      <c r="F107" s="650">
        <f t="shared" si="58"/>
        <v>-1.473329849269168</v>
      </c>
      <c r="G107" s="245">
        <f t="shared" si="58"/>
        <v>-0.632842567194143</v>
      </c>
      <c r="H107" s="885">
        <f t="shared" si="58"/>
        <v>-2.258190716112932</v>
      </c>
    </row>
    <row r="108" spans="1:8" s="6" customFormat="1" ht="18" customHeight="1" x14ac:dyDescent="0.3">
      <c r="A108"/>
      <c r="B108" s="240" t="s">
        <v>53</v>
      </c>
      <c r="C108" s="18"/>
      <c r="D108" s="248">
        <f t="shared" ref="D108:H108" si="59">(IF(OR(D$37=0,D44=0),"",(D12-D44)/ABS(D44)))</f>
        <v>-2.6722160800746493</v>
      </c>
      <c r="E108" s="246">
        <f t="shared" si="59"/>
        <v>-1.7145991374310856</v>
      </c>
      <c r="F108" s="652">
        <f t="shared" si="59"/>
        <v>-2.6003672473262007</v>
      </c>
      <c r="G108" s="246">
        <f t="shared" si="59"/>
        <v>-0.19172517084569141</v>
      </c>
      <c r="H108" s="886">
        <f t="shared" si="59"/>
        <v>1.3850691670512563</v>
      </c>
    </row>
    <row r="109" spans="1:8" ht="18" customHeight="1" x14ac:dyDescent="0.3">
      <c r="B109" s="281" t="s">
        <v>54</v>
      </c>
      <c r="C109" s="238"/>
      <c r="D109" s="286">
        <f t="shared" ref="D109:H109" si="60">(IF(OR(D$37=0,D45=0),"",(D13-D45)/ABS(D45)))</f>
        <v>-0.36327612547293009</v>
      </c>
      <c r="E109" s="731">
        <f t="shared" si="60"/>
        <v>-0.36970865121667829</v>
      </c>
      <c r="F109" s="653">
        <f t="shared" si="60"/>
        <v>-0.68936747336923443</v>
      </c>
      <c r="G109" s="731">
        <f t="shared" si="60"/>
        <v>0.18375000903688696</v>
      </c>
      <c r="H109" s="887">
        <f t="shared" si="60"/>
        <v>0.22336253949934184</v>
      </c>
    </row>
    <row r="110" spans="1:8" ht="18" customHeight="1" x14ac:dyDescent="0.3">
      <c r="B110" s="281" t="s">
        <v>117</v>
      </c>
      <c r="C110" s="238"/>
      <c r="D110" s="286">
        <f t="shared" ref="D110:F110" si="61">(IF(OR(D$37=0,D46=0),"",(D14-D46)/ABS(D46)))</f>
        <v>-8.745697670650647E-2</v>
      </c>
      <c r="E110" s="731">
        <f t="shared" si="61"/>
        <v>1.0301124839260418</v>
      </c>
      <c r="F110" s="653">
        <f t="shared" si="61"/>
        <v>3.3174817850722564</v>
      </c>
      <c r="G110" s="745" t="str">
        <f t="shared" ref="G110:H110" si="62">(IF(OR(G$37=0,G46=0),"",G14/G46-1))</f>
        <v/>
      </c>
      <c r="H110" s="888" t="str">
        <f t="shared" si="62"/>
        <v/>
      </c>
    </row>
    <row r="111" spans="1:8" ht="18" customHeight="1" x14ac:dyDescent="0.3">
      <c r="B111" s="281" t="s">
        <v>56</v>
      </c>
      <c r="C111" s="238"/>
      <c r="D111" s="286">
        <f t="shared" ref="D111:H111" si="63">(IF(OR(D$37=0,D47=0),"",(D15-D47)/ABS(D47)))</f>
        <v>-0.28099011597432089</v>
      </c>
      <c r="E111" s="731">
        <f t="shared" si="63"/>
        <v>-9.9291810750481879E-2</v>
      </c>
      <c r="F111" s="653">
        <f t="shared" si="63"/>
        <v>-0.51140798558331502</v>
      </c>
      <c r="G111" s="731">
        <f t="shared" si="63"/>
        <v>-0.85384041636721608</v>
      </c>
      <c r="H111" s="887">
        <f t="shared" si="63"/>
        <v>-0.24746423948375201</v>
      </c>
    </row>
    <row r="112" spans="1:8" ht="18" customHeight="1" x14ac:dyDescent="0.3">
      <c r="B112" s="281" t="s">
        <v>91</v>
      </c>
      <c r="C112" s="238"/>
      <c r="D112" s="286">
        <f t="shared" ref="D112:H112" si="64">(IF(OR(D$37=0,D48=0),"",(D16-D48)/ABS(D48)))</f>
        <v>2.0071043556077417E-2</v>
      </c>
      <c r="E112" s="731">
        <f t="shared" si="64"/>
        <v>-0.36077925441327607</v>
      </c>
      <c r="F112" s="653">
        <f t="shared" si="64"/>
        <v>-0.54448381658764389</v>
      </c>
      <c r="G112" s="731">
        <f t="shared" si="64"/>
        <v>-0.37420302742541856</v>
      </c>
      <c r="H112" s="887">
        <f t="shared" si="64"/>
        <v>-0.63267656521632321</v>
      </c>
    </row>
    <row r="113" spans="1:8" ht="18" customHeight="1" x14ac:dyDescent="0.3">
      <c r="B113" s="281" t="s">
        <v>58</v>
      </c>
      <c r="C113" s="238"/>
      <c r="D113" s="286">
        <f t="shared" ref="D113:H113" si="65">(IF(OR(D$37=0,D49=0),"",(D17-D49)/ABS(D49)))</f>
        <v>2.0727402517745981</v>
      </c>
      <c r="E113" s="731">
        <f t="shared" si="65"/>
        <v>0.84601777077087736</v>
      </c>
      <c r="F113" s="653">
        <f t="shared" si="65"/>
        <v>0.12850101343651374</v>
      </c>
      <c r="G113" s="731">
        <f t="shared" si="65"/>
        <v>0.40599801310304462</v>
      </c>
      <c r="H113" s="887">
        <f t="shared" si="65"/>
        <v>2.8632817829572242E-2</v>
      </c>
    </row>
    <row r="114" spans="1:8" ht="18" hidden="1" customHeight="1" x14ac:dyDescent="0.3">
      <c r="B114" s="281" t="s">
        <v>59</v>
      </c>
      <c r="C114" s="238"/>
      <c r="D114" s="286" t="str">
        <f t="shared" ref="D114:H114" si="66">(IF(OR(D$37=0,D50=0),"",(D18-D50)/ABS(D50)))</f>
        <v/>
      </c>
      <c r="E114" s="731" t="str">
        <f t="shared" si="66"/>
        <v/>
      </c>
      <c r="F114" s="653" t="str">
        <f t="shared" si="66"/>
        <v/>
      </c>
      <c r="G114" s="731" t="str">
        <f t="shared" si="66"/>
        <v/>
      </c>
      <c r="H114" s="887" t="str">
        <f t="shared" si="66"/>
        <v/>
      </c>
    </row>
    <row r="115" spans="1:8" ht="18" customHeight="1" x14ac:dyDescent="0.3">
      <c r="B115" s="281" t="s">
        <v>60</v>
      </c>
      <c r="C115" s="238"/>
      <c r="D115" s="286">
        <f t="shared" ref="D115:H115" si="67">(IF(OR(D$37=0,D51=0),"",(D19-D51)/ABS(D51)))</f>
        <v>0.26697227033614845</v>
      </c>
      <c r="E115" s="731">
        <f t="shared" si="67"/>
        <v>-0.10948556491330362</v>
      </c>
      <c r="F115" s="653">
        <f t="shared" si="67"/>
        <v>-0.14116493453750042</v>
      </c>
      <c r="G115" s="731">
        <f t="shared" si="67"/>
        <v>-0.93844542023186928</v>
      </c>
      <c r="H115" s="887">
        <f t="shared" si="67"/>
        <v>1.9785811341325821</v>
      </c>
    </row>
    <row r="116" spans="1:8" ht="18" customHeight="1" x14ac:dyDescent="0.3">
      <c r="B116" s="281" t="s">
        <v>61</v>
      </c>
      <c r="C116" s="238"/>
      <c r="D116" s="286">
        <f t="shared" ref="D116:F116" si="68">(IF(OR(D$37=0,D52=0),"",(D20-D52)/ABS(D52)))</f>
        <v>0.70635549379427187</v>
      </c>
      <c r="E116" s="731">
        <f t="shared" si="68"/>
        <v>0.74221118390825902</v>
      </c>
      <c r="F116" s="653">
        <f t="shared" si="68"/>
        <v>0.42692396449868619</v>
      </c>
      <c r="G116" s="745" t="str">
        <f t="shared" ref="G116:H116" si="69">(IF(OR(G$37=0,G52=0),"",G20/G52-1))</f>
        <v/>
      </c>
      <c r="H116" s="888" t="str">
        <f t="shared" si="69"/>
        <v/>
      </c>
    </row>
    <row r="117" spans="1:8" s="6" customFormat="1" ht="18" customHeight="1" x14ac:dyDescent="0.3">
      <c r="A117"/>
      <c r="B117" s="283" t="s">
        <v>62</v>
      </c>
      <c r="C117" s="18"/>
      <c r="D117" s="287">
        <f t="shared" ref="D117:H117" si="70">(IF(OR(D$37=0,D53=0),"",(D21-D53)/ABS(D53)))</f>
        <v>0.37987528917057106</v>
      </c>
      <c r="E117" s="288">
        <f t="shared" si="70"/>
        <v>4.7720115911152203E-2</v>
      </c>
      <c r="F117" s="654">
        <f t="shared" si="70"/>
        <v>-0.19774528929989205</v>
      </c>
      <c r="G117" s="288">
        <f t="shared" si="70"/>
        <v>-2.5870361924936559E-2</v>
      </c>
      <c r="H117" s="889">
        <f t="shared" si="70"/>
        <v>0.32799997301821027</v>
      </c>
    </row>
    <row r="118" spans="1:8" ht="18" customHeight="1" x14ac:dyDescent="0.3">
      <c r="B118" s="349" t="s">
        <v>63</v>
      </c>
      <c r="C118" s="238"/>
      <c r="D118" s="354">
        <f t="shared" ref="D118:F118" si="71">(IF(OR(D$37=0,D54=0),"",(D22-D54)/ABS(D54)))</f>
        <v>-0.51254073946138112</v>
      </c>
      <c r="E118" s="732">
        <f t="shared" si="71"/>
        <v>-0.93310118189735825</v>
      </c>
      <c r="F118" s="655">
        <f t="shared" si="71"/>
        <v>-0.81600298725325504</v>
      </c>
      <c r="G118" s="745" t="str">
        <f t="shared" ref="G118:H118" si="72">(IF(OR(G$37=0,G54=0),"",G22/G54-1))</f>
        <v/>
      </c>
      <c r="H118" s="888" t="str">
        <f t="shared" si="72"/>
        <v/>
      </c>
    </row>
    <row r="119" spans="1:8" ht="18" customHeight="1" x14ac:dyDescent="0.3">
      <c r="B119" s="349" t="s">
        <v>64</v>
      </c>
      <c r="C119" s="238"/>
      <c r="D119" s="354">
        <f t="shared" ref="D119:H119" si="73">(IF(OR(D$37=0,D55=0),"",(D23-D55)/ABS(D55)))</f>
        <v>-0.59120802469908273</v>
      </c>
      <c r="E119" s="732">
        <f t="shared" si="73"/>
        <v>-0.31973231705114596</v>
      </c>
      <c r="F119" s="655">
        <f t="shared" si="73"/>
        <v>-0.82508880875225898</v>
      </c>
      <c r="G119" s="732">
        <f t="shared" si="73"/>
        <v>-0.55891724590915048</v>
      </c>
      <c r="H119" s="890">
        <f t="shared" si="73"/>
        <v>5.6697431051301583</v>
      </c>
    </row>
    <row r="120" spans="1:8" ht="18" customHeight="1" x14ac:dyDescent="0.3">
      <c r="B120" s="349" t="s">
        <v>120</v>
      </c>
      <c r="C120" s="238"/>
      <c r="D120" s="354">
        <f t="shared" ref="D120:F120" si="74">(IF(OR(D$37=0,D56=0),"",(D24-D56)/ABS(D56)))</f>
        <v>0.22123542824547046</v>
      </c>
      <c r="E120" s="732">
        <f t="shared" si="74"/>
        <v>-0.13002726908089374</v>
      </c>
      <c r="F120" s="655">
        <f t="shared" si="74"/>
        <v>0.51702600877858174</v>
      </c>
      <c r="G120" s="745" t="str">
        <f t="shared" ref="G120:H120" si="75">(IF(OR(G$37=0,G56=0),"",G24/G56-1))</f>
        <v/>
      </c>
      <c r="H120" s="888" t="str">
        <f t="shared" si="75"/>
        <v/>
      </c>
    </row>
    <row r="121" spans="1:8" ht="18" customHeight="1" x14ac:dyDescent="0.3">
      <c r="B121" s="349" t="s">
        <v>66</v>
      </c>
      <c r="C121" s="238"/>
      <c r="D121" s="354">
        <f t="shared" ref="D121:F121" si="76">(IF(OR(D$37=0,D57=0),"",(D25-D57)/ABS(D57)))</f>
        <v>-11.531546157437155</v>
      </c>
      <c r="E121" s="732">
        <f t="shared" si="76"/>
        <v>-4.542722496293206</v>
      </c>
      <c r="F121" s="655">
        <f t="shared" si="76"/>
        <v>-10.955477663229527</v>
      </c>
      <c r="G121" s="745" t="str">
        <f t="shared" ref="G121:H121" si="77">(IF(OR(G$37=0,G57=0),"",G25/G57-1))</f>
        <v/>
      </c>
      <c r="H121" s="888" t="str">
        <f t="shared" si="77"/>
        <v/>
      </c>
    </row>
    <row r="122" spans="1:8" ht="18" customHeight="1" x14ac:dyDescent="0.3">
      <c r="B122" s="349" t="s">
        <v>92</v>
      </c>
      <c r="C122" s="238"/>
      <c r="D122" s="354">
        <f t="shared" ref="D122:H122" si="78">(IF(OR(D$37=0,D58=0),"",(D26-D58)/ABS(D58)))</f>
        <v>-0.36900831784154764</v>
      </c>
      <c r="E122" s="732">
        <f t="shared" si="78"/>
        <v>-0.48874025083169814</v>
      </c>
      <c r="F122" s="655">
        <f t="shared" si="78"/>
        <v>-0.65028056632995179</v>
      </c>
      <c r="G122" s="732">
        <f t="shared" si="78"/>
        <v>1.1286422426221037</v>
      </c>
      <c r="H122" s="890">
        <f t="shared" si="78"/>
        <v>0.63900357667860752</v>
      </c>
    </row>
    <row r="123" spans="1:8" ht="18" customHeight="1" x14ac:dyDescent="0.3">
      <c r="B123" s="349" t="s">
        <v>68</v>
      </c>
      <c r="C123" s="238"/>
      <c r="D123" s="354">
        <f t="shared" ref="D123:F123" si="79">(IF(OR(D$37=0,D59=0),"",(D27-D59)/ABS(D59)))</f>
        <v>3.4859211756611366</v>
      </c>
      <c r="E123" s="732">
        <f t="shared" si="79"/>
        <v>4.1202321499459948</v>
      </c>
      <c r="F123" s="655">
        <f t="shared" si="79"/>
        <v>3.8357128589359419</v>
      </c>
      <c r="G123" s="745" t="str">
        <f t="shared" ref="G123:H123" si="80">(IF(OR(G$37=0,G59=0),"",G27/G59-1))</f>
        <v/>
      </c>
      <c r="H123" s="888" t="str">
        <f t="shared" si="80"/>
        <v/>
      </c>
    </row>
    <row r="124" spans="1:8" ht="18" customHeight="1" x14ac:dyDescent="0.3">
      <c r="B124" s="349" t="s">
        <v>69</v>
      </c>
      <c r="C124" s="238"/>
      <c r="D124" s="354">
        <f t="shared" ref="D124:H124" si="81">(IF(OR(D$37=0,D60=0),"",(D28-D60)/ABS(D60)))</f>
        <v>-0.96005915563799415</v>
      </c>
      <c r="E124" s="732">
        <f t="shared" si="81"/>
        <v>-4.0333223463385123E-3</v>
      </c>
      <c r="F124" s="655">
        <f t="shared" si="81"/>
        <v>-0.33134055039839666</v>
      </c>
      <c r="G124" s="732">
        <f t="shared" si="81"/>
        <v>-0.72731138130506323</v>
      </c>
      <c r="H124" s="890">
        <f t="shared" si="81"/>
        <v>-0.49906182114624809</v>
      </c>
    </row>
    <row r="125" spans="1:8" ht="18" customHeight="1" x14ac:dyDescent="0.3">
      <c r="B125" s="349" t="s">
        <v>70</v>
      </c>
      <c r="C125" s="238"/>
      <c r="D125" s="354">
        <f t="shared" ref="D125:H125" si="82">(IF(OR(D$37=0,D61=0),"",(D29-D61)/ABS(D61)))</f>
        <v>0.96044524017245092</v>
      </c>
      <c r="E125" s="732">
        <f t="shared" si="82"/>
        <v>3.5991880688889539</v>
      </c>
      <c r="F125" s="655">
        <f t="shared" si="82"/>
        <v>-0.40548810609838315</v>
      </c>
      <c r="G125" s="732">
        <f t="shared" si="82"/>
        <v>-1.0107624458947699</v>
      </c>
      <c r="H125" s="890">
        <f t="shared" si="82"/>
        <v>-0.9805996007335015</v>
      </c>
    </row>
    <row r="126" spans="1:8" ht="18" customHeight="1" x14ac:dyDescent="0.3">
      <c r="B126" s="349" t="s">
        <v>71</v>
      </c>
      <c r="C126" s="238"/>
      <c r="D126" s="354">
        <f t="shared" ref="D126:F126" si="83">(IF(OR(D$37=0,D62=0),"",(D30-D62)/ABS(D62)))</f>
        <v>0.15527512613065869</v>
      </c>
      <c r="E126" s="732">
        <f t="shared" si="83"/>
        <v>0.18514262688331121</v>
      </c>
      <c r="F126" s="655">
        <f t="shared" si="83"/>
        <v>0.22700141065251817</v>
      </c>
      <c r="G126" s="745" t="str">
        <f t="shared" ref="G126:H126" si="84">(IF(OR(G$37=0,G62=0),"",G30/G62-1))</f>
        <v/>
      </c>
      <c r="H126" s="888" t="str">
        <f t="shared" si="84"/>
        <v/>
      </c>
    </row>
    <row r="127" spans="1:8" ht="18" customHeight="1" x14ac:dyDescent="0.3">
      <c r="B127" s="349" t="s">
        <v>72</v>
      </c>
      <c r="C127" s="238"/>
      <c r="D127" s="1032"/>
      <c r="E127" s="631"/>
      <c r="F127" s="655">
        <f t="shared" ref="F127:H127" si="85">(IF(OR(F$37=0,F63=0),"",(F31-F63)/ABS(F63)))</f>
        <v>-1.0980171909620611</v>
      </c>
      <c r="G127" s="732">
        <f t="shared" si="85"/>
        <v>-0.98458560709778498</v>
      </c>
      <c r="H127" s="890">
        <f t="shared" si="85"/>
        <v>-1.0925842445928058</v>
      </c>
    </row>
    <row r="128" spans="1:8" s="6" customFormat="1" ht="18" customHeight="1" x14ac:dyDescent="0.3">
      <c r="B128" s="350" t="s">
        <v>73</v>
      </c>
      <c r="C128" s="18"/>
      <c r="D128" s="355">
        <f t="shared" ref="D128:E128" si="86">(IF(OR(D$37=0,D64=0),"",(D32-D64)/ABS(D64)))</f>
        <v>0.27217890627291408</v>
      </c>
      <c r="E128" s="356">
        <f t="shared" si="86"/>
        <v>0.60397291991410906</v>
      </c>
      <c r="F128" s="656">
        <f t="shared" ref="F128:H128" si="87">(IF(OR(F$37=0,F64=0),"",(F32-F64)/ABS(F64)))</f>
        <v>-0.22672767683539302</v>
      </c>
      <c r="G128" s="356">
        <f t="shared" si="87"/>
        <v>-0.34046871410278295</v>
      </c>
      <c r="H128" s="891">
        <f t="shared" si="87"/>
        <v>-0.25516315536849843</v>
      </c>
    </row>
    <row r="129" spans="2:8" ht="18" customHeight="1" x14ac:dyDescent="0.3">
      <c r="B129" s="324" t="s">
        <v>74</v>
      </c>
      <c r="C129" s="18"/>
      <c r="D129" s="325">
        <f t="shared" ref="D129:H129" si="88">(IF(OR(D$37=0,D65=0),"",(D33-D65)/ABS(D65)))</f>
        <v>-0.19231935784353515</v>
      </c>
      <c r="E129" s="733">
        <f t="shared" si="88"/>
        <v>-0.17705727766722984</v>
      </c>
      <c r="F129" s="680">
        <f t="shared" si="88"/>
        <v>0.16714795302747987</v>
      </c>
      <c r="G129" s="733">
        <f t="shared" si="88"/>
        <v>-7.968060070671365E-2</v>
      </c>
      <c r="H129" s="892">
        <f t="shared" si="88"/>
        <v>0.40790858499999999</v>
      </c>
    </row>
    <row r="130" spans="2:8" ht="18" customHeight="1" x14ac:dyDescent="0.3">
      <c r="B130" s="324" t="s">
        <v>75</v>
      </c>
      <c r="C130" s="18"/>
      <c r="D130" s="325">
        <f t="shared" ref="D130:H130" si="89">(IF(OR(D$37=0,D66=0),"",(D34-D66)/ABS(D66)))</f>
        <v>-3.6245508681988961E-2</v>
      </c>
      <c r="E130" s="733">
        <f t="shared" si="89"/>
        <v>0.20558907416712272</v>
      </c>
      <c r="F130" s="680">
        <f t="shared" si="89"/>
        <v>0.35625414279948941</v>
      </c>
      <c r="G130" s="733">
        <f t="shared" si="89"/>
        <v>0.42062581691952478</v>
      </c>
      <c r="H130" s="892">
        <f t="shared" si="89"/>
        <v>0.26127149222355039</v>
      </c>
    </row>
    <row r="131" spans="2:8" ht="18" customHeight="1" x14ac:dyDescent="0.3">
      <c r="B131" s="324" t="s">
        <v>76</v>
      </c>
      <c r="C131" s="18"/>
      <c r="D131" s="325">
        <f t="shared" ref="D131:H131" si="90">(IF(OR(D$37=0,D67=0),"",(D35-D67)/ABS(D67)))</f>
        <v>0.46800737021276601</v>
      </c>
      <c r="E131" s="733">
        <f t="shared" si="90"/>
        <v>0.51131311111111111</v>
      </c>
      <c r="F131" s="680">
        <f t="shared" si="90"/>
        <v>0.74085677777777781</v>
      </c>
      <c r="G131" s="733">
        <f t="shared" si="90"/>
        <v>-4.4142771428571349E-2</v>
      </c>
      <c r="H131" s="892">
        <f t="shared" si="90"/>
        <v>4.4852339999999637E-2</v>
      </c>
    </row>
    <row r="132" spans="2:8" ht="18" customHeight="1" x14ac:dyDescent="0.3">
      <c r="B132" s="326" t="s">
        <v>77</v>
      </c>
      <c r="C132" s="238"/>
      <c r="D132" s="327">
        <f t="shared" ref="D132:H132" si="91">(IF(OR(D$37=0,D68=0),"",(D36-D68)/ABS(D68)))</f>
        <v>9.2578632622729737E-2</v>
      </c>
      <c r="E132" s="734">
        <f t="shared" si="91"/>
        <v>9.4263494568411585E-2</v>
      </c>
      <c r="F132" s="681">
        <f t="shared" si="91"/>
        <v>0.33600270863358739</v>
      </c>
      <c r="G132" s="734">
        <f t="shared" si="91"/>
        <v>0.11659742638048268</v>
      </c>
      <c r="H132" s="893">
        <f t="shared" si="91"/>
        <v>0.29830870932227177</v>
      </c>
    </row>
    <row r="133" spans="2:8" ht="21" customHeight="1" thickBot="1" x14ac:dyDescent="0.35">
      <c r="B133" s="125" t="s">
        <v>171</v>
      </c>
      <c r="C133" s="18"/>
      <c r="D133" s="117">
        <f t="shared" ref="D133:H133" si="92">(IF(OR(D$37=0,D69=0),"",(D37-D69)/ABS(D69)))</f>
        <v>0.29973070725960677</v>
      </c>
      <c r="E133" s="819">
        <f t="shared" si="92"/>
        <v>0.24420629549841483</v>
      </c>
      <c r="F133" s="820">
        <f t="shared" si="92"/>
        <v>-0.24027544350285251</v>
      </c>
      <c r="G133" s="819">
        <f t="shared" si="92"/>
        <v>-0.1161800575902097</v>
      </c>
      <c r="H133" s="894">
        <f t="shared" si="92"/>
        <v>0.37970293385234694</v>
      </c>
    </row>
    <row r="134" spans="2:8" ht="5.25" customHeight="1" x14ac:dyDescent="0.25"/>
    <row r="135" spans="2:8" s="75" customFormat="1" ht="28.9" customHeight="1" x14ac:dyDescent="0.25">
      <c r="B135" s="1127" t="s">
        <v>174</v>
      </c>
      <c r="C135" s="1127"/>
      <c r="D135" s="1127"/>
      <c r="E135" s="1127"/>
      <c r="F135" s="1127"/>
      <c r="G135" s="1127"/>
      <c r="H135" s="1127"/>
    </row>
    <row r="136" spans="2:8" x14ac:dyDescent="0.25">
      <c r="B136" s="1084" t="s">
        <v>175</v>
      </c>
      <c r="C136" s="1"/>
      <c r="D136" s="1"/>
      <c r="E136" s="1"/>
      <c r="F136" s="1"/>
      <c r="G136" s="1"/>
      <c r="H136" s="1" t="s">
        <v>102</v>
      </c>
    </row>
    <row r="137" spans="2:8" x14ac:dyDescent="0.25">
      <c r="B137" s="1084" t="s">
        <v>176</v>
      </c>
      <c r="E137" s="1"/>
      <c r="F137" s="1" t="s">
        <v>102</v>
      </c>
      <c r="G137" s="1" t="s">
        <v>102</v>
      </c>
      <c r="H137" s="1" t="s">
        <v>102</v>
      </c>
    </row>
    <row r="138" spans="2:8" x14ac:dyDescent="0.25">
      <c r="B138" s="1083" t="s">
        <v>177</v>
      </c>
      <c r="C138" s="1"/>
      <c r="D138" s="1"/>
      <c r="E138" s="1"/>
      <c r="F138" s="1" t="s">
        <v>102</v>
      </c>
      <c r="G138" s="1" t="s">
        <v>102</v>
      </c>
      <c r="H138" s="1" t="s">
        <v>102</v>
      </c>
    </row>
    <row r="139" spans="2:8" x14ac:dyDescent="0.25">
      <c r="B139" s="1083"/>
      <c r="C139" s="1"/>
      <c r="D139" s="1"/>
      <c r="E139" s="1"/>
      <c r="F139" s="1"/>
      <c r="G139" s="1"/>
      <c r="H139" s="1"/>
    </row>
    <row r="140" spans="2:8" x14ac:dyDescent="0.25">
      <c r="B140" s="1" t="s">
        <v>102</v>
      </c>
      <c r="C140" s="1"/>
      <c r="D140" s="1" t="s">
        <v>102</v>
      </c>
      <c r="E140" s="1" t="s">
        <v>102</v>
      </c>
      <c r="F140" s="1" t="s">
        <v>102</v>
      </c>
      <c r="G140" s="1" t="s">
        <v>102</v>
      </c>
      <c r="H140" s="1" t="s">
        <v>102</v>
      </c>
    </row>
    <row r="141" spans="2:8" x14ac:dyDescent="0.25">
      <c r="B141" s="1" t="s">
        <v>102</v>
      </c>
      <c r="C141" s="1"/>
      <c r="D141" s="1" t="s">
        <v>102</v>
      </c>
      <c r="E141" s="1" t="s">
        <v>102</v>
      </c>
      <c r="F141" s="1" t="s">
        <v>102</v>
      </c>
      <c r="G141" s="1" t="s">
        <v>102</v>
      </c>
      <c r="H141" s="1" t="s">
        <v>102</v>
      </c>
    </row>
    <row r="142" spans="2:8" x14ac:dyDescent="0.25">
      <c r="B142" s="1" t="s">
        <v>102</v>
      </c>
      <c r="C142" s="1"/>
      <c r="D142" s="1" t="s">
        <v>102</v>
      </c>
      <c r="E142" s="1" t="s">
        <v>102</v>
      </c>
      <c r="F142" s="1" t="s">
        <v>102</v>
      </c>
      <c r="G142" s="1" t="s">
        <v>102</v>
      </c>
      <c r="H142" s="1" t="s">
        <v>102</v>
      </c>
    </row>
    <row r="143" spans="2:8" x14ac:dyDescent="0.25">
      <c r="B143" s="1" t="s">
        <v>102</v>
      </c>
      <c r="C143" s="1"/>
      <c r="D143" s="1" t="s">
        <v>102</v>
      </c>
      <c r="E143" s="1" t="s">
        <v>102</v>
      </c>
      <c r="F143" s="1" t="s">
        <v>102</v>
      </c>
      <c r="G143" s="1" t="s">
        <v>102</v>
      </c>
      <c r="H143" s="1" t="s">
        <v>102</v>
      </c>
    </row>
    <row r="144" spans="2:8" x14ac:dyDescent="0.25">
      <c r="B144" s="1" t="s">
        <v>102</v>
      </c>
      <c r="C144" s="1"/>
      <c r="D144" s="1" t="s">
        <v>102</v>
      </c>
      <c r="E144" s="1" t="s">
        <v>102</v>
      </c>
      <c r="F144" s="1" t="s">
        <v>102</v>
      </c>
      <c r="G144" s="1" t="s">
        <v>102</v>
      </c>
      <c r="H144" s="1" t="s">
        <v>102</v>
      </c>
    </row>
    <row r="145" spans="2:8" x14ac:dyDescent="0.25">
      <c r="B145" s="1" t="s">
        <v>102</v>
      </c>
      <c r="C145" s="1"/>
      <c r="D145" s="1" t="s">
        <v>102</v>
      </c>
      <c r="E145" s="1" t="s">
        <v>102</v>
      </c>
      <c r="F145" s="1" t="s">
        <v>102</v>
      </c>
      <c r="G145" s="1" t="s">
        <v>102</v>
      </c>
      <c r="H145" s="1" t="s">
        <v>102</v>
      </c>
    </row>
    <row r="146" spans="2:8" x14ac:dyDescent="0.25">
      <c r="B146" s="1" t="s">
        <v>102</v>
      </c>
      <c r="C146" s="1"/>
      <c r="D146" s="1" t="s">
        <v>102</v>
      </c>
      <c r="E146" s="1" t="s">
        <v>102</v>
      </c>
      <c r="F146" s="1" t="s">
        <v>102</v>
      </c>
      <c r="G146" s="1" t="s">
        <v>102</v>
      </c>
      <c r="H146" s="1" t="s">
        <v>102</v>
      </c>
    </row>
  </sheetData>
  <mergeCells count="2">
    <mergeCell ref="B2:B5"/>
    <mergeCell ref="B135:H135"/>
  </mergeCells>
  <printOptions horizontalCentered="1"/>
  <pageMargins left="0.5" right="0.5" top="0.5" bottom="0.4" header="0.3" footer="0.3"/>
  <pageSetup scale="44" orientation="portrait" r:id="rId1"/>
  <headerFooter>
    <oddHeader>&amp;RPUBLIC</oddHeader>
    <oddFooter xml:space="preserve">&amp;L&amp;"-,Bold"&amp;10&amp;A&amp;C&amp;"-,Bold"&amp;10Page &amp;P of 20&amp;R&amp;"-,Bold"&amp;10Exhibit 1 </oddFooter>
  </headerFooter>
  <rowBreaks count="1" manualBreakCount="1">
    <brk id="69"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L22"/>
  <sheetViews>
    <sheetView topLeftCell="A2" zoomScale="80" zoomScaleNormal="80" zoomScaleSheetLayoutView="80" zoomScalePageLayoutView="70" workbookViewId="0">
      <selection activeCell="F13" sqref="F13"/>
    </sheetView>
  </sheetViews>
  <sheetFormatPr defaultColWidth="9.42578125" defaultRowHeight="15" x14ac:dyDescent="0.25"/>
  <cols>
    <col min="1" max="1" width="1.5703125" customWidth="1"/>
    <col min="2" max="2" width="64.5703125" customWidth="1"/>
    <col min="3" max="3" width="1.5703125" style="31" customWidth="1"/>
    <col min="4" max="4" width="1.5703125" hidden="1" customWidth="1"/>
    <col min="5" max="9" width="27.5703125" customWidth="1"/>
    <col min="10" max="10" width="10.5703125" customWidth="1"/>
    <col min="11" max="11" width="9.42578125" bestFit="1" customWidth="1"/>
  </cols>
  <sheetData>
    <row r="1" spans="2:12" ht="14.25" hidden="1" customHeight="1" thickBot="1" x14ac:dyDescent="0.55000000000000004">
      <c r="B1" s="48"/>
      <c r="C1" s="48"/>
      <c r="D1" s="2"/>
      <c r="E1" s="144"/>
      <c r="F1" s="145"/>
      <c r="G1" s="146"/>
      <c r="H1" s="146"/>
      <c r="I1" s="146"/>
    </row>
    <row r="2" spans="2:12" ht="23.1" customHeight="1" x14ac:dyDescent="0.35">
      <c r="B2" s="1114" t="s">
        <v>178</v>
      </c>
      <c r="C2" s="200"/>
      <c r="D2" s="212"/>
      <c r="E2" s="91" t="str">
        <f>'2_Costs'!D2</f>
        <v>Utility: Ameren Missouri</v>
      </c>
      <c r="F2" s="92"/>
      <c r="G2" s="696"/>
      <c r="H2" s="696"/>
      <c r="I2" s="164"/>
    </row>
    <row r="3" spans="2:12" ht="23.1" customHeight="1" x14ac:dyDescent="0.35">
      <c r="B3" s="1121"/>
      <c r="C3" s="200"/>
      <c r="D3" s="212"/>
      <c r="E3" s="213" t="str">
        <f>'2_Costs'!D3</f>
        <v>Report Date: 3/29/2024</v>
      </c>
      <c r="F3" s="93"/>
      <c r="G3" s="697"/>
      <c r="H3" s="697"/>
      <c r="I3" s="214"/>
    </row>
    <row r="4" spans="2:12" ht="23.1" customHeight="1" x14ac:dyDescent="0.35">
      <c r="B4" s="1121"/>
      <c r="C4" s="200"/>
      <c r="D4" s="212"/>
      <c r="E4" s="199" t="str">
        <f>'2_Costs'!D4</f>
        <v>Period:  3/01/2019 - 12/31/2023</v>
      </c>
      <c r="F4" s="93"/>
      <c r="G4" s="94"/>
      <c r="H4" s="94"/>
      <c r="I4" s="165"/>
      <c r="J4" s="17"/>
    </row>
    <row r="5" spans="2:12" ht="23.1" customHeight="1" thickBot="1" x14ac:dyDescent="0.4">
      <c r="B5" s="1122"/>
      <c r="C5" s="200"/>
      <c r="D5" s="212"/>
      <c r="E5" s="215" t="str">
        <f>'2_Costs'!D5</f>
        <v>Portfolio Start Date: 3/01/2019</v>
      </c>
      <c r="F5" s="827"/>
      <c r="G5" s="698"/>
      <c r="H5" s="698"/>
      <c r="I5" s="216"/>
      <c r="J5" s="75"/>
      <c r="K5" s="75"/>
    </row>
    <row r="6" spans="2:12" ht="19.5" thickBot="1" x14ac:dyDescent="0.35">
      <c r="J6" s="17"/>
    </row>
    <row r="7" spans="2:12" s="17" customFormat="1" ht="36" customHeight="1" x14ac:dyDescent="0.3">
      <c r="B7" s="111" t="s">
        <v>179</v>
      </c>
      <c r="C7" s="142"/>
      <c r="D7" s="10"/>
      <c r="E7" s="156" t="s">
        <v>180</v>
      </c>
      <c r="F7" s="121" t="s">
        <v>181</v>
      </c>
      <c r="G7" s="610" t="s">
        <v>182</v>
      </c>
      <c r="H7" s="610" t="s">
        <v>183</v>
      </c>
      <c r="I7" s="122" t="s">
        <v>184</v>
      </c>
    </row>
    <row r="8" spans="2:12" s="17" customFormat="1" ht="18.75" x14ac:dyDescent="0.3">
      <c r="B8" s="147" t="s">
        <v>185</v>
      </c>
      <c r="C8" s="143"/>
      <c r="D8" s="19"/>
      <c r="E8" s="152">
        <v>48368044.200000003</v>
      </c>
      <c r="F8" s="14">
        <v>65055693.240000002</v>
      </c>
      <c r="G8" s="693">
        <v>86153038.019999996</v>
      </c>
      <c r="H8" s="693">
        <v>73536128.00999999</v>
      </c>
      <c r="I8" s="157">
        <v>65176177.560000002</v>
      </c>
      <c r="K8" s="47"/>
      <c r="L8" s="47"/>
    </row>
    <row r="9" spans="2:12" s="17" customFormat="1" ht="18.75" x14ac:dyDescent="0.3">
      <c r="B9" s="148" t="s">
        <v>186</v>
      </c>
      <c r="C9" s="143"/>
      <c r="D9" s="19"/>
      <c r="E9" s="983">
        <v>52438067.460000001</v>
      </c>
      <c r="F9" s="14">
        <v>68368795.370000005</v>
      </c>
      <c r="G9" s="693">
        <v>80695013.867109612</v>
      </c>
      <c r="H9" s="693">
        <v>66904148.064464822</v>
      </c>
      <c r="I9" s="157">
        <v>74384042.693661198</v>
      </c>
      <c r="K9" s="47"/>
      <c r="L9" s="47"/>
    </row>
    <row r="10" spans="2:12" s="17" customFormat="1" ht="18.75" x14ac:dyDescent="0.3">
      <c r="B10" s="148" t="s">
        <v>187</v>
      </c>
      <c r="C10" s="143"/>
      <c r="D10" s="19"/>
      <c r="E10" s="152">
        <f t="shared" ref="E10:G10" si="0">E8-E9</f>
        <v>-4070023.2599999979</v>
      </c>
      <c r="F10" s="14">
        <f t="shared" si="0"/>
        <v>-3313102.1300000027</v>
      </c>
      <c r="G10" s="693">
        <f t="shared" si="0"/>
        <v>5458024.1528903842</v>
      </c>
      <c r="H10" s="693">
        <f t="shared" ref="H10:I10" si="1">H8-H9</f>
        <v>6631979.9455351681</v>
      </c>
      <c r="I10" s="157">
        <f t="shared" si="1"/>
        <v>-9207865.1336611956</v>
      </c>
    </row>
    <row r="11" spans="2:12" s="17" customFormat="1" ht="19.5" thickBot="1" x14ac:dyDescent="0.35">
      <c r="B11" s="149" t="s">
        <v>188</v>
      </c>
      <c r="C11" s="143"/>
      <c r="D11" s="42"/>
      <c r="E11" s="158">
        <v>-36133.79</v>
      </c>
      <c r="F11" s="828">
        <v>27668.68</v>
      </c>
      <c r="G11" s="829">
        <v>12107.819999997608</v>
      </c>
      <c r="H11" s="829">
        <v>338547.11</v>
      </c>
      <c r="I11" s="830">
        <v>593166.14848963707</v>
      </c>
    </row>
    <row r="12" spans="2:12" s="17" customFormat="1" ht="15" customHeight="1" thickBot="1" x14ac:dyDescent="0.35">
      <c r="C12" s="36"/>
      <c r="F12" s="57"/>
      <c r="G12" s="57"/>
      <c r="H12" s="57"/>
      <c r="I12" s="57"/>
    </row>
    <row r="13" spans="2:12" s="17" customFormat="1" ht="36" customHeight="1" x14ac:dyDescent="0.3">
      <c r="B13" s="111" t="s">
        <v>189</v>
      </c>
      <c r="C13" s="142"/>
      <c r="D13" s="7"/>
      <c r="E13" s="106" t="str">
        <f>E7</f>
        <v>Calendar Year 1 Total</v>
      </c>
      <c r="F13" s="107" t="str">
        <f>F7</f>
        <v>Calendar Year 2 Total</v>
      </c>
      <c r="G13" s="639" t="str">
        <f>G7</f>
        <v>Calendar Year 3 Total</v>
      </c>
      <c r="H13" s="639" t="str">
        <f>H7</f>
        <v>Calendar Year 4 Total</v>
      </c>
      <c r="I13" s="108" t="str">
        <f>I7</f>
        <v>Calendar Year 5 Total</v>
      </c>
    </row>
    <row r="14" spans="2:12" s="17" customFormat="1" ht="18.75" x14ac:dyDescent="0.3">
      <c r="B14" s="147" t="s">
        <v>190</v>
      </c>
      <c r="C14" s="143"/>
      <c r="D14" s="8"/>
      <c r="E14" s="150">
        <v>4382431.0999999996</v>
      </c>
      <c r="F14" s="424">
        <v>7681510.8499999996</v>
      </c>
      <c r="G14" s="694">
        <v>30479957.5</v>
      </c>
      <c r="H14" s="694">
        <v>18812908.91</v>
      </c>
      <c r="I14" s="151">
        <v>24001276.100000001</v>
      </c>
    </row>
    <row r="15" spans="2:12" s="17" customFormat="1" ht="18.75" x14ac:dyDescent="0.3">
      <c r="B15" s="148" t="s">
        <v>191</v>
      </c>
      <c r="C15" s="143"/>
      <c r="D15" s="8"/>
      <c r="E15" s="152">
        <v>3483860.87427634</v>
      </c>
      <c r="F15" s="16">
        <v>12112484.169813193</v>
      </c>
      <c r="G15" s="694">
        <v>27987983.362853441</v>
      </c>
      <c r="H15" s="694">
        <v>23254762.979204632</v>
      </c>
      <c r="I15" s="151">
        <v>16165699.884916984</v>
      </c>
    </row>
    <row r="16" spans="2:12" s="17" customFormat="1" ht="18.75" x14ac:dyDescent="0.3">
      <c r="B16" s="148" t="s">
        <v>187</v>
      </c>
      <c r="C16" s="143"/>
      <c r="D16" s="8"/>
      <c r="E16" s="150">
        <f t="shared" ref="E16:F16" si="2">E14-E15</f>
        <v>898570.22572365962</v>
      </c>
      <c r="F16" s="16">
        <f t="shared" si="2"/>
        <v>-4430973.3198131938</v>
      </c>
      <c r="G16" s="694">
        <f>G14-G15</f>
        <v>2491974.1371465586</v>
      </c>
      <c r="H16" s="694">
        <f>H14-H15</f>
        <v>-4441854.0692046322</v>
      </c>
      <c r="I16" s="151">
        <f>I14-I15</f>
        <v>7835576.2150830179</v>
      </c>
    </row>
    <row r="17" spans="2:11" s="17" customFormat="1" ht="19.5" thickBot="1" x14ac:dyDescent="0.35">
      <c r="B17" s="149" t="s">
        <v>192</v>
      </c>
      <c r="C17" s="143"/>
      <c r="D17" s="46"/>
      <c r="E17" s="153">
        <v>7558.86</v>
      </c>
      <c r="F17" s="154">
        <v>797.73999999999978</v>
      </c>
      <c r="G17" s="695">
        <v>-3912.8899999999994</v>
      </c>
      <c r="H17" s="695">
        <v>-82653.570000000007</v>
      </c>
      <c r="I17" s="155">
        <v>-173761.92000000001</v>
      </c>
    </row>
    <row r="18" spans="2:11" s="17" customFormat="1" ht="7.5" customHeight="1" x14ac:dyDescent="0.3">
      <c r="C18" s="36"/>
      <c r="F18" s="85"/>
    </row>
    <row r="19" spans="2:11" s="17" customFormat="1" ht="18.75" x14ac:dyDescent="0.3">
      <c r="B19" s="569" t="s">
        <v>193</v>
      </c>
      <c r="C19" s="26"/>
      <c r="D19" s="26"/>
      <c r="E19" s="26"/>
      <c r="F19" s="13"/>
      <c r="G19" s="26"/>
      <c r="H19" s="838"/>
      <c r="I19" s="838"/>
    </row>
    <row r="20" spans="2:11" s="17" customFormat="1" ht="28.9" customHeight="1" x14ac:dyDescent="0.3">
      <c r="B20" s="1118" t="s">
        <v>194</v>
      </c>
      <c r="C20" s="1118"/>
      <c r="D20" s="1118"/>
      <c r="E20" s="1118"/>
      <c r="F20" s="1118"/>
      <c r="G20" s="1118"/>
      <c r="H20" s="1118"/>
      <c r="I20" s="1118"/>
      <c r="J20" s="525"/>
      <c r="K20" s="525"/>
    </row>
    <row r="21" spans="2:11" s="17" customFormat="1" ht="18.75" x14ac:dyDescent="0.3">
      <c r="B21" s="668" t="s">
        <v>195</v>
      </c>
      <c r="C21" s="25"/>
      <c r="D21" s="25"/>
      <c r="E21" s="25"/>
      <c r="G21" s="25"/>
      <c r="H21" s="25"/>
      <c r="I21" s="25"/>
    </row>
    <row r="22" spans="2:11" ht="18.75" x14ac:dyDescent="0.3">
      <c r="B22" s="49"/>
      <c r="C22" s="36"/>
      <c r="F22" s="84"/>
    </row>
  </sheetData>
  <mergeCells count="2">
    <mergeCell ref="B2:B5"/>
    <mergeCell ref="B20:I20"/>
  </mergeCells>
  <printOptions horizontalCentered="1"/>
  <pageMargins left="0.5" right="0.5" top="0.5" bottom="0.4" header="0.3" footer="0.3"/>
  <pageSetup scale="48" orientation="portrait" r:id="rId1"/>
  <headerFooter>
    <oddHeader>&amp;RPUBLIC</oddHeader>
    <oddFooter xml:space="preserve">&amp;L&amp;"-,Bold"&amp;10&amp;A&amp;C&amp;"-,Bold"&amp;10Page &amp;P of 20&amp;R&amp;"-,Bold"&amp;10Exhibit 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AC113"/>
  <sheetViews>
    <sheetView topLeftCell="A2" zoomScale="80" zoomScaleNormal="80" zoomScaleSheetLayoutView="100" zoomScalePageLayoutView="70" workbookViewId="0">
      <selection activeCell="C22" sqref="C22"/>
    </sheetView>
  </sheetViews>
  <sheetFormatPr defaultColWidth="9.42578125" defaultRowHeight="15" x14ac:dyDescent="0.25"/>
  <cols>
    <col min="1" max="1" width="2.42578125" customWidth="1"/>
    <col min="2" max="2" width="37.7109375" customWidth="1"/>
    <col min="3" max="3" width="1.5703125" customWidth="1"/>
    <col min="4" max="4" width="13.7109375" customWidth="1"/>
    <col min="5" max="6" width="10.7109375" customWidth="1"/>
    <col min="7" max="7" width="14.28515625" customWidth="1"/>
    <col min="8" max="8" width="1.5703125" customWidth="1"/>
    <col min="9" max="9" width="13.7109375" customWidth="1"/>
    <col min="10" max="11" width="10.7109375" customWidth="1"/>
    <col min="12" max="12" width="14.28515625" customWidth="1"/>
    <col min="13" max="13" width="1.5703125" customWidth="1"/>
    <col min="14" max="14" width="13.7109375" customWidth="1"/>
    <col min="15" max="16" width="10.7109375" customWidth="1"/>
    <col min="17" max="17" width="14.28515625" customWidth="1"/>
    <col min="18" max="18" width="1.5703125" customWidth="1"/>
    <col min="19" max="19" width="13.7109375" customWidth="1"/>
    <col min="20" max="21" width="10.7109375" customWidth="1"/>
    <col min="22" max="22" width="14.28515625" customWidth="1"/>
    <col min="23" max="23" width="1.5703125" customWidth="1"/>
    <col min="24" max="24" width="13.7109375" customWidth="1"/>
    <col min="25" max="26" width="10.7109375" customWidth="1"/>
    <col min="27" max="27" width="14.28515625" customWidth="1"/>
  </cols>
  <sheetData>
    <row r="1" spans="2:28" ht="7.5" hidden="1" customHeight="1" thickBot="1" x14ac:dyDescent="0.55000000000000004">
      <c r="B1" s="48"/>
      <c r="C1" s="48"/>
      <c r="D1" s="50"/>
      <c r="E1" s="50"/>
      <c r="F1" s="35"/>
      <c r="G1" s="35"/>
      <c r="H1" s="35"/>
      <c r="I1" s="2"/>
      <c r="J1" s="2"/>
    </row>
    <row r="2" spans="2:28" ht="21" customHeight="1" x14ac:dyDescent="0.4">
      <c r="B2" s="1131" t="s">
        <v>196</v>
      </c>
      <c r="C2" s="187"/>
      <c r="D2" s="188" t="str">
        <f>'2_Costs'!D2</f>
        <v>Utility: Ameren Missouri</v>
      </c>
      <c r="E2" s="189"/>
      <c r="F2" s="190"/>
      <c r="G2" s="190"/>
      <c r="H2" s="189"/>
      <c r="I2" s="190"/>
      <c r="J2" s="189"/>
      <c r="K2" s="190"/>
      <c r="L2" s="190"/>
      <c r="M2" s="189"/>
      <c r="N2" s="190"/>
      <c r="O2" s="189"/>
      <c r="P2" s="190"/>
      <c r="Q2" s="190"/>
      <c r="R2" s="65"/>
      <c r="S2" s="77"/>
      <c r="T2" s="65"/>
      <c r="U2" s="77"/>
      <c r="V2" s="77"/>
      <c r="W2" s="65"/>
      <c r="X2" s="77"/>
      <c r="Y2" s="65"/>
      <c r="Z2" s="77"/>
      <c r="AA2" s="78"/>
    </row>
    <row r="3" spans="2:28" ht="21" customHeight="1" x14ac:dyDescent="0.4">
      <c r="B3" s="1132"/>
      <c r="C3" s="191"/>
      <c r="D3" s="192" t="str">
        <f>'2_Costs'!D3</f>
        <v>Report Date: 3/29/2024</v>
      </c>
      <c r="E3" s="193"/>
      <c r="F3" s="194"/>
      <c r="G3" s="194"/>
      <c r="H3" s="193"/>
      <c r="I3" s="194"/>
      <c r="J3" s="193"/>
      <c r="K3" s="194"/>
      <c r="L3" s="194"/>
      <c r="M3" s="193"/>
      <c r="N3" s="194"/>
      <c r="O3" s="193"/>
      <c r="P3" s="194"/>
      <c r="Q3" s="194"/>
      <c r="S3" s="23"/>
      <c r="U3" s="23"/>
      <c r="V3" s="23"/>
      <c r="X3" s="23"/>
      <c r="Z3" s="23"/>
      <c r="AA3" s="79"/>
    </row>
    <row r="4" spans="2:28" ht="21" customHeight="1" x14ac:dyDescent="0.4">
      <c r="B4" s="1132"/>
      <c r="C4" s="191"/>
      <c r="D4" s="192" t="str">
        <f>'2_Costs'!D4</f>
        <v>Period:  3/01/2019 - 12/31/2023</v>
      </c>
      <c r="E4" s="193"/>
      <c r="F4" s="194"/>
      <c r="G4" s="194"/>
      <c r="H4" s="193"/>
      <c r="I4" s="194"/>
      <c r="J4" s="193"/>
      <c r="K4" s="194"/>
      <c r="L4" s="194"/>
      <c r="M4" s="193"/>
      <c r="N4" s="194"/>
      <c r="O4" s="193"/>
      <c r="P4" s="194"/>
      <c r="Q4" s="194"/>
      <c r="S4" s="23"/>
      <c r="U4" s="23"/>
      <c r="V4" s="23"/>
      <c r="X4" s="23"/>
      <c r="Z4" s="23"/>
      <c r="AA4" s="79"/>
      <c r="AB4" s="75"/>
    </row>
    <row r="5" spans="2:28" ht="21" customHeight="1" thickBot="1" x14ac:dyDescent="0.45">
      <c r="B5" s="1133"/>
      <c r="C5" s="191"/>
      <c r="D5" s="195" t="str">
        <f>'2_Costs'!D5</f>
        <v>Portfolio Start Date: 3/01/2019</v>
      </c>
      <c r="E5" s="831"/>
      <c r="F5" s="832"/>
      <c r="G5" s="832"/>
      <c r="H5" s="831"/>
      <c r="I5" s="832"/>
      <c r="J5" s="831"/>
      <c r="K5" s="832"/>
      <c r="L5" s="832"/>
      <c r="M5" s="831"/>
      <c r="N5" s="832"/>
      <c r="O5" s="831"/>
      <c r="P5" s="832"/>
      <c r="Q5" s="832"/>
      <c r="R5" s="817"/>
      <c r="S5" s="833"/>
      <c r="T5" s="817"/>
      <c r="U5" s="833"/>
      <c r="V5" s="833"/>
      <c r="W5" s="817"/>
      <c r="X5" s="833"/>
      <c r="Y5" s="817"/>
      <c r="Z5" s="833"/>
      <c r="AA5" s="834"/>
    </row>
    <row r="6" spans="2:28" ht="9.75" customHeight="1" thickBot="1" x14ac:dyDescent="0.45">
      <c r="B6" s="23"/>
      <c r="C6" s="23"/>
      <c r="D6" s="23"/>
      <c r="E6" s="23"/>
      <c r="I6" s="23"/>
      <c r="J6" s="23"/>
      <c r="N6" s="23"/>
      <c r="O6" s="23"/>
      <c r="S6" s="23"/>
      <c r="T6" s="23"/>
      <c r="X6" s="23"/>
      <c r="Y6" s="23"/>
    </row>
    <row r="7" spans="2:28" ht="18" customHeight="1" thickBot="1" x14ac:dyDescent="0.3">
      <c r="B7" s="72"/>
      <c r="C7" s="72"/>
      <c r="D7" s="1128" t="str">
        <f>'2_Costs'!D7</f>
        <v>Program Year 1 Total</v>
      </c>
      <c r="E7" s="1129"/>
      <c r="F7" s="1129"/>
      <c r="G7" s="1130"/>
      <c r="H7" s="3"/>
      <c r="I7" s="1128" t="str">
        <f>'2_Costs'!E7</f>
        <v>Program Year 2 Total</v>
      </c>
      <c r="J7" s="1129"/>
      <c r="K7" s="1129"/>
      <c r="L7" s="1130"/>
      <c r="M7" s="3"/>
      <c r="N7" s="1128" t="str">
        <f>'2_Costs'!F7</f>
        <v>Program Year 3 Total</v>
      </c>
      <c r="O7" s="1129"/>
      <c r="P7" s="1129"/>
      <c r="Q7" s="1130"/>
      <c r="R7" s="3"/>
      <c r="S7" s="1128" t="str">
        <f>'2_Costs'!G7</f>
        <v>Program Year 4 Total</v>
      </c>
      <c r="T7" s="1129"/>
      <c r="U7" s="1129"/>
      <c r="V7" s="1130"/>
      <c r="W7" s="3"/>
      <c r="X7" s="1128" t="str">
        <f>'2_Costs'!H7</f>
        <v>Program Year 5 Total</v>
      </c>
      <c r="Y7" s="1129"/>
      <c r="Z7" s="1129"/>
      <c r="AA7" s="1130"/>
    </row>
    <row r="8" spans="2:28" ht="4.5" customHeight="1" thickBot="1" x14ac:dyDescent="0.3"/>
    <row r="9" spans="2:28" ht="45" x14ac:dyDescent="0.25">
      <c r="B9" s="166" t="s">
        <v>197</v>
      </c>
      <c r="C9" s="5"/>
      <c r="D9" s="178" t="s">
        <v>198</v>
      </c>
      <c r="E9" s="179" t="s">
        <v>199</v>
      </c>
      <c r="F9" s="179" t="s">
        <v>200</v>
      </c>
      <c r="G9" s="180" t="s">
        <v>201</v>
      </c>
      <c r="H9" s="3"/>
      <c r="I9" s="178" t="s">
        <v>198</v>
      </c>
      <c r="J9" s="179" t="s">
        <v>199</v>
      </c>
      <c r="K9" s="179" t="s">
        <v>200</v>
      </c>
      <c r="L9" s="180" t="s">
        <v>201</v>
      </c>
      <c r="M9" s="5"/>
      <c r="N9" s="178" t="s">
        <v>198</v>
      </c>
      <c r="O9" s="179" t="s">
        <v>199</v>
      </c>
      <c r="P9" s="179" t="s">
        <v>200</v>
      </c>
      <c r="Q9" s="180" t="s">
        <v>201</v>
      </c>
      <c r="R9" s="20"/>
      <c r="S9" s="178" t="s">
        <v>198</v>
      </c>
      <c r="T9" s="179" t="s">
        <v>199</v>
      </c>
      <c r="U9" s="179" t="s">
        <v>200</v>
      </c>
      <c r="V9" s="180" t="s">
        <v>201</v>
      </c>
      <c r="W9" s="20"/>
      <c r="X9" s="178" t="s">
        <v>198</v>
      </c>
      <c r="Y9" s="179" t="s">
        <v>199</v>
      </c>
      <c r="Z9" s="179" t="s">
        <v>200</v>
      </c>
      <c r="AA9" s="180" t="s">
        <v>201</v>
      </c>
    </row>
    <row r="10" spans="2:28" ht="17.100000000000001" customHeight="1" x14ac:dyDescent="0.25">
      <c r="B10" s="267" t="s">
        <v>114</v>
      </c>
      <c r="C10" s="174"/>
      <c r="D10" s="270">
        <v>0.35545502863746992</v>
      </c>
      <c r="E10" s="725">
        <v>0.35750138029983425</v>
      </c>
      <c r="F10" s="725">
        <v>5.2725554975748086</v>
      </c>
      <c r="G10" s="271">
        <v>0.25717705041661376</v>
      </c>
      <c r="H10" s="3"/>
      <c r="I10" s="270">
        <v>0.45600194018383816</v>
      </c>
      <c r="J10" s="725">
        <v>0.45582673516342104</v>
      </c>
      <c r="K10" s="725">
        <v>2.138598581132539</v>
      </c>
      <c r="L10" s="271">
        <v>0.30921889461001612</v>
      </c>
      <c r="M10" s="175"/>
      <c r="N10" s="270">
        <v>0.76023473290012622</v>
      </c>
      <c r="O10" s="725">
        <v>0.62920422787063279</v>
      </c>
      <c r="P10" s="725">
        <v>5.338476740034209</v>
      </c>
      <c r="Q10" s="271">
        <v>0.35378086915589974</v>
      </c>
      <c r="R10" s="161"/>
      <c r="S10" s="274">
        <v>1.1733031555146445</v>
      </c>
      <c r="T10" s="761">
        <v>1.3322020324905317</v>
      </c>
      <c r="U10" s="761">
        <v>2.5311402432864059</v>
      </c>
      <c r="V10" s="275">
        <v>0.63347527701876682</v>
      </c>
      <c r="W10" s="161"/>
      <c r="X10" s="274">
        <v>1.148504234895783</v>
      </c>
      <c r="Y10" s="761">
        <v>1.4964523907492269</v>
      </c>
      <c r="Z10" s="761">
        <v>2.9796267340202398</v>
      </c>
      <c r="AA10" s="275">
        <v>0.48439827709542271</v>
      </c>
    </row>
    <row r="11" spans="2:28" ht="17.100000000000001" customHeight="1" x14ac:dyDescent="0.25">
      <c r="B11" s="267" t="s">
        <v>125</v>
      </c>
      <c r="C11" s="174"/>
      <c r="D11" s="270">
        <v>0.43981181560719551</v>
      </c>
      <c r="E11" s="725">
        <v>0.43131192356063913</v>
      </c>
      <c r="F11" s="725">
        <v>3.4266712383922018</v>
      </c>
      <c r="G11" s="271">
        <v>0.28762654826104683</v>
      </c>
      <c r="H11" s="3"/>
      <c r="I11" s="270">
        <v>1.0946462529101393</v>
      </c>
      <c r="J11" s="725">
        <v>1.0946462529101393</v>
      </c>
      <c r="K11" s="725">
        <v>3.9325171562489842</v>
      </c>
      <c r="L11" s="271">
        <v>0.45026967751500213</v>
      </c>
      <c r="M11" s="175"/>
      <c r="N11" s="270">
        <v>0.64560194272010418</v>
      </c>
      <c r="O11" s="725">
        <v>0.49065979167064699</v>
      </c>
      <c r="P11" s="725">
        <v>4.8780234213177813</v>
      </c>
      <c r="Q11" s="271">
        <v>0.286597882307767</v>
      </c>
      <c r="R11" s="161"/>
      <c r="S11" s="274">
        <v>0.31237523081292107</v>
      </c>
      <c r="T11" s="761">
        <v>0.24282745325789548</v>
      </c>
      <c r="U11" s="761">
        <v>3.8543884390359078</v>
      </c>
      <c r="V11" s="275">
        <v>0.19830227582394006</v>
      </c>
      <c r="W11" s="161"/>
      <c r="X11" s="274">
        <v>0.53165554629735967</v>
      </c>
      <c r="Y11" s="761">
        <v>0.36638940359342498</v>
      </c>
      <c r="Z11" s="761">
        <v>4.0565646226961984</v>
      </c>
      <c r="AA11" s="275">
        <v>0.24359406453000076</v>
      </c>
    </row>
    <row r="12" spans="2:28" ht="17.100000000000001" customHeight="1" x14ac:dyDescent="0.25">
      <c r="B12" s="267" t="s">
        <v>51</v>
      </c>
      <c r="C12" s="174"/>
      <c r="D12" s="807"/>
      <c r="E12" s="808"/>
      <c r="F12" s="808"/>
      <c r="G12" s="809"/>
      <c r="H12" s="3"/>
      <c r="I12" s="807"/>
      <c r="J12" s="808"/>
      <c r="K12" s="808"/>
      <c r="L12" s="809"/>
      <c r="M12" s="175"/>
      <c r="N12" s="807"/>
      <c r="O12" s="808"/>
      <c r="P12" s="808"/>
      <c r="Q12" s="809"/>
      <c r="R12" s="161"/>
      <c r="S12" s="274">
        <v>0.81357466147585356</v>
      </c>
      <c r="T12" s="761">
        <v>0.59708604368137952</v>
      </c>
      <c r="U12" s="761" t="s">
        <v>202</v>
      </c>
      <c r="V12" s="275">
        <v>0.31310389913766307</v>
      </c>
      <c r="W12" s="161"/>
      <c r="X12" s="274">
        <v>2.5876784336988115</v>
      </c>
      <c r="Y12" s="761">
        <v>2.5876784336988035</v>
      </c>
      <c r="Z12" s="761" t="s">
        <v>202</v>
      </c>
      <c r="AA12" s="275">
        <v>0.33673616700647668</v>
      </c>
    </row>
    <row r="13" spans="2:28" ht="17.100000000000001" customHeight="1" x14ac:dyDescent="0.25">
      <c r="B13" s="267" t="s">
        <v>52</v>
      </c>
      <c r="C13" s="174"/>
      <c r="D13" s="274">
        <v>0.87780319878244517</v>
      </c>
      <c r="E13" s="761">
        <v>0.84592416918568503</v>
      </c>
      <c r="F13" s="761">
        <v>2.5448886648166282</v>
      </c>
      <c r="G13" s="275">
        <v>0.46013122078214624</v>
      </c>
      <c r="H13" s="3"/>
      <c r="I13" s="274">
        <v>1.6554492301872328</v>
      </c>
      <c r="J13" s="761">
        <v>0.81007527938280199</v>
      </c>
      <c r="K13" s="761">
        <v>4.9516832521349103</v>
      </c>
      <c r="L13" s="275">
        <v>0.45818336079587885</v>
      </c>
      <c r="M13" s="176"/>
      <c r="N13" s="274">
        <v>0.9483243619208912</v>
      </c>
      <c r="O13" s="761">
        <v>0.65111779354591848</v>
      </c>
      <c r="P13" s="761">
        <v>3.3165531303136793</v>
      </c>
      <c r="Q13" s="275">
        <v>0.37169853271289449</v>
      </c>
      <c r="R13" s="162"/>
      <c r="S13" s="274">
        <v>3.7122541704606484</v>
      </c>
      <c r="T13" s="761">
        <v>1.8242701877298717</v>
      </c>
      <c r="U13" s="761">
        <v>8.8925730722946597</v>
      </c>
      <c r="V13" s="275">
        <v>0.64539591261087592</v>
      </c>
      <c r="W13" s="162"/>
      <c r="X13" s="274">
        <v>1.285506509017434</v>
      </c>
      <c r="Y13" s="761">
        <v>1.2915338036408728</v>
      </c>
      <c r="Z13" s="761">
        <v>3.4001654954381277</v>
      </c>
      <c r="AA13" s="275">
        <v>0.46283576363719259</v>
      </c>
    </row>
    <row r="14" spans="2:28" ht="17.100000000000001" customHeight="1" x14ac:dyDescent="0.25">
      <c r="B14" s="276" t="s">
        <v>53</v>
      </c>
      <c r="C14" s="6"/>
      <c r="D14" s="279">
        <v>0.46114624856015962</v>
      </c>
      <c r="E14" s="762">
        <v>0.45527011489000152</v>
      </c>
      <c r="F14" s="762">
        <v>3.4105204865979957</v>
      </c>
      <c r="G14" s="280">
        <v>0.30305113803017342</v>
      </c>
      <c r="H14" s="3"/>
      <c r="I14" s="279">
        <v>0.8214529210824395</v>
      </c>
      <c r="J14" s="762">
        <v>0.80146478815578537</v>
      </c>
      <c r="K14" s="762">
        <v>3.2156266244143548</v>
      </c>
      <c r="L14" s="280">
        <v>0.40463858521811752</v>
      </c>
      <c r="M14" s="177"/>
      <c r="N14" s="279">
        <v>0.71979185043929517</v>
      </c>
      <c r="O14" s="762">
        <v>0.57082414138001858</v>
      </c>
      <c r="P14" s="762">
        <v>4.9862307689946297</v>
      </c>
      <c r="Q14" s="280">
        <v>0.32637306155746471</v>
      </c>
      <c r="R14" s="163"/>
      <c r="S14" s="279">
        <v>1.0019972014373617</v>
      </c>
      <c r="T14" s="762">
        <v>0.96713397706740112</v>
      </c>
      <c r="U14" s="762">
        <v>3.3998096933403459</v>
      </c>
      <c r="V14" s="280">
        <v>0.51742492522356975</v>
      </c>
      <c r="W14" s="163"/>
      <c r="X14" s="279">
        <v>1.3645168552729061</v>
      </c>
      <c r="Y14" s="762">
        <v>1.4500363355957384</v>
      </c>
      <c r="Z14" s="762">
        <v>5.7339439417288398</v>
      </c>
      <c r="AA14" s="280">
        <v>0.39414636506817474</v>
      </c>
    </row>
    <row r="15" spans="2:28" ht="17.100000000000001" customHeight="1" x14ac:dyDescent="0.25">
      <c r="B15" s="304" t="s">
        <v>54</v>
      </c>
      <c r="C15" s="174"/>
      <c r="D15" s="305">
        <v>1.380929725660786</v>
      </c>
      <c r="E15" s="763">
        <v>3.5215459781035618</v>
      </c>
      <c r="F15" s="763">
        <v>1.3562741666794391</v>
      </c>
      <c r="G15" s="306">
        <v>1.4057896846841358</v>
      </c>
      <c r="H15" s="3"/>
      <c r="I15" s="305">
        <v>1.6724250175520265</v>
      </c>
      <c r="J15" s="763">
        <v>4.7767131302694397</v>
      </c>
      <c r="K15" s="763">
        <v>1.5742726689799527</v>
      </c>
      <c r="L15" s="306">
        <v>1.5511554861244341</v>
      </c>
      <c r="M15" s="175"/>
      <c r="N15" s="305">
        <v>1.5008533252432901</v>
      </c>
      <c r="O15" s="763">
        <v>3.9584141061090636</v>
      </c>
      <c r="P15" s="763">
        <v>1.582901743720138</v>
      </c>
      <c r="Q15" s="306">
        <v>1.3185689697873058</v>
      </c>
      <c r="R15" s="161"/>
      <c r="S15" s="307">
        <v>1.6132042845715722</v>
      </c>
      <c r="T15" s="764">
        <v>4.8666792820777101</v>
      </c>
      <c r="U15" s="764">
        <v>1.6079215269480547</v>
      </c>
      <c r="V15" s="308">
        <v>1.3618531637604205</v>
      </c>
      <c r="W15" s="161"/>
      <c r="X15" s="307">
        <v>1.7840338551418671</v>
      </c>
      <c r="Y15" s="764">
        <v>4.2753900583360922</v>
      </c>
      <c r="Z15" s="764">
        <v>2.0837249084958427</v>
      </c>
      <c r="AA15" s="308">
        <v>0.84714605086891481</v>
      </c>
    </row>
    <row r="16" spans="2:28" ht="17.100000000000001" customHeight="1" x14ac:dyDescent="0.25">
      <c r="B16" s="304" t="s">
        <v>203</v>
      </c>
      <c r="C16" s="174"/>
      <c r="D16" s="305">
        <v>1.5956622272664167</v>
      </c>
      <c r="E16" s="763">
        <v>4.1788682696668493</v>
      </c>
      <c r="F16" s="763">
        <v>2.2238822227917541</v>
      </c>
      <c r="G16" s="306">
        <v>1.0339213608745994</v>
      </c>
      <c r="H16" s="3"/>
      <c r="I16" s="305">
        <v>1.4309620559623224</v>
      </c>
      <c r="J16" s="763">
        <v>4.7942154171375533</v>
      </c>
      <c r="K16" s="763">
        <v>1.7109267327206803</v>
      </c>
      <c r="L16" s="306">
        <v>1.1608592791940846</v>
      </c>
      <c r="M16" s="175"/>
      <c r="N16" s="305">
        <v>1.6503238029115179</v>
      </c>
      <c r="O16" s="763">
        <v>4.0458604321817129</v>
      </c>
      <c r="P16" s="763">
        <v>2.2072214292564816</v>
      </c>
      <c r="Q16" s="306">
        <v>1.0669650097560524</v>
      </c>
      <c r="R16" s="161"/>
      <c r="S16" s="841"/>
      <c r="T16" s="811"/>
      <c r="U16" s="811"/>
      <c r="V16" s="842"/>
      <c r="W16" s="161"/>
      <c r="X16" s="841"/>
      <c r="Y16" s="811"/>
      <c r="Z16" s="811"/>
      <c r="AA16" s="842"/>
    </row>
    <row r="17" spans="2:29" ht="17.100000000000001" customHeight="1" x14ac:dyDescent="0.25">
      <c r="B17" s="304" t="s">
        <v>56</v>
      </c>
      <c r="C17" s="174"/>
      <c r="D17" s="305">
        <v>4.8003365774010218</v>
      </c>
      <c r="E17" s="763">
        <v>5.136821670967076</v>
      </c>
      <c r="F17" s="763">
        <v>5.2352359215470443</v>
      </c>
      <c r="G17" s="306">
        <v>1.8390563042502497</v>
      </c>
      <c r="H17" s="3"/>
      <c r="I17" s="305">
        <v>4.601565963210601</v>
      </c>
      <c r="J17" s="763">
        <v>4.5598732695392998</v>
      </c>
      <c r="K17" s="763">
        <v>5.3755146415716411</v>
      </c>
      <c r="L17" s="306">
        <v>1.4659532481721387</v>
      </c>
      <c r="M17" s="175"/>
      <c r="N17" s="305">
        <v>3.8531503712143906</v>
      </c>
      <c r="O17" s="763">
        <v>3.1319059319730855</v>
      </c>
      <c r="P17" s="763">
        <v>6.5592632761816594</v>
      </c>
      <c r="Q17" s="306">
        <v>1.2558919663830732</v>
      </c>
      <c r="R17" s="161"/>
      <c r="S17" s="307">
        <v>3.7747026290360042</v>
      </c>
      <c r="T17" s="764">
        <v>2.8150986679903065</v>
      </c>
      <c r="U17" s="764">
        <v>8.0254541471960774</v>
      </c>
      <c r="V17" s="308">
        <v>0.84638683595714848</v>
      </c>
      <c r="W17" s="161"/>
      <c r="X17" s="307">
        <v>3.8164654270514191</v>
      </c>
      <c r="Y17" s="764">
        <v>4.031364438776901</v>
      </c>
      <c r="Z17" s="764">
        <v>7.1185935242605956</v>
      </c>
      <c r="AA17" s="308">
        <v>0.97276776946425758</v>
      </c>
    </row>
    <row r="18" spans="2:29" ht="17.100000000000001" customHeight="1" x14ac:dyDescent="0.25">
      <c r="B18" s="304" t="s">
        <v>91</v>
      </c>
      <c r="C18" s="174"/>
      <c r="D18" s="305">
        <v>1.8592256199302581</v>
      </c>
      <c r="E18" s="763">
        <v>2.8429796925022552</v>
      </c>
      <c r="F18" s="763">
        <v>3.5959762774794686</v>
      </c>
      <c r="G18" s="306">
        <v>0.78354669912913544</v>
      </c>
      <c r="H18" s="3"/>
      <c r="I18" s="305">
        <v>2.1402650363344931</v>
      </c>
      <c r="J18" s="763">
        <v>2.4837512249201561</v>
      </c>
      <c r="K18" s="763">
        <v>4.1624579192750311</v>
      </c>
      <c r="L18" s="306">
        <v>0.73781686770851618</v>
      </c>
      <c r="M18" s="175"/>
      <c r="N18" s="305">
        <v>1.7175595665333636</v>
      </c>
      <c r="O18" s="763">
        <v>2.802596445546627</v>
      </c>
      <c r="P18" s="763">
        <v>3.5878857718279207</v>
      </c>
      <c r="Q18" s="306">
        <v>0.66462476369721601</v>
      </c>
      <c r="R18" s="161"/>
      <c r="S18" s="307">
        <v>3.5127929878567539</v>
      </c>
      <c r="T18" s="764">
        <v>2.6160677740293421</v>
      </c>
      <c r="U18" s="764">
        <v>8.0023640695176592</v>
      </c>
      <c r="V18" s="308">
        <v>0.72428313102423392</v>
      </c>
      <c r="W18" s="161"/>
      <c r="X18" s="307">
        <v>3.8434006912207987</v>
      </c>
      <c r="Y18" s="764">
        <v>2.4646163603813656</v>
      </c>
      <c r="Z18" s="764">
        <v>11.778676281046382</v>
      </c>
      <c r="AA18" s="308">
        <v>0.50076606489195608</v>
      </c>
    </row>
    <row r="19" spans="2:29" ht="17.100000000000001" customHeight="1" x14ac:dyDescent="0.25">
      <c r="B19" s="304" t="s">
        <v>58</v>
      </c>
      <c r="C19" s="174"/>
      <c r="D19" s="305">
        <v>1.5493109244385999</v>
      </c>
      <c r="E19" s="763">
        <v>4.0595362868010483</v>
      </c>
      <c r="F19" s="763">
        <v>2.8295680308913096</v>
      </c>
      <c r="G19" s="306">
        <v>0.80131105732498387</v>
      </c>
      <c r="H19" s="3"/>
      <c r="I19" s="305">
        <v>1.1851440914621936</v>
      </c>
      <c r="J19" s="763">
        <v>4.1991130999595914</v>
      </c>
      <c r="K19" s="763">
        <v>1.8435504116719481</v>
      </c>
      <c r="L19" s="306">
        <v>0.88644939327493633</v>
      </c>
      <c r="M19" s="175"/>
      <c r="N19" s="305">
        <v>2.449981353919799</v>
      </c>
      <c r="O19" s="763">
        <v>3.0661286940358203</v>
      </c>
      <c r="P19" s="763">
        <v>4.8717888135633141</v>
      </c>
      <c r="Q19" s="306">
        <v>0.73898352988232185</v>
      </c>
      <c r="R19" s="161"/>
      <c r="S19" s="307">
        <v>1.5213804199751348</v>
      </c>
      <c r="T19" s="764">
        <v>4.1902544991347739</v>
      </c>
      <c r="U19" s="764">
        <v>2.1640779837994826</v>
      </c>
      <c r="V19" s="308">
        <v>0.96124629557591568</v>
      </c>
      <c r="W19" s="161"/>
      <c r="X19" s="307">
        <v>1.2066675782598386</v>
      </c>
      <c r="Y19" s="764">
        <v>4.0292074536332487</v>
      </c>
      <c r="Z19" s="764">
        <v>2.3659360835721337</v>
      </c>
      <c r="AA19" s="308">
        <v>0.65864186155597115</v>
      </c>
    </row>
    <row r="20" spans="2:29" ht="17.100000000000001" customHeight="1" x14ac:dyDescent="0.25">
      <c r="B20" s="304" t="s">
        <v>204</v>
      </c>
      <c r="C20" s="174"/>
      <c r="D20" s="305">
        <v>2.0506337528779639</v>
      </c>
      <c r="E20" s="763">
        <v>2.0506337528779639</v>
      </c>
      <c r="F20" s="764" t="s">
        <v>202</v>
      </c>
      <c r="G20" s="306">
        <v>2.0270336735485301</v>
      </c>
      <c r="H20" s="3"/>
      <c r="I20" s="305">
        <v>1.1740916262792382</v>
      </c>
      <c r="J20" s="763">
        <v>1.1740916262792382</v>
      </c>
      <c r="K20" s="764" t="s">
        <v>202</v>
      </c>
      <c r="L20" s="306">
        <v>1.1669661872744941</v>
      </c>
      <c r="M20" s="175"/>
      <c r="N20" s="305">
        <v>1.0895588616741552</v>
      </c>
      <c r="O20" s="763">
        <v>1.0895588616741552</v>
      </c>
      <c r="P20" s="764" t="s">
        <v>202</v>
      </c>
      <c r="Q20" s="306">
        <v>1.0798980888995193</v>
      </c>
      <c r="R20" s="161"/>
      <c r="S20" s="307">
        <v>1.4581698045165603</v>
      </c>
      <c r="T20" s="764">
        <v>1.4581698045165603</v>
      </c>
      <c r="U20" s="764" t="s">
        <v>202</v>
      </c>
      <c r="V20" s="308">
        <v>1.4283724917417882</v>
      </c>
      <c r="W20" s="161"/>
      <c r="X20" s="307">
        <v>2.4893780207058387</v>
      </c>
      <c r="Y20" s="764">
        <v>2.4893780207058387</v>
      </c>
      <c r="Z20" s="764" t="s">
        <v>202</v>
      </c>
      <c r="AA20" s="308">
        <v>2.4724359011296344</v>
      </c>
    </row>
    <row r="21" spans="2:29" ht="17.100000000000001" customHeight="1" x14ac:dyDescent="0.25">
      <c r="B21" s="309" t="s">
        <v>62</v>
      </c>
      <c r="C21" s="6"/>
      <c r="D21" s="310">
        <v>1.6396440122802982</v>
      </c>
      <c r="E21" s="765">
        <v>3.1481336457360465</v>
      </c>
      <c r="F21" s="765">
        <v>2.4583453863320233</v>
      </c>
      <c r="G21" s="311">
        <v>1.0577396032841788</v>
      </c>
      <c r="H21" s="3"/>
      <c r="I21" s="310">
        <v>1.3684492958340368</v>
      </c>
      <c r="J21" s="765">
        <v>3.1359183900099148</v>
      </c>
      <c r="K21" s="765">
        <v>1.847200600902476</v>
      </c>
      <c r="L21" s="311">
        <v>1.0848437345080379</v>
      </c>
      <c r="M21" s="177"/>
      <c r="N21" s="310">
        <v>1.7154342698990339</v>
      </c>
      <c r="O21" s="765">
        <v>2.6767046812788684</v>
      </c>
      <c r="P21" s="765">
        <v>2.8917108086457346</v>
      </c>
      <c r="Q21" s="311">
        <v>0.95744788006989734</v>
      </c>
      <c r="R21" s="163"/>
      <c r="S21" s="310">
        <v>1.6041604305734189</v>
      </c>
      <c r="T21" s="765">
        <v>3.9786691478323539</v>
      </c>
      <c r="U21" s="765">
        <v>1.9359658729930884</v>
      </c>
      <c r="V21" s="311">
        <v>1.1516578220238096</v>
      </c>
      <c r="W21" s="163"/>
      <c r="X21" s="310">
        <v>1.5990989921349092</v>
      </c>
      <c r="Y21" s="765">
        <v>3.7307741251749587</v>
      </c>
      <c r="Z21" s="765">
        <v>2.3415588830383807</v>
      </c>
      <c r="AA21" s="311">
        <v>0.82016292125798596</v>
      </c>
    </row>
    <row r="22" spans="2:29" ht="17.100000000000001" customHeight="1" x14ac:dyDescent="0.25">
      <c r="B22" s="383" t="s">
        <v>63</v>
      </c>
      <c r="C22" s="174"/>
      <c r="D22" s="374">
        <v>1.1388627412709866</v>
      </c>
      <c r="E22" s="766">
        <v>1.1388229395263934</v>
      </c>
      <c r="F22" s="375" t="s">
        <v>202</v>
      </c>
      <c r="G22" s="376">
        <v>0.42272465554539157</v>
      </c>
      <c r="H22" s="3"/>
      <c r="I22" s="374">
        <v>0.80732530277595593</v>
      </c>
      <c r="J22" s="766">
        <v>0.80732532265475598</v>
      </c>
      <c r="K22" s="375" t="s">
        <v>202</v>
      </c>
      <c r="L22" s="376">
        <v>0.37625196094158736</v>
      </c>
      <c r="M22" s="175"/>
      <c r="N22" s="374">
        <v>1.1426392492602908</v>
      </c>
      <c r="O22" s="766">
        <v>1.1426393109748543</v>
      </c>
      <c r="P22" s="375" t="s">
        <v>202</v>
      </c>
      <c r="Q22" s="376">
        <v>0.37005046125726732</v>
      </c>
      <c r="R22" s="161"/>
      <c r="S22" s="841"/>
      <c r="T22" s="811"/>
      <c r="U22" s="810"/>
      <c r="V22" s="842"/>
      <c r="W22" s="161"/>
      <c r="X22" s="841"/>
      <c r="Y22" s="811"/>
      <c r="Z22" s="810"/>
      <c r="AA22" s="842"/>
    </row>
    <row r="23" spans="2:29" ht="17.100000000000001" customHeight="1" x14ac:dyDescent="0.25">
      <c r="B23" s="383" t="s">
        <v>64</v>
      </c>
      <c r="C23" s="174"/>
      <c r="D23" s="374">
        <v>0.9466212055389619</v>
      </c>
      <c r="E23" s="766">
        <v>1.6650073273201338</v>
      </c>
      <c r="F23" s="766">
        <v>2.5211384514074981</v>
      </c>
      <c r="G23" s="376">
        <v>0.57718950357141319</v>
      </c>
      <c r="H23" s="3"/>
      <c r="I23" s="374">
        <v>1.1106637465063116</v>
      </c>
      <c r="J23" s="766">
        <v>1.6497544136617275</v>
      </c>
      <c r="K23" s="766">
        <v>3.1359180384656109</v>
      </c>
      <c r="L23" s="376">
        <v>0.61780442990465279</v>
      </c>
      <c r="M23" s="175"/>
      <c r="N23" s="374">
        <v>0.82383029091357507</v>
      </c>
      <c r="O23" s="766">
        <v>1.1998085850811708</v>
      </c>
      <c r="P23" s="766">
        <v>2.8285612886034275</v>
      </c>
      <c r="Q23" s="376">
        <v>0.47109678189179649</v>
      </c>
      <c r="R23" s="161"/>
      <c r="S23" s="843">
        <v>1.2303270161459716</v>
      </c>
      <c r="T23" s="767">
        <v>1.3523582540728198</v>
      </c>
      <c r="U23" s="767">
        <v>3.9560832981700127</v>
      </c>
      <c r="V23" s="844">
        <v>0.60076634286350183</v>
      </c>
      <c r="W23" s="161"/>
      <c r="X23" s="843">
        <v>1.2676590297869781</v>
      </c>
      <c r="Y23" s="767">
        <v>1.3723686373881969</v>
      </c>
      <c r="Z23" s="767">
        <v>5.5999546838769803</v>
      </c>
      <c r="AA23" s="844">
        <v>0.49717062563064623</v>
      </c>
    </row>
    <row r="24" spans="2:29" ht="17.100000000000001" customHeight="1" x14ac:dyDescent="0.25">
      <c r="B24" s="383" t="s">
        <v>120</v>
      </c>
      <c r="C24" s="174"/>
      <c r="D24" s="374">
        <v>3.7083041254242377</v>
      </c>
      <c r="E24" s="766">
        <v>3.9775666911882239</v>
      </c>
      <c r="F24" s="766">
        <v>12.679435499772897</v>
      </c>
      <c r="G24" s="376">
        <v>0.65194034304375881</v>
      </c>
      <c r="H24" s="3"/>
      <c r="I24" s="374">
        <v>2.5067620769181307</v>
      </c>
      <c r="J24" s="766">
        <v>4.5849317471025168</v>
      </c>
      <c r="K24" s="766">
        <v>9.1529883958872666</v>
      </c>
      <c r="L24" s="376">
        <v>0.67544318656837843</v>
      </c>
      <c r="M24" s="175"/>
      <c r="N24" s="374">
        <v>1.9584842962894879</v>
      </c>
      <c r="O24" s="766">
        <v>3.9065609325103972</v>
      </c>
      <c r="P24" s="766">
        <v>7.4558130818559185</v>
      </c>
      <c r="Q24" s="376">
        <v>0.57150342296428991</v>
      </c>
      <c r="R24" s="161"/>
      <c r="S24" s="841"/>
      <c r="T24" s="811"/>
      <c r="U24" s="811"/>
      <c r="V24" s="842"/>
      <c r="W24" s="161"/>
      <c r="X24" s="841"/>
      <c r="Y24" s="811"/>
      <c r="Z24" s="811"/>
      <c r="AA24" s="842"/>
    </row>
    <row r="25" spans="2:29" ht="17.100000000000001" customHeight="1" x14ac:dyDescent="0.25">
      <c r="B25" s="383" t="s">
        <v>66</v>
      </c>
      <c r="C25" s="174"/>
      <c r="D25" s="374">
        <v>0.3242670555258837</v>
      </c>
      <c r="E25" s="766">
        <v>0.3242670555258837</v>
      </c>
      <c r="F25" s="766">
        <v>0</v>
      </c>
      <c r="G25" s="376">
        <v>0.2260622231168892</v>
      </c>
      <c r="H25" s="3"/>
      <c r="I25" s="374">
        <v>0.8505117708315415</v>
      </c>
      <c r="J25" s="766">
        <v>0.8505117708315415</v>
      </c>
      <c r="K25" s="766">
        <v>0</v>
      </c>
      <c r="L25" s="376">
        <v>0.41221605960857355</v>
      </c>
      <c r="M25" s="175"/>
      <c r="N25" s="374">
        <v>0.3787731193224404</v>
      </c>
      <c r="O25" s="766">
        <v>0.3787731193224404</v>
      </c>
      <c r="P25" s="766">
        <v>0</v>
      </c>
      <c r="Q25" s="376">
        <v>0.26232930597132625</v>
      </c>
      <c r="R25" s="161"/>
      <c r="S25" s="841"/>
      <c r="T25" s="811"/>
      <c r="U25" s="811"/>
      <c r="V25" s="842"/>
      <c r="W25" s="161"/>
      <c r="X25" s="841"/>
      <c r="Y25" s="811"/>
      <c r="Z25" s="811"/>
      <c r="AA25" s="842"/>
    </row>
    <row r="26" spans="2:29" ht="17.100000000000001" customHeight="1" x14ac:dyDescent="0.25">
      <c r="B26" s="383" t="s">
        <v>92</v>
      </c>
      <c r="C26" s="174"/>
      <c r="D26" s="374">
        <v>1.0252864490703166</v>
      </c>
      <c r="E26" s="766">
        <v>2.5881739950418283</v>
      </c>
      <c r="F26" s="766">
        <v>1.7446897349980397</v>
      </c>
      <c r="G26" s="376">
        <v>0.76707895680132132</v>
      </c>
      <c r="H26" s="3"/>
      <c r="I26" s="374">
        <v>1.756101084163197</v>
      </c>
      <c r="J26" s="766">
        <v>2.4011749205823376</v>
      </c>
      <c r="K26" s="766">
        <v>3.4901820103556664</v>
      </c>
      <c r="L26" s="376">
        <v>0.76532104730840278</v>
      </c>
      <c r="M26" s="175"/>
      <c r="N26" s="374">
        <v>1.4923918831908021</v>
      </c>
      <c r="O26" s="766">
        <v>1.9770774383022152</v>
      </c>
      <c r="P26" s="766">
        <v>3.7528094386242845</v>
      </c>
      <c r="Q26" s="376">
        <v>0.61729153346140164</v>
      </c>
      <c r="R26" s="161"/>
      <c r="S26" s="843">
        <v>1.9862962066513317</v>
      </c>
      <c r="T26" s="767">
        <v>1.3322020324905317</v>
      </c>
      <c r="U26" s="767">
        <v>2.5311402432864059</v>
      </c>
      <c r="V26" s="844">
        <v>0.63347527701876682</v>
      </c>
      <c r="W26" s="161"/>
      <c r="X26" s="843">
        <v>1.7873272201057004</v>
      </c>
      <c r="Y26" s="767">
        <v>2.1759533532901481</v>
      </c>
      <c r="Z26" s="767">
        <v>5.7233677785055157</v>
      </c>
      <c r="AA26" s="844">
        <v>0.60504392851896782</v>
      </c>
    </row>
    <row r="27" spans="2:29" ht="17.100000000000001" customHeight="1" x14ac:dyDescent="0.25">
      <c r="B27" s="383" t="s">
        <v>68</v>
      </c>
      <c r="C27" s="174"/>
      <c r="D27" s="374">
        <v>4.4728816725303346</v>
      </c>
      <c r="E27" s="766">
        <v>4.4728816725303329</v>
      </c>
      <c r="F27" s="767" t="s">
        <v>202</v>
      </c>
      <c r="G27" s="376">
        <v>0.6048247995878866</v>
      </c>
      <c r="H27" s="3"/>
      <c r="I27" s="374">
        <v>4.1545226475675028</v>
      </c>
      <c r="J27" s="766">
        <v>4.1545235029341585</v>
      </c>
      <c r="K27" s="767" t="s">
        <v>202</v>
      </c>
      <c r="L27" s="376">
        <v>0.61570545923389619</v>
      </c>
      <c r="M27" s="175"/>
      <c r="N27" s="374">
        <v>5.4532309481631742</v>
      </c>
      <c r="O27" s="766">
        <v>5.4532324133257708</v>
      </c>
      <c r="P27" s="767" t="s">
        <v>202</v>
      </c>
      <c r="Q27" s="376">
        <v>0.54990028487274578</v>
      </c>
      <c r="R27" s="161"/>
      <c r="S27" s="841"/>
      <c r="T27" s="811"/>
      <c r="U27" s="811"/>
      <c r="V27" s="842"/>
      <c r="W27" s="161"/>
      <c r="X27" s="841"/>
      <c r="Y27" s="811"/>
      <c r="Z27" s="811"/>
      <c r="AA27" s="842"/>
    </row>
    <row r="28" spans="2:29" ht="17.100000000000001" customHeight="1" x14ac:dyDescent="0.25">
      <c r="B28" s="383" t="s">
        <v>69</v>
      </c>
      <c r="C28" s="174"/>
      <c r="D28" s="374">
        <v>1.0230435423368096</v>
      </c>
      <c r="E28" s="766">
        <v>0.98314036151784168</v>
      </c>
      <c r="F28" s="766">
        <v>7.5780455652079297</v>
      </c>
      <c r="G28" s="376">
        <v>0.4357864760813317</v>
      </c>
      <c r="H28" s="3"/>
      <c r="I28" s="374">
        <v>1.703765837783533</v>
      </c>
      <c r="J28" s="766">
        <v>2.0064459693203442</v>
      </c>
      <c r="K28" s="766">
        <v>10.985515999654849</v>
      </c>
      <c r="L28" s="376">
        <v>0.66223241516785059</v>
      </c>
      <c r="M28" s="175"/>
      <c r="N28" s="374">
        <v>1.8786634137054508</v>
      </c>
      <c r="O28" s="766">
        <v>1.7989032852084756</v>
      </c>
      <c r="P28" s="766">
        <v>7.7837706898706127</v>
      </c>
      <c r="Q28" s="376">
        <v>0.57011570116879007</v>
      </c>
      <c r="R28" s="161"/>
      <c r="S28" s="843">
        <v>1.6152235342372574</v>
      </c>
      <c r="T28" s="767">
        <v>1.1783963210315496</v>
      </c>
      <c r="U28" s="767">
        <v>3.9995646047457072</v>
      </c>
      <c r="V28" s="844">
        <v>0.61559461610536859</v>
      </c>
      <c r="W28" s="161"/>
      <c r="X28" s="843">
        <v>0.94274250078371158</v>
      </c>
      <c r="Y28" s="767">
        <v>1.3880223125153444</v>
      </c>
      <c r="Z28" s="767">
        <v>2.2899872707332993</v>
      </c>
      <c r="AA28" s="844">
        <v>0.55802013169954701</v>
      </c>
    </row>
    <row r="29" spans="2:29" ht="17.100000000000001" customHeight="1" x14ac:dyDescent="0.25">
      <c r="B29" s="383" t="s">
        <v>70</v>
      </c>
      <c r="C29" s="174"/>
      <c r="D29" s="377">
        <v>1.131256591152942</v>
      </c>
      <c r="E29" s="378">
        <v>1.131256591152942</v>
      </c>
      <c r="F29" s="375" t="s">
        <v>202</v>
      </c>
      <c r="G29" s="379">
        <v>1.0319709489167677</v>
      </c>
      <c r="H29" s="3"/>
      <c r="I29" s="377">
        <v>1.6847808232778325</v>
      </c>
      <c r="J29" s="378">
        <v>1.6847808232778325</v>
      </c>
      <c r="K29" s="375" t="s">
        <v>202</v>
      </c>
      <c r="L29" s="379">
        <v>1.5892209127538062</v>
      </c>
      <c r="M29" s="175"/>
      <c r="N29" s="374">
        <v>1.1067666613799063</v>
      </c>
      <c r="O29" s="766">
        <v>1.1067666613799063</v>
      </c>
      <c r="P29" s="767" t="s">
        <v>202</v>
      </c>
      <c r="Q29" s="376">
        <v>1.0998510080673887</v>
      </c>
      <c r="R29" s="161"/>
      <c r="S29" s="843">
        <v>1.0120100926925644</v>
      </c>
      <c r="T29" s="767">
        <v>1.0120100926925644</v>
      </c>
      <c r="U29" s="767" t="s">
        <v>202</v>
      </c>
      <c r="V29" s="844">
        <v>1.0120100926925644</v>
      </c>
      <c r="W29" s="161"/>
      <c r="X29" s="843">
        <v>1.1947232511324735</v>
      </c>
      <c r="Y29" s="767">
        <v>1.1947232511324735</v>
      </c>
      <c r="Z29" s="767" t="s">
        <v>202</v>
      </c>
      <c r="AA29" s="844">
        <v>1.187713713034503</v>
      </c>
      <c r="AB29" s="84"/>
      <c r="AC29" s="84"/>
    </row>
    <row r="30" spans="2:29" ht="18" customHeight="1" x14ac:dyDescent="0.25">
      <c r="B30" s="383" t="s">
        <v>72</v>
      </c>
      <c r="C30" s="174"/>
      <c r="D30" s="853"/>
      <c r="E30" s="854"/>
      <c r="F30" s="810"/>
      <c r="G30" s="855"/>
      <c r="H30" s="3"/>
      <c r="I30" s="853"/>
      <c r="J30" s="854"/>
      <c r="K30" s="810"/>
      <c r="L30" s="855"/>
      <c r="M30" s="175"/>
      <c r="N30" s="377">
        <v>0.68173794818319589</v>
      </c>
      <c r="O30" s="378">
        <v>0.48797688785961574</v>
      </c>
      <c r="P30" s="375">
        <v>3.5247597189181072</v>
      </c>
      <c r="Q30" s="379">
        <v>0.30538975326061585</v>
      </c>
      <c r="R30" s="161"/>
      <c r="S30" s="845">
        <v>0.99221751301566008</v>
      </c>
      <c r="T30" s="846">
        <v>1.1099298465482321</v>
      </c>
      <c r="U30" s="375">
        <v>4.0026310413139257</v>
      </c>
      <c r="V30" s="847">
        <v>0.59099023807377493</v>
      </c>
      <c r="W30" s="161"/>
      <c r="X30" s="845">
        <v>0.69071222720973779</v>
      </c>
      <c r="Y30" s="846">
        <v>0.67864921112476739</v>
      </c>
      <c r="Z30" s="375">
        <v>6.0041257429239909</v>
      </c>
      <c r="AA30" s="847">
        <v>0.36066635019025334</v>
      </c>
    </row>
    <row r="31" spans="2:29" ht="17.100000000000001" customHeight="1" x14ac:dyDescent="0.25">
      <c r="B31" s="384" t="s">
        <v>73</v>
      </c>
      <c r="C31" s="6"/>
      <c r="D31" s="380">
        <v>1.5200169733696871</v>
      </c>
      <c r="E31" s="381">
        <v>2.2637692428695013</v>
      </c>
      <c r="F31" s="381">
        <v>5.7663038883126481</v>
      </c>
      <c r="G31" s="382">
        <v>0.68807504298893496</v>
      </c>
      <c r="H31" s="3"/>
      <c r="I31" s="380">
        <v>2.0653597332967681</v>
      </c>
      <c r="J31" s="381">
        <v>2.3186101024442465</v>
      </c>
      <c r="K31" s="381">
        <v>11.664536838838513</v>
      </c>
      <c r="L31" s="382">
        <v>0.80259244051383338</v>
      </c>
      <c r="M31" s="177"/>
      <c r="N31" s="380">
        <v>1.8697365340483862</v>
      </c>
      <c r="O31" s="381">
        <v>2.1891032461234889</v>
      </c>
      <c r="P31" s="381">
        <v>10.10662681319385</v>
      </c>
      <c r="Q31" s="382">
        <v>0.5935108459178452</v>
      </c>
      <c r="R31" s="163"/>
      <c r="S31" s="380">
        <v>1.658678303740124</v>
      </c>
      <c r="T31" s="381">
        <v>1.8722147253590899</v>
      </c>
      <c r="U31" s="381">
        <v>3.7119443227941562</v>
      </c>
      <c r="V31" s="382">
        <v>0.8590536368918108</v>
      </c>
      <c r="W31" s="163"/>
      <c r="X31" s="380">
        <v>1.4866762046545259</v>
      </c>
      <c r="Y31" s="381">
        <v>1.7123587209773865</v>
      </c>
      <c r="Z31" s="381">
        <v>5.3037702158940778</v>
      </c>
      <c r="AA31" s="382">
        <v>0.63079991368203669</v>
      </c>
    </row>
    <row r="32" spans="2:29" ht="21" customHeight="1" thickBot="1" x14ac:dyDescent="0.3">
      <c r="B32" s="167" t="s">
        <v>205</v>
      </c>
      <c r="C32" s="6"/>
      <c r="D32" s="171">
        <v>1.5185765528785669</v>
      </c>
      <c r="E32" s="172">
        <v>2.4427823511277431</v>
      </c>
      <c r="F32" s="172">
        <v>3.9066315572280974</v>
      </c>
      <c r="G32" s="173">
        <v>0.80872612220995421</v>
      </c>
      <c r="H32" s="3"/>
      <c r="I32" s="171">
        <v>1.6015151969648804</v>
      </c>
      <c r="J32" s="172">
        <v>2.4929504461494441</v>
      </c>
      <c r="K32" s="172">
        <v>3.6967207442107188</v>
      </c>
      <c r="L32" s="173">
        <v>0.88822108895216467</v>
      </c>
      <c r="M32" s="177"/>
      <c r="N32" s="171">
        <v>1.7124789088679848</v>
      </c>
      <c r="O32" s="172">
        <v>2.2872758994106626</v>
      </c>
      <c r="P32" s="172">
        <v>4.7328128375065441</v>
      </c>
      <c r="Q32" s="173">
        <v>0.75097160411302855</v>
      </c>
      <c r="R32" s="163"/>
      <c r="S32" s="171">
        <v>1.5487924928499692</v>
      </c>
      <c r="T32" s="172">
        <v>2.5674840875139964</v>
      </c>
      <c r="U32" s="172">
        <v>2.3886718927041635</v>
      </c>
      <c r="V32" s="173">
        <v>0.96715410523738043</v>
      </c>
      <c r="W32" s="163"/>
      <c r="X32" s="171">
        <v>1.5359043194862072</v>
      </c>
      <c r="Y32" s="172">
        <v>2.4637416948579243</v>
      </c>
      <c r="Z32" s="172">
        <v>3.1355269277335376</v>
      </c>
      <c r="AA32" s="173">
        <v>0.67833939030160217</v>
      </c>
    </row>
    <row r="33" spans="2:27" ht="15.75" thickBot="1" x14ac:dyDescent="0.3">
      <c r="D33" s="9"/>
      <c r="E33" s="9"/>
      <c r="F33" s="9"/>
      <c r="G33" s="9"/>
      <c r="H33" s="3"/>
      <c r="I33" s="9"/>
      <c r="J33" s="9"/>
      <c r="K33" s="9"/>
      <c r="L33" s="9"/>
      <c r="M33" s="9"/>
      <c r="N33" s="9"/>
      <c r="O33" s="9"/>
      <c r="P33" s="9"/>
      <c r="Q33" s="9"/>
      <c r="R33" s="9"/>
      <c r="S33" s="9"/>
      <c r="T33" s="9"/>
      <c r="U33" s="9"/>
      <c r="V33" s="9"/>
      <c r="W33" s="9"/>
      <c r="X33" s="9"/>
      <c r="Y33" s="9"/>
      <c r="Z33" s="9"/>
      <c r="AA33" s="9"/>
    </row>
    <row r="34" spans="2:27" ht="45" x14ac:dyDescent="0.25">
      <c r="B34" s="166" t="s">
        <v>206</v>
      </c>
      <c r="C34" s="5"/>
      <c r="D34" s="168" t="s">
        <v>198</v>
      </c>
      <c r="E34" s="169" t="s">
        <v>199</v>
      </c>
      <c r="F34" s="169" t="s">
        <v>200</v>
      </c>
      <c r="G34" s="170" t="s">
        <v>201</v>
      </c>
      <c r="H34" s="3"/>
      <c r="I34" s="168" t="s">
        <v>198</v>
      </c>
      <c r="J34" s="169" t="s">
        <v>199</v>
      </c>
      <c r="K34" s="169" t="s">
        <v>200</v>
      </c>
      <c r="L34" s="170" t="s">
        <v>201</v>
      </c>
      <c r="M34" s="5"/>
      <c r="N34" s="168" t="s">
        <v>198</v>
      </c>
      <c r="O34" s="169" t="s">
        <v>199</v>
      </c>
      <c r="P34" s="169" t="s">
        <v>200</v>
      </c>
      <c r="Q34" s="170" t="s">
        <v>201</v>
      </c>
      <c r="R34" s="20"/>
      <c r="S34" s="168" t="s">
        <v>198</v>
      </c>
      <c r="T34" s="169" t="s">
        <v>199</v>
      </c>
      <c r="U34" s="839" t="s">
        <v>207</v>
      </c>
      <c r="V34" s="840" t="s">
        <v>208</v>
      </c>
      <c r="W34" s="20"/>
      <c r="X34" s="168" t="s">
        <v>198</v>
      </c>
      <c r="Y34" s="169" t="s">
        <v>199</v>
      </c>
      <c r="Z34" s="839" t="s">
        <v>207</v>
      </c>
      <c r="AA34" s="840" t="s">
        <v>208</v>
      </c>
    </row>
    <row r="35" spans="2:27" ht="17.100000000000001" customHeight="1" x14ac:dyDescent="0.25">
      <c r="B35" s="267" t="s">
        <v>114</v>
      </c>
      <c r="C35" s="174"/>
      <c r="D35" s="270">
        <v>0.50464276663418994</v>
      </c>
      <c r="E35" s="725">
        <v>0.52688782473925888</v>
      </c>
      <c r="F35" s="725">
        <v>1.5956568523103523</v>
      </c>
      <c r="G35" s="271">
        <v>0.43953982718773749</v>
      </c>
      <c r="H35" s="3"/>
      <c r="I35" s="270">
        <v>0.66</v>
      </c>
      <c r="J35" s="725">
        <v>0.7</v>
      </c>
      <c r="K35" s="725">
        <v>1.57</v>
      </c>
      <c r="L35" s="271">
        <v>0.56000000000000005</v>
      </c>
      <c r="M35" s="175"/>
      <c r="N35" s="270">
        <v>0.74</v>
      </c>
      <c r="O35" s="725">
        <v>0.78</v>
      </c>
      <c r="P35" s="725">
        <v>1.67</v>
      </c>
      <c r="Q35" s="271">
        <v>0.62</v>
      </c>
      <c r="R35" s="161"/>
      <c r="S35" s="270">
        <v>1.1407922573996196</v>
      </c>
      <c r="T35" s="725">
        <v>1.3869840063943575</v>
      </c>
      <c r="U35" s="789" t="s">
        <v>98</v>
      </c>
      <c r="V35" s="790" t="s">
        <v>98</v>
      </c>
      <c r="W35" s="161"/>
      <c r="X35" s="270">
        <v>0.60287137291647719</v>
      </c>
      <c r="Y35" s="725">
        <v>0.65680155784116945</v>
      </c>
      <c r="Z35" s="789" t="s">
        <v>98</v>
      </c>
      <c r="AA35" s="790" t="s">
        <v>98</v>
      </c>
    </row>
    <row r="36" spans="2:27" ht="17.100000000000001" customHeight="1" x14ac:dyDescent="0.25">
      <c r="B36" s="267" t="s">
        <v>125</v>
      </c>
      <c r="C36" s="174"/>
      <c r="D36" s="270">
        <v>1.4910171480570993</v>
      </c>
      <c r="E36" s="725">
        <v>1.5578972749609177</v>
      </c>
      <c r="F36" s="725">
        <v>7.93681778856197</v>
      </c>
      <c r="G36" s="271">
        <v>0.55289704703721132</v>
      </c>
      <c r="H36" s="3"/>
      <c r="I36" s="270">
        <v>1.66</v>
      </c>
      <c r="J36" s="725">
        <v>1.73</v>
      </c>
      <c r="K36" s="725">
        <v>8.36</v>
      </c>
      <c r="L36" s="271">
        <v>0.59</v>
      </c>
      <c r="M36" s="175"/>
      <c r="N36" s="270">
        <v>1.8</v>
      </c>
      <c r="O36" s="725">
        <v>1.89</v>
      </c>
      <c r="P36" s="725">
        <v>8.5</v>
      </c>
      <c r="Q36" s="271">
        <v>0.63</v>
      </c>
      <c r="R36" s="161"/>
      <c r="S36" s="270">
        <v>0.33799977879972676</v>
      </c>
      <c r="T36" s="725">
        <v>0.38502858822919822</v>
      </c>
      <c r="U36" s="789" t="s">
        <v>98</v>
      </c>
      <c r="V36" s="790" t="s">
        <v>98</v>
      </c>
      <c r="W36" s="161"/>
      <c r="X36" s="270">
        <v>0.30598649841452041</v>
      </c>
      <c r="Y36" s="725">
        <v>0.31805999194384688</v>
      </c>
      <c r="Z36" s="789" t="s">
        <v>98</v>
      </c>
      <c r="AA36" s="790" t="s">
        <v>98</v>
      </c>
    </row>
    <row r="37" spans="2:27" ht="17.100000000000001" customHeight="1" x14ac:dyDescent="0.25">
      <c r="B37" s="267" t="s">
        <v>51</v>
      </c>
      <c r="C37" s="174"/>
      <c r="D37" s="807"/>
      <c r="E37" s="808"/>
      <c r="F37" s="808"/>
      <c r="G37" s="809"/>
      <c r="H37" s="3"/>
      <c r="I37" s="807"/>
      <c r="J37" s="808"/>
      <c r="K37" s="808"/>
      <c r="L37" s="809"/>
      <c r="M37" s="175"/>
      <c r="N37" s="807"/>
      <c r="O37" s="808"/>
      <c r="P37" s="808"/>
      <c r="Q37" s="809"/>
      <c r="R37" s="161"/>
      <c r="S37" s="270">
        <v>0.15763919368248394</v>
      </c>
      <c r="T37" s="725">
        <v>0.15763919368248394</v>
      </c>
      <c r="U37" s="789" t="s">
        <v>98</v>
      </c>
      <c r="V37" s="790" t="s">
        <v>98</v>
      </c>
      <c r="W37" s="161"/>
      <c r="X37" s="270">
        <v>0.96011418169141027</v>
      </c>
      <c r="Y37" s="725">
        <v>0.96011418169141027</v>
      </c>
      <c r="Z37" s="789" t="s">
        <v>98</v>
      </c>
      <c r="AA37" s="790" t="s">
        <v>98</v>
      </c>
    </row>
    <row r="38" spans="2:27" ht="17.100000000000001" customHeight="1" x14ac:dyDescent="0.25">
      <c r="B38" s="267" t="s">
        <v>52</v>
      </c>
      <c r="C38" s="174"/>
      <c r="D38" s="274">
        <v>1.2972394354333883</v>
      </c>
      <c r="E38" s="761">
        <v>1.3508002656309761</v>
      </c>
      <c r="F38" s="761">
        <v>3.5246795927961307</v>
      </c>
      <c r="G38" s="275">
        <v>0.57777302472140091</v>
      </c>
      <c r="H38" s="3"/>
      <c r="I38" s="274">
        <v>1.43</v>
      </c>
      <c r="J38" s="761">
        <v>1.49</v>
      </c>
      <c r="K38" s="761">
        <v>3.58</v>
      </c>
      <c r="L38" s="275">
        <v>0.62</v>
      </c>
      <c r="M38" s="176"/>
      <c r="N38" s="274">
        <v>1.49</v>
      </c>
      <c r="O38" s="761">
        <v>1.61</v>
      </c>
      <c r="P38" s="761">
        <v>3.11</v>
      </c>
      <c r="Q38" s="275">
        <v>0.72</v>
      </c>
      <c r="R38" s="162"/>
      <c r="S38" s="274">
        <v>1.7046673650924238</v>
      </c>
      <c r="T38" s="761">
        <v>1.8540753990545398</v>
      </c>
      <c r="U38" s="789" t="s">
        <v>98</v>
      </c>
      <c r="V38" s="790" t="s">
        <v>98</v>
      </c>
      <c r="W38" s="162"/>
      <c r="X38" s="274">
        <v>1.2555933821281757</v>
      </c>
      <c r="Y38" s="761">
        <v>1.2606586277222291</v>
      </c>
      <c r="Z38" s="789" t="s">
        <v>98</v>
      </c>
      <c r="AA38" s="790" t="s">
        <v>98</v>
      </c>
    </row>
    <row r="39" spans="2:27" ht="17.100000000000001" customHeight="1" x14ac:dyDescent="0.25">
      <c r="B39" s="276" t="s">
        <v>53</v>
      </c>
      <c r="C39" s="6"/>
      <c r="D39" s="279">
        <v>1.1977031118004058</v>
      </c>
      <c r="E39" s="762">
        <v>1.2508915669596117</v>
      </c>
      <c r="F39" s="762">
        <v>5.2908735148677781</v>
      </c>
      <c r="G39" s="280">
        <v>0.53782642513362311</v>
      </c>
      <c r="H39" s="3"/>
      <c r="I39" s="279">
        <v>1.3</v>
      </c>
      <c r="J39" s="762">
        <v>1.37</v>
      </c>
      <c r="K39" s="762">
        <v>4.7</v>
      </c>
      <c r="L39" s="280">
        <v>0.59</v>
      </c>
      <c r="M39" s="177"/>
      <c r="N39" s="279">
        <v>1.33</v>
      </c>
      <c r="O39" s="762">
        <v>1.4</v>
      </c>
      <c r="P39" s="762">
        <v>4.28</v>
      </c>
      <c r="Q39" s="280">
        <v>0.64</v>
      </c>
      <c r="R39" s="163"/>
      <c r="S39" s="279">
        <v>0.94467270971124162</v>
      </c>
      <c r="T39" s="762">
        <v>1.0895574901212386</v>
      </c>
      <c r="U39" s="1023" t="s">
        <v>98</v>
      </c>
      <c r="V39" s="1024" t="s">
        <v>98</v>
      </c>
      <c r="W39" s="163"/>
      <c r="X39" s="279">
        <v>1.1201490073175637</v>
      </c>
      <c r="Y39" s="762">
        <v>1.1874365078061591</v>
      </c>
      <c r="Z39" s="1023" t="s">
        <v>98</v>
      </c>
      <c r="AA39" s="1024" t="s">
        <v>98</v>
      </c>
    </row>
    <row r="40" spans="2:27" ht="17.100000000000001" customHeight="1" x14ac:dyDescent="0.25">
      <c r="B40" s="304" t="s">
        <v>54</v>
      </c>
      <c r="C40" s="174"/>
      <c r="D40" s="305">
        <v>1.6671649826331543</v>
      </c>
      <c r="E40" s="763">
        <v>3.2421316392183703</v>
      </c>
      <c r="F40" s="763">
        <v>2.6961726453094519</v>
      </c>
      <c r="G40" s="306">
        <v>0.97340037655223699</v>
      </c>
      <c r="H40" s="3"/>
      <c r="I40" s="305">
        <v>1.9</v>
      </c>
      <c r="J40" s="763">
        <v>3.95</v>
      </c>
      <c r="K40" s="763">
        <v>2.67</v>
      </c>
      <c r="L40" s="306">
        <v>1.1000000000000001</v>
      </c>
      <c r="M40" s="175"/>
      <c r="N40" s="305">
        <v>2.02</v>
      </c>
      <c r="O40" s="763">
        <v>4.3099999999999996</v>
      </c>
      <c r="P40" s="763">
        <v>2.74</v>
      </c>
      <c r="Q40" s="306">
        <v>1.1499999999999999</v>
      </c>
      <c r="R40" s="161"/>
      <c r="S40" s="305">
        <v>4.4030730547341008</v>
      </c>
      <c r="T40" s="763">
        <v>4.4030730547341008</v>
      </c>
      <c r="U40" s="791" t="s">
        <v>98</v>
      </c>
      <c r="V40" s="792" t="s">
        <v>98</v>
      </c>
      <c r="W40" s="161"/>
      <c r="X40" s="305">
        <v>2.126624209430418</v>
      </c>
      <c r="Y40" s="763">
        <v>3.1894274465567571</v>
      </c>
      <c r="Z40" s="791" t="s">
        <v>98</v>
      </c>
      <c r="AA40" s="792" t="s">
        <v>98</v>
      </c>
    </row>
    <row r="41" spans="2:27" ht="17.100000000000001" customHeight="1" x14ac:dyDescent="0.25">
      <c r="B41" s="304" t="s">
        <v>203</v>
      </c>
      <c r="C41" s="174"/>
      <c r="D41" s="305">
        <v>1.409122624214358</v>
      </c>
      <c r="E41" s="763">
        <v>2.805772438791966</v>
      </c>
      <c r="F41" s="763">
        <v>2.3826395176499431</v>
      </c>
      <c r="G41" s="306">
        <v>0.90615682253038432</v>
      </c>
      <c r="H41" s="3"/>
      <c r="I41" s="305">
        <v>1.58</v>
      </c>
      <c r="J41" s="763">
        <v>3.34</v>
      </c>
      <c r="K41" s="763">
        <v>2.42</v>
      </c>
      <c r="L41" s="306">
        <v>0.99</v>
      </c>
      <c r="M41" s="175"/>
      <c r="N41" s="305">
        <v>1.7</v>
      </c>
      <c r="O41" s="763">
        <v>3.68</v>
      </c>
      <c r="P41" s="763">
        <v>2.46</v>
      </c>
      <c r="Q41" s="306">
        <v>1.05</v>
      </c>
      <c r="R41" s="161"/>
      <c r="S41" s="807"/>
      <c r="T41" s="808"/>
      <c r="U41" s="860"/>
      <c r="V41" s="861"/>
      <c r="W41" s="161"/>
      <c r="X41" s="807"/>
      <c r="Y41" s="808"/>
      <c r="Z41" s="860"/>
      <c r="AA41" s="861"/>
    </row>
    <row r="42" spans="2:27" ht="17.100000000000001" customHeight="1" x14ac:dyDescent="0.25">
      <c r="B42" s="304" t="s">
        <v>56</v>
      </c>
      <c r="C42" s="174"/>
      <c r="D42" s="305">
        <v>2.6167467098485147</v>
      </c>
      <c r="E42" s="763">
        <v>2.9547876274800067</v>
      </c>
      <c r="F42" s="763">
        <v>4.6563431900924988</v>
      </c>
      <c r="G42" s="306">
        <v>1.1243916459420591</v>
      </c>
      <c r="H42" s="3"/>
      <c r="I42" s="305">
        <v>3.1</v>
      </c>
      <c r="J42" s="763">
        <v>3.55</v>
      </c>
      <c r="K42" s="763">
        <v>4.7300000000000004</v>
      </c>
      <c r="L42" s="306">
        <v>1.25</v>
      </c>
      <c r="M42" s="175"/>
      <c r="N42" s="305">
        <v>3.41</v>
      </c>
      <c r="O42" s="763">
        <v>3.93</v>
      </c>
      <c r="P42" s="763">
        <v>4.8</v>
      </c>
      <c r="Q42" s="306">
        <v>1.34</v>
      </c>
      <c r="R42" s="161"/>
      <c r="S42" s="305">
        <v>4.0348738570285798</v>
      </c>
      <c r="T42" s="763">
        <v>4.0348738570285798</v>
      </c>
      <c r="U42" s="791" t="s">
        <v>98</v>
      </c>
      <c r="V42" s="792" t="s">
        <v>98</v>
      </c>
      <c r="W42" s="161"/>
      <c r="X42" s="305">
        <v>2.5369461116602494</v>
      </c>
      <c r="Y42" s="763">
        <v>2.6229510187892062</v>
      </c>
      <c r="Z42" s="791" t="s">
        <v>98</v>
      </c>
      <c r="AA42" s="792" t="s">
        <v>98</v>
      </c>
    </row>
    <row r="43" spans="2:27" ht="17.100000000000001" customHeight="1" x14ac:dyDescent="0.25">
      <c r="B43" s="304" t="s">
        <v>91</v>
      </c>
      <c r="C43" s="174"/>
      <c r="D43" s="305">
        <v>1.3964677761675732</v>
      </c>
      <c r="E43" s="763">
        <v>1.8416405472864312</v>
      </c>
      <c r="F43" s="763">
        <v>3.5404967649951171</v>
      </c>
      <c r="G43" s="306">
        <v>0.6564287819143938</v>
      </c>
      <c r="H43" s="3"/>
      <c r="I43" s="305">
        <v>1.58</v>
      </c>
      <c r="J43" s="763">
        <v>2.13</v>
      </c>
      <c r="K43" s="763">
        <v>3.61</v>
      </c>
      <c r="L43" s="306">
        <v>0.71</v>
      </c>
      <c r="M43" s="175"/>
      <c r="N43" s="305">
        <v>1.71</v>
      </c>
      <c r="O43" s="763">
        <v>2.33</v>
      </c>
      <c r="P43" s="763">
        <v>3.67</v>
      </c>
      <c r="Q43" s="306">
        <v>0.76</v>
      </c>
      <c r="R43" s="161"/>
      <c r="S43" s="305">
        <v>2.3573721457169934</v>
      </c>
      <c r="T43" s="763">
        <v>2.3573721457169934</v>
      </c>
      <c r="U43" s="791" t="s">
        <v>98</v>
      </c>
      <c r="V43" s="792" t="s">
        <v>98</v>
      </c>
      <c r="W43" s="161"/>
      <c r="X43" s="305">
        <v>2.1016053775723944</v>
      </c>
      <c r="Y43" s="763">
        <v>2.611330976119091</v>
      </c>
      <c r="Z43" s="791" t="s">
        <v>98</v>
      </c>
      <c r="AA43" s="792" t="s">
        <v>98</v>
      </c>
    </row>
    <row r="44" spans="2:27" ht="17.100000000000001" customHeight="1" x14ac:dyDescent="0.25">
      <c r="B44" s="304" t="s">
        <v>58</v>
      </c>
      <c r="C44" s="174"/>
      <c r="D44" s="305">
        <v>1.4849650406146062</v>
      </c>
      <c r="E44" s="763">
        <v>2.5852394825005574</v>
      </c>
      <c r="F44" s="763">
        <v>2.9893468428879948</v>
      </c>
      <c r="G44" s="306">
        <v>0.7742839235344382</v>
      </c>
      <c r="H44" s="3"/>
      <c r="I44" s="305">
        <v>1.67</v>
      </c>
      <c r="J44" s="763">
        <v>3.01</v>
      </c>
      <c r="K44" s="763">
        <v>3.12</v>
      </c>
      <c r="L44" s="306">
        <v>0.82</v>
      </c>
      <c r="M44" s="175"/>
      <c r="N44" s="305">
        <v>1.81</v>
      </c>
      <c r="O44" s="763">
        <v>3.27</v>
      </c>
      <c r="P44" s="763">
        <v>3.22</v>
      </c>
      <c r="Q44" s="306">
        <v>0.87</v>
      </c>
      <c r="R44" s="161"/>
      <c r="S44" s="305">
        <v>3.419271292130817</v>
      </c>
      <c r="T44" s="763">
        <v>3.419271292130817</v>
      </c>
      <c r="U44" s="791" t="s">
        <v>98</v>
      </c>
      <c r="V44" s="792" t="s">
        <v>98</v>
      </c>
      <c r="W44" s="161"/>
      <c r="X44" s="305">
        <v>2.3054150631530903</v>
      </c>
      <c r="Y44" s="763">
        <v>3.8995333713952549</v>
      </c>
      <c r="Z44" s="791" t="s">
        <v>98</v>
      </c>
      <c r="AA44" s="792" t="s">
        <v>98</v>
      </c>
    </row>
    <row r="45" spans="2:27" ht="17.100000000000001" customHeight="1" x14ac:dyDescent="0.25">
      <c r="B45" s="304" t="s">
        <v>60</v>
      </c>
      <c r="C45" s="174"/>
      <c r="D45" s="305">
        <v>1.6435408135972416</v>
      </c>
      <c r="E45" s="763">
        <v>1.6435408135972416</v>
      </c>
      <c r="F45" s="764" t="s">
        <v>202</v>
      </c>
      <c r="G45" s="306">
        <v>1.585388795540797</v>
      </c>
      <c r="H45" s="3"/>
      <c r="I45" s="305">
        <v>1.81</v>
      </c>
      <c r="J45" s="763">
        <v>1.81</v>
      </c>
      <c r="K45" s="764" t="s">
        <v>202</v>
      </c>
      <c r="L45" s="306">
        <v>1.75</v>
      </c>
      <c r="M45" s="175"/>
      <c r="N45" s="305">
        <v>1.98</v>
      </c>
      <c r="O45" s="763">
        <v>1.98</v>
      </c>
      <c r="P45" s="764" t="s">
        <v>202</v>
      </c>
      <c r="Q45" s="306">
        <v>1.91</v>
      </c>
      <c r="R45" s="161"/>
      <c r="S45" s="305">
        <v>2.1514437715447068</v>
      </c>
      <c r="T45" s="763">
        <v>2.1514437715447068</v>
      </c>
      <c r="U45" s="791" t="s">
        <v>98</v>
      </c>
      <c r="V45" s="792" t="s">
        <v>98</v>
      </c>
      <c r="W45" s="161"/>
      <c r="X45" s="305">
        <v>0</v>
      </c>
      <c r="Y45" s="763">
        <v>0</v>
      </c>
      <c r="Z45" s="791" t="s">
        <v>98</v>
      </c>
      <c r="AA45" s="792" t="s">
        <v>98</v>
      </c>
    </row>
    <row r="46" spans="2:27" ht="17.100000000000001" customHeight="1" x14ac:dyDescent="0.25">
      <c r="B46" s="309" t="s">
        <v>62</v>
      </c>
      <c r="C46" s="6"/>
      <c r="D46" s="310">
        <v>1.5954021683006441</v>
      </c>
      <c r="E46" s="765">
        <v>2.3562007894851722</v>
      </c>
      <c r="F46" s="765">
        <v>2.9167210755560973</v>
      </c>
      <c r="G46" s="311">
        <v>0.9773734736409454</v>
      </c>
      <c r="H46" s="3"/>
      <c r="I46" s="310">
        <v>1.82</v>
      </c>
      <c r="J46" s="765">
        <v>3</v>
      </c>
      <c r="K46" s="765">
        <v>2.91</v>
      </c>
      <c r="L46" s="311">
        <v>1.04</v>
      </c>
      <c r="M46" s="177"/>
      <c r="N46" s="310">
        <v>1.97</v>
      </c>
      <c r="O46" s="765">
        <v>3.39</v>
      </c>
      <c r="P46" s="765">
        <v>2.98</v>
      </c>
      <c r="Q46" s="311">
        <v>1.0900000000000001</v>
      </c>
      <c r="R46" s="163"/>
      <c r="S46" s="310">
        <v>3.3677678365821802</v>
      </c>
      <c r="T46" s="765">
        <v>3.3677678365821802</v>
      </c>
      <c r="U46" s="1025" t="s">
        <v>98</v>
      </c>
      <c r="V46" s="1026" t="s">
        <v>98</v>
      </c>
      <c r="W46" s="163"/>
      <c r="X46" s="310">
        <v>2.2137855485659896</v>
      </c>
      <c r="Y46" s="765">
        <v>3.3579999977971777</v>
      </c>
      <c r="Z46" s="1025" t="s">
        <v>98</v>
      </c>
      <c r="AA46" s="1026" t="s">
        <v>98</v>
      </c>
    </row>
    <row r="47" spans="2:27" ht="17.100000000000001" customHeight="1" x14ac:dyDescent="0.25">
      <c r="B47" s="383" t="s">
        <v>63</v>
      </c>
      <c r="C47" s="174"/>
      <c r="D47" s="374">
        <v>1.288637260921043</v>
      </c>
      <c r="E47" s="766">
        <v>1.2886372689759023</v>
      </c>
      <c r="F47" s="375" t="s">
        <v>202</v>
      </c>
      <c r="G47" s="376">
        <v>0.42573785899542566</v>
      </c>
      <c r="H47" s="3"/>
      <c r="I47" s="374">
        <v>1.68</v>
      </c>
      <c r="J47" s="766">
        <v>1.68</v>
      </c>
      <c r="K47" s="375" t="s">
        <v>209</v>
      </c>
      <c r="L47" s="376">
        <v>0.48</v>
      </c>
      <c r="M47" s="175"/>
      <c r="N47" s="374">
        <v>1.78</v>
      </c>
      <c r="O47" s="766">
        <v>1.78</v>
      </c>
      <c r="P47" s="375" t="s">
        <v>209</v>
      </c>
      <c r="Q47" s="376">
        <v>0.51</v>
      </c>
      <c r="R47" s="161"/>
      <c r="S47" s="807"/>
      <c r="T47" s="808"/>
      <c r="U47" s="862"/>
      <c r="V47" s="861"/>
      <c r="W47" s="161"/>
      <c r="X47" s="807"/>
      <c r="Y47" s="808"/>
      <c r="Z47" s="862"/>
      <c r="AA47" s="861"/>
    </row>
    <row r="48" spans="2:27" ht="17.100000000000001" customHeight="1" x14ac:dyDescent="0.25">
      <c r="B48" s="383" t="s">
        <v>64</v>
      </c>
      <c r="C48" s="174"/>
      <c r="D48" s="374">
        <v>1.1445717299405587</v>
      </c>
      <c r="E48" s="766">
        <v>1.8640710290945059</v>
      </c>
      <c r="F48" s="766">
        <v>3.0498060083934617</v>
      </c>
      <c r="G48" s="376">
        <v>0.61153615283742391</v>
      </c>
      <c r="H48" s="3"/>
      <c r="I48" s="374">
        <v>1.33</v>
      </c>
      <c r="J48" s="766">
        <v>2.2999999999999998</v>
      </c>
      <c r="K48" s="766">
        <v>3.05</v>
      </c>
      <c r="L48" s="376">
        <v>0.68</v>
      </c>
      <c r="M48" s="175"/>
      <c r="N48" s="374">
        <v>1.42</v>
      </c>
      <c r="O48" s="766">
        <v>2.4900000000000002</v>
      </c>
      <c r="P48" s="766">
        <v>3.08</v>
      </c>
      <c r="Q48" s="376">
        <v>0.73</v>
      </c>
      <c r="R48" s="161"/>
      <c r="S48" s="374">
        <v>1.2799505556090383</v>
      </c>
      <c r="T48" s="766">
        <v>2.4362214639836446</v>
      </c>
      <c r="U48" s="795" t="s">
        <v>98</v>
      </c>
      <c r="V48" s="794" t="s">
        <v>98</v>
      </c>
      <c r="W48" s="161"/>
      <c r="X48" s="374">
        <v>1.1535040167105091</v>
      </c>
      <c r="Y48" s="766">
        <v>1.2519823995594188</v>
      </c>
      <c r="Z48" s="795" t="s">
        <v>98</v>
      </c>
      <c r="AA48" s="794" t="s">
        <v>98</v>
      </c>
    </row>
    <row r="49" spans="2:27" ht="17.100000000000001" customHeight="1" x14ac:dyDescent="0.25">
      <c r="B49" s="383" t="s">
        <v>120</v>
      </c>
      <c r="C49" s="174"/>
      <c r="D49" s="374">
        <v>2.1438432477237712</v>
      </c>
      <c r="E49" s="766">
        <v>2.5688626734602824</v>
      </c>
      <c r="F49" s="766">
        <v>8.9086049991150382</v>
      </c>
      <c r="G49" s="376">
        <v>0.6030131021123154</v>
      </c>
      <c r="H49" s="3"/>
      <c r="I49" s="374">
        <v>2.36</v>
      </c>
      <c r="J49" s="766">
        <v>2.86</v>
      </c>
      <c r="K49" s="766">
        <v>9.06</v>
      </c>
      <c r="L49" s="376">
        <v>0.64</v>
      </c>
      <c r="M49" s="175"/>
      <c r="N49" s="374">
        <v>1.69</v>
      </c>
      <c r="O49" s="766">
        <v>2.09</v>
      </c>
      <c r="P49" s="766">
        <v>5.64</v>
      </c>
      <c r="Q49" s="376">
        <v>0.64</v>
      </c>
      <c r="R49" s="161"/>
      <c r="S49" s="807"/>
      <c r="T49" s="808"/>
      <c r="U49" s="860"/>
      <c r="V49" s="861"/>
      <c r="W49" s="161"/>
      <c r="X49" s="807"/>
      <c r="Y49" s="808"/>
      <c r="Z49" s="860"/>
      <c r="AA49" s="861"/>
    </row>
    <row r="50" spans="2:27" ht="17.100000000000001" customHeight="1" x14ac:dyDescent="0.25">
      <c r="B50" s="383" t="s">
        <v>66</v>
      </c>
      <c r="C50" s="174"/>
      <c r="D50" s="374">
        <v>1.0077756156288205</v>
      </c>
      <c r="E50" s="766">
        <v>1.0077756156288205</v>
      </c>
      <c r="F50" s="766">
        <v>0</v>
      </c>
      <c r="G50" s="376">
        <v>0.44076798468311879</v>
      </c>
      <c r="H50" s="3"/>
      <c r="I50" s="374">
        <v>1.06</v>
      </c>
      <c r="J50" s="766">
        <v>1.06</v>
      </c>
      <c r="K50" s="766">
        <v>0</v>
      </c>
      <c r="L50" s="376">
        <v>0.47</v>
      </c>
      <c r="M50" s="175"/>
      <c r="N50" s="374">
        <v>1.1399999999999999</v>
      </c>
      <c r="O50" s="766">
        <v>1.1399999999999999</v>
      </c>
      <c r="P50" s="766">
        <v>0</v>
      </c>
      <c r="Q50" s="376">
        <v>0.5</v>
      </c>
      <c r="R50" s="161"/>
      <c r="S50" s="807"/>
      <c r="T50" s="808"/>
      <c r="U50" s="860"/>
      <c r="V50" s="861"/>
      <c r="W50" s="161"/>
      <c r="X50" s="807"/>
      <c r="Y50" s="808"/>
      <c r="Z50" s="860"/>
      <c r="AA50" s="861"/>
    </row>
    <row r="51" spans="2:27" ht="17.100000000000001" customHeight="1" x14ac:dyDescent="0.25">
      <c r="B51" s="383" t="s">
        <v>92</v>
      </c>
      <c r="C51" s="174"/>
      <c r="D51" s="374">
        <v>1.7792894810967714</v>
      </c>
      <c r="E51" s="766">
        <v>3.2090951500829989</v>
      </c>
      <c r="F51" s="766">
        <v>3.0178529404670318</v>
      </c>
      <c r="G51" s="376">
        <v>0.86916117519235991</v>
      </c>
      <c r="H51" s="3"/>
      <c r="I51" s="374">
        <v>1.96</v>
      </c>
      <c r="J51" s="766">
        <v>3.55</v>
      </c>
      <c r="K51" s="766">
        <v>3.11</v>
      </c>
      <c r="L51" s="376">
        <v>0.93</v>
      </c>
      <c r="M51" s="175"/>
      <c r="N51" s="374">
        <v>2.0699999999999998</v>
      </c>
      <c r="O51" s="766">
        <v>3.73</v>
      </c>
      <c r="P51" s="766">
        <v>3.16</v>
      </c>
      <c r="Q51" s="376">
        <v>0.98</v>
      </c>
      <c r="R51" s="161"/>
      <c r="S51" s="374">
        <v>1.555737899655526</v>
      </c>
      <c r="T51" s="766">
        <v>1.9292504151763219</v>
      </c>
      <c r="U51" s="795" t="s">
        <v>98</v>
      </c>
      <c r="V51" s="794" t="s">
        <v>98</v>
      </c>
      <c r="W51" s="161"/>
      <c r="X51" s="374">
        <v>1.475885807534089</v>
      </c>
      <c r="Y51" s="766">
        <v>1.845906330920952</v>
      </c>
      <c r="Z51" s="795" t="s">
        <v>98</v>
      </c>
      <c r="AA51" s="794" t="s">
        <v>98</v>
      </c>
    </row>
    <row r="52" spans="2:27" ht="17.100000000000001" customHeight="1" x14ac:dyDescent="0.25">
      <c r="B52" s="383" t="s">
        <v>68</v>
      </c>
      <c r="C52" s="174"/>
      <c r="D52" s="374">
        <v>3.8918365778124757</v>
      </c>
      <c r="E52" s="766">
        <v>3.8918365778124762</v>
      </c>
      <c r="F52" s="767" t="s">
        <v>202</v>
      </c>
      <c r="G52" s="376">
        <v>0.61480923367609142</v>
      </c>
      <c r="H52" s="3"/>
      <c r="I52" s="374">
        <v>3.89</v>
      </c>
      <c r="J52" s="766">
        <v>3.89</v>
      </c>
      <c r="K52" s="767" t="s">
        <v>209</v>
      </c>
      <c r="L52" s="376">
        <v>0.63</v>
      </c>
      <c r="M52" s="175"/>
      <c r="N52" s="374">
        <v>4.3499999999999996</v>
      </c>
      <c r="O52" s="766">
        <v>4.3499999999999996</v>
      </c>
      <c r="P52" s="767" t="s">
        <v>209</v>
      </c>
      <c r="Q52" s="376">
        <v>0.66</v>
      </c>
      <c r="R52" s="161"/>
      <c r="S52" s="807"/>
      <c r="T52" s="808"/>
      <c r="U52" s="860"/>
      <c r="V52" s="861"/>
      <c r="W52" s="161"/>
      <c r="X52" s="807"/>
      <c r="Y52" s="808"/>
      <c r="Z52" s="860"/>
      <c r="AA52" s="861"/>
    </row>
    <row r="53" spans="2:27" ht="17.100000000000001" customHeight="1" x14ac:dyDescent="0.25">
      <c r="B53" s="383" t="s">
        <v>69</v>
      </c>
      <c r="C53" s="174"/>
      <c r="D53" s="374">
        <v>1.10011437726693</v>
      </c>
      <c r="E53" s="766">
        <v>1.4129198498384907</v>
      </c>
      <c r="F53" s="766">
        <v>4.1498982092783283</v>
      </c>
      <c r="G53" s="376">
        <v>0.56326055134735509</v>
      </c>
      <c r="H53" s="3"/>
      <c r="I53" s="374">
        <v>1.21</v>
      </c>
      <c r="J53" s="766">
        <v>1.6</v>
      </c>
      <c r="K53" s="766">
        <v>3.82</v>
      </c>
      <c r="L53" s="376">
        <v>0.62</v>
      </c>
      <c r="M53" s="175"/>
      <c r="N53" s="374">
        <v>1.35</v>
      </c>
      <c r="O53" s="766">
        <v>1.79</v>
      </c>
      <c r="P53" s="766">
        <v>4.09</v>
      </c>
      <c r="Q53" s="376">
        <v>0.66</v>
      </c>
      <c r="R53" s="161"/>
      <c r="S53" s="374">
        <v>1.2762721752420434</v>
      </c>
      <c r="T53" s="766">
        <v>2.0760624503897978</v>
      </c>
      <c r="U53" s="795" t="s">
        <v>98</v>
      </c>
      <c r="V53" s="794" t="s">
        <v>98</v>
      </c>
      <c r="W53" s="161"/>
      <c r="X53" s="374">
        <v>1.2872137847773133</v>
      </c>
      <c r="Y53" s="766">
        <v>1.4688086622038679</v>
      </c>
      <c r="Z53" s="795" t="s">
        <v>98</v>
      </c>
      <c r="AA53" s="794" t="s">
        <v>98</v>
      </c>
    </row>
    <row r="54" spans="2:27" ht="17.100000000000001" customHeight="1" x14ac:dyDescent="0.25">
      <c r="B54" s="383" t="s">
        <v>70</v>
      </c>
      <c r="C54" s="174"/>
      <c r="D54" s="377">
        <v>1.0929573272871536</v>
      </c>
      <c r="E54" s="378">
        <v>1.0929573272871536</v>
      </c>
      <c r="F54" s="375" t="s">
        <v>202</v>
      </c>
      <c r="G54" s="379">
        <v>1.0116363773760049</v>
      </c>
      <c r="H54" s="3"/>
      <c r="I54" s="377">
        <v>1.29</v>
      </c>
      <c r="J54" s="378">
        <v>1.29</v>
      </c>
      <c r="K54" s="375" t="s">
        <v>209</v>
      </c>
      <c r="L54" s="379">
        <v>1.18</v>
      </c>
      <c r="M54" s="175"/>
      <c r="N54" s="377">
        <v>1.43</v>
      </c>
      <c r="O54" s="378">
        <v>1.43</v>
      </c>
      <c r="P54" s="375" t="s">
        <v>209</v>
      </c>
      <c r="Q54" s="379">
        <v>1.31</v>
      </c>
      <c r="R54" s="161"/>
      <c r="S54" s="377">
        <v>1.174087886844813</v>
      </c>
      <c r="T54" s="378">
        <v>1.174087886844813</v>
      </c>
      <c r="U54" s="793" t="s">
        <v>98</v>
      </c>
      <c r="V54" s="796" t="s">
        <v>98</v>
      </c>
      <c r="W54" s="161"/>
      <c r="X54" s="377">
        <v>1.1532109617413593</v>
      </c>
      <c r="Y54" s="378">
        <v>1.1532109617413593</v>
      </c>
      <c r="Z54" s="793" t="s">
        <v>98</v>
      </c>
      <c r="AA54" s="796" t="s">
        <v>98</v>
      </c>
    </row>
    <row r="55" spans="2:27" ht="18" customHeight="1" x14ac:dyDescent="0.25">
      <c r="B55" s="383" t="s">
        <v>72</v>
      </c>
      <c r="C55" s="174"/>
      <c r="D55" s="853"/>
      <c r="E55" s="854"/>
      <c r="F55" s="810"/>
      <c r="G55" s="855"/>
      <c r="H55" s="3"/>
      <c r="I55" s="853"/>
      <c r="J55" s="854"/>
      <c r="K55" s="810"/>
      <c r="L55" s="855"/>
      <c r="M55" s="175"/>
      <c r="N55" s="377">
        <v>2.6166562097192343</v>
      </c>
      <c r="O55" s="378">
        <v>2.8350746300746863</v>
      </c>
      <c r="P55" s="793" t="s">
        <v>98</v>
      </c>
      <c r="Q55" s="796" t="s">
        <v>98</v>
      </c>
      <c r="R55" s="161"/>
      <c r="S55" s="377">
        <v>3.1004084624772248</v>
      </c>
      <c r="T55" s="378">
        <v>3.4567902164447015</v>
      </c>
      <c r="U55" s="793" t="s">
        <v>98</v>
      </c>
      <c r="V55" s="796" t="s">
        <v>98</v>
      </c>
      <c r="W55" s="161"/>
      <c r="X55" s="377">
        <v>2.921209665472162</v>
      </c>
      <c r="Y55" s="378">
        <v>3.2710464773849766</v>
      </c>
      <c r="Z55" s="793" t="s">
        <v>98</v>
      </c>
      <c r="AA55" s="796" t="s">
        <v>98</v>
      </c>
    </row>
    <row r="56" spans="2:27" ht="17.100000000000001" customHeight="1" x14ac:dyDescent="0.25">
      <c r="B56" s="384" t="s">
        <v>73</v>
      </c>
      <c r="C56" s="6"/>
      <c r="D56" s="380">
        <v>1.6057758687264885</v>
      </c>
      <c r="E56" s="381">
        <v>2.2316606659540299</v>
      </c>
      <c r="F56" s="381">
        <v>4.4559964277068582</v>
      </c>
      <c r="G56" s="382">
        <v>0.76855165346772125</v>
      </c>
      <c r="H56" s="3"/>
      <c r="I56" s="380">
        <v>1.3</v>
      </c>
      <c r="J56" s="381">
        <v>2.46</v>
      </c>
      <c r="K56" s="381">
        <v>4.51</v>
      </c>
      <c r="L56" s="382">
        <v>0.83</v>
      </c>
      <c r="M56" s="177"/>
      <c r="N56" s="380">
        <v>1.83</v>
      </c>
      <c r="O56" s="381">
        <v>2.5499999999999998</v>
      </c>
      <c r="P56" s="381">
        <v>4.3</v>
      </c>
      <c r="Q56" s="382">
        <v>0.89</v>
      </c>
      <c r="R56" s="163"/>
      <c r="S56" s="380">
        <v>1.4880545781826384</v>
      </c>
      <c r="T56" s="381">
        <v>1.743504900973611</v>
      </c>
      <c r="U56" s="797" t="s">
        <v>98</v>
      </c>
      <c r="V56" s="798" t="s">
        <v>98</v>
      </c>
      <c r="W56" s="163"/>
      <c r="X56" s="380">
        <v>1.4192870852273172</v>
      </c>
      <c r="Y56" s="381">
        <v>1.727645916210528</v>
      </c>
      <c r="Z56" s="797" t="s">
        <v>98</v>
      </c>
      <c r="AA56" s="798" t="s">
        <v>98</v>
      </c>
    </row>
    <row r="57" spans="2:27" ht="21" customHeight="1" thickBot="1" x14ac:dyDescent="0.3">
      <c r="B57" s="167" t="s">
        <v>210</v>
      </c>
      <c r="C57" s="6"/>
      <c r="D57" s="171">
        <v>1.4809210060914262</v>
      </c>
      <c r="E57" s="172">
        <v>2.0210280906003097</v>
      </c>
      <c r="F57" s="172">
        <v>3.7618944685611742</v>
      </c>
      <c r="G57" s="173">
        <v>0.80486373623128771</v>
      </c>
      <c r="H57" s="3"/>
      <c r="I57" s="171">
        <v>1.64</v>
      </c>
      <c r="J57" s="172">
        <v>2.36</v>
      </c>
      <c r="K57" s="172">
        <v>3.54</v>
      </c>
      <c r="L57" s="173">
        <v>0.88</v>
      </c>
      <c r="M57" s="177"/>
      <c r="N57" s="171">
        <v>1.74</v>
      </c>
      <c r="O57" s="172">
        <v>2.56</v>
      </c>
      <c r="P57" s="172">
        <v>3.42</v>
      </c>
      <c r="Q57" s="173">
        <v>0.95</v>
      </c>
      <c r="R57" s="163"/>
      <c r="S57" s="171">
        <v>1.5856730867778419</v>
      </c>
      <c r="T57" s="172">
        <v>2.1044875025407555</v>
      </c>
      <c r="U57" s="799" t="s">
        <v>98</v>
      </c>
      <c r="V57" s="800" t="s">
        <v>98</v>
      </c>
      <c r="W57" s="163"/>
      <c r="X57" s="171">
        <v>1.4116759152931715</v>
      </c>
      <c r="Y57" s="172">
        <v>1.7014764303546406</v>
      </c>
      <c r="Z57" s="799" t="s">
        <v>98</v>
      </c>
      <c r="AA57" s="800" t="s">
        <v>98</v>
      </c>
    </row>
    <row r="58" spans="2:27" ht="15.75" thickBot="1" x14ac:dyDescent="0.3">
      <c r="H58" s="3"/>
    </row>
    <row r="59" spans="2:27" ht="45" x14ac:dyDescent="0.25">
      <c r="B59" s="166" t="s">
        <v>211</v>
      </c>
      <c r="C59" s="5"/>
      <c r="D59" s="168" t="s">
        <v>198</v>
      </c>
      <c r="E59" s="169" t="s">
        <v>199</v>
      </c>
      <c r="F59" s="169" t="s">
        <v>200</v>
      </c>
      <c r="G59" s="170" t="s">
        <v>201</v>
      </c>
      <c r="H59" s="3"/>
      <c r="I59" s="168" t="s">
        <v>198</v>
      </c>
      <c r="J59" s="169" t="s">
        <v>199</v>
      </c>
      <c r="K59" s="169" t="s">
        <v>200</v>
      </c>
      <c r="L59" s="170" t="s">
        <v>201</v>
      </c>
      <c r="M59" s="5"/>
      <c r="N59" s="168" t="s">
        <v>198</v>
      </c>
      <c r="O59" s="169" t="s">
        <v>199</v>
      </c>
      <c r="P59" s="169" t="s">
        <v>200</v>
      </c>
      <c r="Q59" s="170" t="s">
        <v>201</v>
      </c>
      <c r="R59" s="20"/>
      <c r="S59" s="168" t="s">
        <v>198</v>
      </c>
      <c r="T59" s="169" t="s">
        <v>199</v>
      </c>
      <c r="U59" s="839" t="s">
        <v>207</v>
      </c>
      <c r="V59" s="840" t="s">
        <v>208</v>
      </c>
      <c r="W59" s="20"/>
      <c r="X59" s="168" t="s">
        <v>198</v>
      </c>
      <c r="Y59" s="169" t="s">
        <v>199</v>
      </c>
      <c r="Z59" s="839" t="s">
        <v>207</v>
      </c>
      <c r="AA59" s="840" t="s">
        <v>208</v>
      </c>
    </row>
    <row r="60" spans="2:27" ht="17.100000000000001" customHeight="1" x14ac:dyDescent="0.25">
      <c r="B60" s="267" t="s">
        <v>114</v>
      </c>
      <c r="C60" s="174"/>
      <c r="D60" s="270">
        <f t="shared" ref="D60:G60" si="0">IF(D$32=0,"",D10-D35)</f>
        <v>-0.14918773799672003</v>
      </c>
      <c r="E60" s="725">
        <f t="shared" si="0"/>
        <v>-0.16938644443942463</v>
      </c>
      <c r="F60" s="725">
        <f t="shared" si="0"/>
        <v>3.6768986452644565</v>
      </c>
      <c r="G60" s="271">
        <f t="shared" si="0"/>
        <v>-0.18236277677112372</v>
      </c>
      <c r="H60" s="3"/>
      <c r="I60" s="270">
        <f t="shared" ref="I60:K60" si="1">IF(I$32=0,"",I10-I35)</f>
        <v>-0.20399805981616187</v>
      </c>
      <c r="J60" s="725">
        <f t="shared" si="1"/>
        <v>-0.24417326483657892</v>
      </c>
      <c r="K60" s="725">
        <f t="shared" si="1"/>
        <v>0.56859858113253892</v>
      </c>
      <c r="L60" s="271">
        <f t="shared" ref="L60:L61" si="2">IF(L$32=0,"",L10-L35)</f>
        <v>-0.25078110538998394</v>
      </c>
      <c r="M60" s="175"/>
      <c r="N60" s="270">
        <f t="shared" ref="N60:Q60" si="3">IF(N$32=0,"",N10-N35)</f>
        <v>2.0234732900126229E-2</v>
      </c>
      <c r="O60" s="725">
        <f t="shared" si="3"/>
        <v>-0.15079577212936723</v>
      </c>
      <c r="P60" s="725">
        <f t="shared" si="3"/>
        <v>3.6684767400342091</v>
      </c>
      <c r="Q60" s="271">
        <f t="shared" si="3"/>
        <v>-0.26621913084410026</v>
      </c>
      <c r="R60" s="161"/>
      <c r="S60" s="270">
        <f>IF(S$32=0,"",S10-S35)</f>
        <v>3.2510898115024833E-2</v>
      </c>
      <c r="T60" s="725">
        <f t="shared" ref="T60:T65" si="4">IF(T$32=0,"",T10-T35)</f>
        <v>-5.4781973903825776E-2</v>
      </c>
      <c r="U60" s="789" t="s">
        <v>98</v>
      </c>
      <c r="V60" s="790" t="s">
        <v>98</v>
      </c>
      <c r="W60" s="161"/>
      <c r="X60" s="270">
        <f>IF(X$32=0,"",X10-X35)</f>
        <v>0.54563286197930583</v>
      </c>
      <c r="Y60" s="725">
        <f t="shared" ref="Y60:Y65" si="5">IF(Y$32=0,"",Y10-Y35)</f>
        <v>0.83965083290805742</v>
      </c>
      <c r="Z60" s="789" t="s">
        <v>98</v>
      </c>
      <c r="AA60" s="790" t="s">
        <v>98</v>
      </c>
    </row>
    <row r="61" spans="2:27" ht="17.100000000000001" customHeight="1" x14ac:dyDescent="0.25">
      <c r="B61" s="267" t="s">
        <v>125</v>
      </c>
      <c r="C61" s="174"/>
      <c r="D61" s="270">
        <f t="shared" ref="D61:G61" si="6">IF(D$32=0,"",D11-D36)</f>
        <v>-1.0512053324499038</v>
      </c>
      <c r="E61" s="725">
        <f t="shared" si="6"/>
        <v>-1.1265853514002786</v>
      </c>
      <c r="F61" s="725">
        <f t="shared" si="6"/>
        <v>-4.5101465501697682</v>
      </c>
      <c r="G61" s="271">
        <f t="shared" si="6"/>
        <v>-0.26527049877616449</v>
      </c>
      <c r="H61" s="3"/>
      <c r="I61" s="270">
        <f t="shared" ref="I61:K61" si="7">IF(I$32=0,"",I11-I36)</f>
        <v>-0.56535374708986064</v>
      </c>
      <c r="J61" s="725">
        <f t="shared" si="7"/>
        <v>-0.6353537470898607</v>
      </c>
      <c r="K61" s="725">
        <f t="shared" si="7"/>
        <v>-4.4274828437510152</v>
      </c>
      <c r="L61" s="271">
        <f t="shared" si="2"/>
        <v>-0.13973032248499784</v>
      </c>
      <c r="M61" s="175"/>
      <c r="N61" s="270">
        <f t="shared" ref="N61:Q61" si="8">IF(N$32=0,"",N11-N36)</f>
        <v>-1.154398057279896</v>
      </c>
      <c r="O61" s="725">
        <f t="shared" si="8"/>
        <v>-1.3993402083293529</v>
      </c>
      <c r="P61" s="725">
        <f t="shared" si="8"/>
        <v>-3.6219765786822187</v>
      </c>
      <c r="Q61" s="271">
        <f t="shared" si="8"/>
        <v>-0.343402117692233</v>
      </c>
      <c r="R61" s="161"/>
      <c r="S61" s="270">
        <f t="shared" ref="S61" si="9">IF(S$32=0,"",S11-S36)</f>
        <v>-2.562454798680569E-2</v>
      </c>
      <c r="T61" s="725">
        <f t="shared" si="4"/>
        <v>-0.14220113497130274</v>
      </c>
      <c r="U61" s="789" t="s">
        <v>98</v>
      </c>
      <c r="V61" s="790" t="s">
        <v>98</v>
      </c>
      <c r="W61" s="161"/>
      <c r="X61" s="270">
        <f t="shared" ref="X61:X65" si="10">IF(X$32=0,"",X11-X36)</f>
        <v>0.22566904788283926</v>
      </c>
      <c r="Y61" s="725">
        <f t="shared" si="5"/>
        <v>4.8329411649578102E-2</v>
      </c>
      <c r="Z61" s="789" t="s">
        <v>98</v>
      </c>
      <c r="AA61" s="790" t="s">
        <v>98</v>
      </c>
    </row>
    <row r="62" spans="2:27" ht="17.100000000000001" customHeight="1" x14ac:dyDescent="0.25">
      <c r="B62" s="267" t="s">
        <v>51</v>
      </c>
      <c r="C62" s="174"/>
      <c r="D62" s="807"/>
      <c r="E62" s="808"/>
      <c r="F62" s="808"/>
      <c r="G62" s="809"/>
      <c r="H62" s="3"/>
      <c r="I62" s="807"/>
      <c r="J62" s="808"/>
      <c r="K62" s="808"/>
      <c r="L62" s="809"/>
      <c r="M62" s="175"/>
      <c r="N62" s="807"/>
      <c r="O62" s="808"/>
      <c r="P62" s="808"/>
      <c r="Q62" s="809"/>
      <c r="R62" s="161"/>
      <c r="S62" s="270">
        <f t="shared" ref="S62" si="11">IF(S$32=0,"",S12-S37)</f>
        <v>0.65593546779336964</v>
      </c>
      <c r="T62" s="725">
        <f t="shared" si="4"/>
        <v>0.43944684999889561</v>
      </c>
      <c r="U62" s="789" t="s">
        <v>98</v>
      </c>
      <c r="V62" s="790" t="s">
        <v>98</v>
      </c>
      <c r="W62" s="161"/>
      <c r="X62" s="270">
        <f t="shared" si="10"/>
        <v>1.6275642520074012</v>
      </c>
      <c r="Y62" s="725">
        <f t="shared" si="5"/>
        <v>1.6275642520073932</v>
      </c>
      <c r="Z62" s="789" t="s">
        <v>98</v>
      </c>
      <c r="AA62" s="790" t="s">
        <v>98</v>
      </c>
    </row>
    <row r="63" spans="2:27" ht="17.100000000000001" customHeight="1" x14ac:dyDescent="0.25">
      <c r="B63" s="267" t="s">
        <v>52</v>
      </c>
      <c r="C63" s="174"/>
      <c r="D63" s="274">
        <f t="shared" ref="D63:G63" si="12">IF(D$32=0,"",D13-D38)</f>
        <v>-0.4194362366509431</v>
      </c>
      <c r="E63" s="761">
        <f t="shared" si="12"/>
        <v>-0.50487609644529108</v>
      </c>
      <c r="F63" s="761">
        <f t="shared" si="12"/>
        <v>-0.97979092797950251</v>
      </c>
      <c r="G63" s="275">
        <f t="shared" si="12"/>
        <v>-0.11764180393925466</v>
      </c>
      <c r="H63" s="3"/>
      <c r="I63" s="274">
        <f t="shared" ref="I63:K63" si="13">IF(I$32=0,"",I13-I38)</f>
        <v>0.22544923018723284</v>
      </c>
      <c r="J63" s="761">
        <f t="shared" si="13"/>
        <v>-0.679924720617198</v>
      </c>
      <c r="K63" s="761">
        <f t="shared" si="13"/>
        <v>1.3716832521349103</v>
      </c>
      <c r="L63" s="275">
        <f t="shared" ref="L63:L79" si="14">IF(L$32=0,"",L13-L38)</f>
        <v>-0.16181663920412115</v>
      </c>
      <c r="M63" s="176"/>
      <c r="N63" s="274">
        <f t="shared" ref="N63:Q63" si="15">IF(N$32=0,"",N13-N38)</f>
        <v>-0.54167563807910879</v>
      </c>
      <c r="O63" s="761">
        <f t="shared" si="15"/>
        <v>-0.95888220645408162</v>
      </c>
      <c r="P63" s="761">
        <f t="shared" si="15"/>
        <v>0.20655313031367939</v>
      </c>
      <c r="Q63" s="275">
        <f t="shared" si="15"/>
        <v>-0.34830146728710548</v>
      </c>
      <c r="R63" s="162"/>
      <c r="S63" s="274">
        <f t="shared" ref="S63" si="16">IF(S$32=0,"",S13-S38)</f>
        <v>2.0075868053682244</v>
      </c>
      <c r="T63" s="761">
        <f t="shared" si="4"/>
        <v>-2.9805211324668068E-2</v>
      </c>
      <c r="U63" s="789" t="s">
        <v>98</v>
      </c>
      <c r="V63" s="790" t="s">
        <v>98</v>
      </c>
      <c r="W63" s="162"/>
      <c r="X63" s="274">
        <f t="shared" si="10"/>
        <v>2.991312688925829E-2</v>
      </c>
      <c r="Y63" s="761">
        <f t="shared" si="5"/>
        <v>3.0875175918643638E-2</v>
      </c>
      <c r="Z63" s="789" t="s">
        <v>98</v>
      </c>
      <c r="AA63" s="790" t="s">
        <v>98</v>
      </c>
    </row>
    <row r="64" spans="2:27" ht="17.100000000000001" customHeight="1" x14ac:dyDescent="0.25">
      <c r="B64" s="276" t="s">
        <v>53</v>
      </c>
      <c r="C64" s="6"/>
      <c r="D64" s="279">
        <f t="shared" ref="D64:G64" si="17">IF(D$32=0,"",D14-D39)</f>
        <v>-0.73655686324024616</v>
      </c>
      <c r="E64" s="762">
        <f t="shared" si="17"/>
        <v>-0.7956214520696101</v>
      </c>
      <c r="F64" s="762">
        <f t="shared" si="17"/>
        <v>-1.8803530282697825</v>
      </c>
      <c r="G64" s="280">
        <f t="shared" si="17"/>
        <v>-0.23477528710344969</v>
      </c>
      <c r="H64" s="3"/>
      <c r="I64" s="279">
        <f t="shared" ref="I64:K64" si="18">IF(I$32=0,"",I14-I39)</f>
        <v>-0.47854707891756054</v>
      </c>
      <c r="J64" s="762">
        <f t="shared" si="18"/>
        <v>-0.56853521184421474</v>
      </c>
      <c r="K64" s="762">
        <f t="shared" si="18"/>
        <v>-1.4843733755856454</v>
      </c>
      <c r="L64" s="280">
        <f t="shared" si="14"/>
        <v>-0.18536141478188245</v>
      </c>
      <c r="M64" s="177"/>
      <c r="N64" s="270">
        <f t="shared" ref="N64:Q64" si="19">IF(N$32=0,"",N14-N39)</f>
        <v>-0.6102081495607049</v>
      </c>
      <c r="O64" s="725">
        <f t="shared" si="19"/>
        <v>-0.82917585861998133</v>
      </c>
      <c r="P64" s="725">
        <f t="shared" si="19"/>
        <v>0.70623076899462944</v>
      </c>
      <c r="Q64" s="271">
        <f t="shared" si="19"/>
        <v>-0.31362693844253531</v>
      </c>
      <c r="R64" s="163"/>
      <c r="S64" s="270">
        <f t="shared" ref="S64" si="20">IF(S$32=0,"",S14-S39)</f>
        <v>5.7324491726120086E-2</v>
      </c>
      <c r="T64" s="725">
        <f t="shared" si="4"/>
        <v>-0.12242351305383747</v>
      </c>
      <c r="U64" s="789" t="s">
        <v>98</v>
      </c>
      <c r="V64" s="790" t="s">
        <v>98</v>
      </c>
      <c r="W64" s="163"/>
      <c r="X64" s="270">
        <f t="shared" si="10"/>
        <v>0.24436784795534239</v>
      </c>
      <c r="Y64" s="725">
        <f t="shared" si="5"/>
        <v>0.26259982778957935</v>
      </c>
      <c r="Z64" s="789" t="s">
        <v>98</v>
      </c>
      <c r="AA64" s="790" t="s">
        <v>98</v>
      </c>
    </row>
    <row r="65" spans="2:27" ht="17.100000000000001" customHeight="1" x14ac:dyDescent="0.25">
      <c r="B65" s="304" t="s">
        <v>54</v>
      </c>
      <c r="C65" s="174"/>
      <c r="D65" s="305">
        <f t="shared" ref="D65:G65" si="21">IF(D$32=0,"",D15-D40)</f>
        <v>-0.28623525697236829</v>
      </c>
      <c r="E65" s="763">
        <f t="shared" si="21"/>
        <v>0.27941433888519152</v>
      </c>
      <c r="F65" s="763">
        <f t="shared" si="21"/>
        <v>-1.3398984786300128</v>
      </c>
      <c r="G65" s="306">
        <f t="shared" si="21"/>
        <v>0.4323893081318988</v>
      </c>
      <c r="H65" s="3"/>
      <c r="I65" s="305">
        <f t="shared" ref="I65:K65" si="22">IF(I$32=0,"",I15-I40)</f>
        <v>-0.22757498244797336</v>
      </c>
      <c r="J65" s="763">
        <f t="shared" si="22"/>
        <v>0.82671313026943949</v>
      </c>
      <c r="K65" s="763">
        <f t="shared" si="22"/>
        <v>-1.0957273310200473</v>
      </c>
      <c r="L65" s="306">
        <f t="shared" si="14"/>
        <v>0.45115548612443401</v>
      </c>
      <c r="M65" s="175"/>
      <c r="N65" s="305">
        <f t="shared" ref="N65:Q65" si="23">IF(N$32=0,"",N15-N40)</f>
        <v>-0.51914667475670995</v>
      </c>
      <c r="O65" s="763">
        <f t="shared" si="23"/>
        <v>-0.35158589389093597</v>
      </c>
      <c r="P65" s="763">
        <f t="shared" si="23"/>
        <v>-1.1570982562798622</v>
      </c>
      <c r="Q65" s="306">
        <f t="shared" si="23"/>
        <v>0.16856896978730584</v>
      </c>
      <c r="R65" s="161"/>
      <c r="S65" s="305">
        <f t="shared" ref="S65" si="24">IF(S$32=0,"",S15-S40)</f>
        <v>-2.7898687701625287</v>
      </c>
      <c r="T65" s="763">
        <f t="shared" si="4"/>
        <v>0.46360622734360923</v>
      </c>
      <c r="U65" s="791" t="s">
        <v>98</v>
      </c>
      <c r="V65" s="792" t="s">
        <v>98</v>
      </c>
      <c r="W65" s="161"/>
      <c r="X65" s="305">
        <f t="shared" si="10"/>
        <v>-0.34259035428855089</v>
      </c>
      <c r="Y65" s="763">
        <f t="shared" si="5"/>
        <v>1.0859626117793351</v>
      </c>
      <c r="Z65" s="791" t="s">
        <v>98</v>
      </c>
      <c r="AA65" s="792" t="s">
        <v>98</v>
      </c>
    </row>
    <row r="66" spans="2:27" ht="17.100000000000001" customHeight="1" x14ac:dyDescent="0.25">
      <c r="B66" s="304" t="s">
        <v>203</v>
      </c>
      <c r="C66" s="174"/>
      <c r="D66" s="305">
        <f t="shared" ref="D66:G66" si="25">IF(D$32=0,"",D16-D41)</f>
        <v>0.18653960305205874</v>
      </c>
      <c r="E66" s="763">
        <f t="shared" si="25"/>
        <v>1.3730958308748833</v>
      </c>
      <c r="F66" s="763">
        <f t="shared" si="25"/>
        <v>-0.15875729485818901</v>
      </c>
      <c r="G66" s="306">
        <f t="shared" si="25"/>
        <v>0.12776453834421508</v>
      </c>
      <c r="H66" s="3"/>
      <c r="I66" s="305">
        <f t="shared" ref="I66:K66" si="26">IF(I$32=0,"",I16-I41)</f>
        <v>-0.14903794403767767</v>
      </c>
      <c r="J66" s="763">
        <f t="shared" si="26"/>
        <v>1.4542154171375534</v>
      </c>
      <c r="K66" s="763">
        <f t="shared" si="26"/>
        <v>-0.70907326727931963</v>
      </c>
      <c r="L66" s="306">
        <f t="shared" si="14"/>
        <v>0.17085927919408461</v>
      </c>
      <c r="M66" s="175"/>
      <c r="N66" s="305">
        <f t="shared" ref="N66:Q66" si="27">IF(N$32=0,"",N16-N41)</f>
        <v>-4.9676197088482033E-2</v>
      </c>
      <c r="O66" s="763">
        <f t="shared" si="27"/>
        <v>0.36586043218171271</v>
      </c>
      <c r="P66" s="763">
        <f t="shared" si="27"/>
        <v>-0.25277857074351839</v>
      </c>
      <c r="Q66" s="306">
        <f t="shared" si="27"/>
        <v>1.6965009756052307E-2</v>
      </c>
      <c r="R66" s="161"/>
      <c r="S66" s="807"/>
      <c r="T66" s="808"/>
      <c r="U66" s="860"/>
      <c r="V66" s="861"/>
      <c r="W66" s="161"/>
      <c r="X66" s="807"/>
      <c r="Y66" s="808"/>
      <c r="Z66" s="860"/>
      <c r="AA66" s="861"/>
    </row>
    <row r="67" spans="2:27" ht="17.100000000000001" customHeight="1" x14ac:dyDescent="0.25">
      <c r="B67" s="304" t="s">
        <v>56</v>
      </c>
      <c r="C67" s="174"/>
      <c r="D67" s="305">
        <f t="shared" ref="D67:G67" si="28">IF(D$32=0,"",D17-D42)</f>
        <v>2.1835898675525072</v>
      </c>
      <c r="E67" s="763">
        <f t="shared" si="28"/>
        <v>2.1820340434870693</v>
      </c>
      <c r="F67" s="763">
        <f t="shared" si="28"/>
        <v>0.57889273145454556</v>
      </c>
      <c r="G67" s="306">
        <f t="shared" si="28"/>
        <v>0.71466465830819059</v>
      </c>
      <c r="H67" s="3"/>
      <c r="I67" s="305">
        <f t="shared" ref="I67:K67" si="29">IF(I$32=0,"",I17-I42)</f>
        <v>1.5015659632106009</v>
      </c>
      <c r="J67" s="763">
        <f t="shared" si="29"/>
        <v>1.0098732695393</v>
      </c>
      <c r="K67" s="763">
        <f t="shared" si="29"/>
        <v>0.64551464157164062</v>
      </c>
      <c r="L67" s="306">
        <f t="shared" si="14"/>
        <v>0.21595324817213868</v>
      </c>
      <c r="M67" s="175"/>
      <c r="N67" s="305">
        <f t="shared" ref="N67:Q67" si="30">IF(N$32=0,"",N17-N42)</f>
        <v>0.44315037121439049</v>
      </c>
      <c r="O67" s="763">
        <f t="shared" si="30"/>
        <v>-0.79809406802691463</v>
      </c>
      <c r="P67" s="763">
        <f t="shared" si="30"/>
        <v>1.7592632761816596</v>
      </c>
      <c r="Q67" s="306">
        <f t="shared" si="30"/>
        <v>-8.4108033616926869E-2</v>
      </c>
      <c r="R67" s="161"/>
      <c r="S67" s="305">
        <f t="shared" ref="S67:T67" si="31">IF(S$32=0,"",S17-S42)</f>
        <v>-0.26017122799257564</v>
      </c>
      <c r="T67" s="763">
        <f t="shared" si="31"/>
        <v>-1.2197751890382733</v>
      </c>
      <c r="U67" s="791" t="s">
        <v>98</v>
      </c>
      <c r="V67" s="792" t="s">
        <v>98</v>
      </c>
      <c r="W67" s="161"/>
      <c r="X67" s="305">
        <f t="shared" ref="X67:Y67" si="32">IF(X$32=0,"",X17-X42)</f>
        <v>1.2795193153911697</v>
      </c>
      <c r="Y67" s="763">
        <f t="shared" si="32"/>
        <v>1.4084134199876948</v>
      </c>
      <c r="Z67" s="791" t="s">
        <v>98</v>
      </c>
      <c r="AA67" s="792" t="s">
        <v>98</v>
      </c>
    </row>
    <row r="68" spans="2:27" ht="17.100000000000001" customHeight="1" x14ac:dyDescent="0.25">
      <c r="B68" s="304" t="s">
        <v>91</v>
      </c>
      <c r="C68" s="174"/>
      <c r="D68" s="305">
        <f t="shared" ref="D68:G68" si="33">IF(D$32=0,"",D18-D43)</f>
        <v>0.46275784376268492</v>
      </c>
      <c r="E68" s="763">
        <f t="shared" si="33"/>
        <v>1.001339145215824</v>
      </c>
      <c r="F68" s="763">
        <f t="shared" si="33"/>
        <v>5.5479512484351456E-2</v>
      </c>
      <c r="G68" s="306">
        <f t="shared" si="33"/>
        <v>0.12711791721474164</v>
      </c>
      <c r="H68" s="3"/>
      <c r="I68" s="305">
        <f t="shared" ref="I68:K68" si="34">IF(I$32=0,"",I18-I43)</f>
        <v>0.56026503633449298</v>
      </c>
      <c r="J68" s="763">
        <f t="shared" si="34"/>
        <v>0.3537512249201562</v>
      </c>
      <c r="K68" s="763">
        <f t="shared" si="34"/>
        <v>0.55245791927503118</v>
      </c>
      <c r="L68" s="306">
        <f t="shared" si="14"/>
        <v>2.7816867708516213E-2</v>
      </c>
      <c r="M68" s="175"/>
      <c r="N68" s="305">
        <f t="shared" ref="N68:Q68" si="35">IF(N$32=0,"",N18-N43)</f>
        <v>7.5595665333636486E-3</v>
      </c>
      <c r="O68" s="763">
        <f t="shared" si="35"/>
        <v>0.47259644554662694</v>
      </c>
      <c r="P68" s="763">
        <f t="shared" si="35"/>
        <v>-8.2114228172079251E-2</v>
      </c>
      <c r="Q68" s="306">
        <f t="shared" si="35"/>
        <v>-9.5375236302783994E-2</v>
      </c>
      <c r="R68" s="161"/>
      <c r="S68" s="305">
        <f t="shared" ref="S68:T68" si="36">IF(S$32=0,"",S18-S43)</f>
        <v>1.1554208421397605</v>
      </c>
      <c r="T68" s="763">
        <f t="shared" si="36"/>
        <v>0.25869562831234871</v>
      </c>
      <c r="U68" s="791" t="s">
        <v>98</v>
      </c>
      <c r="V68" s="792" t="s">
        <v>98</v>
      </c>
      <c r="W68" s="161"/>
      <c r="X68" s="305">
        <f t="shared" ref="X68:Y68" si="37">IF(X$32=0,"",X18-X43)</f>
        <v>1.7417953136484043</v>
      </c>
      <c r="Y68" s="763">
        <f t="shared" si="37"/>
        <v>-0.14671461573772548</v>
      </c>
      <c r="Z68" s="791" t="s">
        <v>98</v>
      </c>
      <c r="AA68" s="792" t="s">
        <v>98</v>
      </c>
    </row>
    <row r="69" spans="2:27" ht="17.100000000000001" customHeight="1" x14ac:dyDescent="0.25">
      <c r="B69" s="304" t="s">
        <v>58</v>
      </c>
      <c r="C69" s="174"/>
      <c r="D69" s="305">
        <f t="shared" ref="D69:G69" si="38">IF(D$32=0,"",D19-D44)</f>
        <v>6.4345883823993644E-2</v>
      </c>
      <c r="E69" s="763">
        <f t="shared" si="38"/>
        <v>1.4742968043004909</v>
      </c>
      <c r="F69" s="763">
        <f t="shared" si="38"/>
        <v>-0.1597788119966852</v>
      </c>
      <c r="G69" s="306">
        <f t="shared" si="38"/>
        <v>2.7027133790545665E-2</v>
      </c>
      <c r="H69" s="3"/>
      <c r="I69" s="305">
        <f t="shared" ref="I69:K69" si="39">IF(I$32=0,"",I19-I44)</f>
        <v>-0.48485590853780636</v>
      </c>
      <c r="J69" s="763">
        <f t="shared" si="39"/>
        <v>1.1891130999595916</v>
      </c>
      <c r="K69" s="763">
        <f t="shared" si="39"/>
        <v>-1.276449588328052</v>
      </c>
      <c r="L69" s="306">
        <f t="shared" si="14"/>
        <v>6.6449393274936375E-2</v>
      </c>
      <c r="M69" s="175"/>
      <c r="N69" s="305">
        <f t="shared" ref="N69:Q69" si="40">IF(N$32=0,"",N19-N44)</f>
        <v>0.63998135391979893</v>
      </c>
      <c r="O69" s="763">
        <f t="shared" si="40"/>
        <v>-0.20387130596417968</v>
      </c>
      <c r="P69" s="763">
        <f t="shared" si="40"/>
        <v>1.6517888135633139</v>
      </c>
      <c r="Q69" s="306">
        <f t="shared" si="40"/>
        <v>-0.13101647011767814</v>
      </c>
      <c r="R69" s="161"/>
      <c r="S69" s="305">
        <f t="shared" ref="S69:T69" si="41">IF(S$32=0,"",S19-S44)</f>
        <v>-1.8978908721556822</v>
      </c>
      <c r="T69" s="763">
        <f t="shared" si="41"/>
        <v>0.77098320700395684</v>
      </c>
      <c r="U69" s="791" t="s">
        <v>98</v>
      </c>
      <c r="V69" s="792" t="s">
        <v>98</v>
      </c>
      <c r="W69" s="161"/>
      <c r="X69" s="305">
        <f t="shared" ref="X69:Y69" si="42">IF(X$32=0,"",X19-X44)</f>
        <v>-1.0987474848932517</v>
      </c>
      <c r="Y69" s="763">
        <f t="shared" si="42"/>
        <v>0.12967408223799382</v>
      </c>
      <c r="Z69" s="791" t="s">
        <v>98</v>
      </c>
      <c r="AA69" s="792" t="s">
        <v>98</v>
      </c>
    </row>
    <row r="70" spans="2:27" ht="17.100000000000001" customHeight="1" x14ac:dyDescent="0.25">
      <c r="B70" s="304" t="s">
        <v>60</v>
      </c>
      <c r="C70" s="174"/>
      <c r="D70" s="305">
        <f t="shared" ref="D70:G70" si="43">IF(D$32=0,"",D20-D45)</f>
        <v>0.40709293928072232</v>
      </c>
      <c r="E70" s="763">
        <f t="shared" si="43"/>
        <v>0.40709293928072232</v>
      </c>
      <c r="F70" s="791" t="s">
        <v>98</v>
      </c>
      <c r="G70" s="306">
        <f t="shared" si="43"/>
        <v>0.44164487800773311</v>
      </c>
      <c r="H70" s="3"/>
      <c r="I70" s="305">
        <f t="shared" ref="I70:J70" si="44">IF(I$32=0,"",I20-I45)</f>
        <v>-0.63590837372076181</v>
      </c>
      <c r="J70" s="763">
        <f t="shared" si="44"/>
        <v>-0.63590837372076181</v>
      </c>
      <c r="K70" s="791" t="s">
        <v>98</v>
      </c>
      <c r="L70" s="306">
        <f t="shared" si="14"/>
        <v>-0.58303381272550592</v>
      </c>
      <c r="M70" s="175"/>
      <c r="N70" s="305">
        <f t="shared" ref="N70:Q70" si="45">IF(N$32=0,"",N20-N45)</f>
        <v>-0.89044113832584482</v>
      </c>
      <c r="O70" s="763">
        <f t="shared" si="45"/>
        <v>-0.89044113832584482</v>
      </c>
      <c r="P70" s="791" t="s">
        <v>98</v>
      </c>
      <c r="Q70" s="306">
        <f t="shared" si="45"/>
        <v>-0.83010191110048059</v>
      </c>
      <c r="R70" s="161"/>
      <c r="S70" s="305">
        <f t="shared" ref="S70:T70" si="46">IF(S$32=0,"",S20-S45)</f>
        <v>-0.69327396702814648</v>
      </c>
      <c r="T70" s="763">
        <f t="shared" si="46"/>
        <v>-0.69327396702814648</v>
      </c>
      <c r="U70" s="791" t="s">
        <v>98</v>
      </c>
      <c r="V70" s="792" t="s">
        <v>98</v>
      </c>
      <c r="W70" s="161"/>
      <c r="X70" s="305">
        <f t="shared" ref="X70:Y70" si="47">IF(X$32=0,"",X20-X45)</f>
        <v>2.4893780207058387</v>
      </c>
      <c r="Y70" s="763">
        <f t="shared" si="47"/>
        <v>2.4893780207058387</v>
      </c>
      <c r="Z70" s="791" t="s">
        <v>98</v>
      </c>
      <c r="AA70" s="792" t="s">
        <v>98</v>
      </c>
    </row>
    <row r="71" spans="2:27" ht="17.100000000000001" customHeight="1" x14ac:dyDescent="0.25">
      <c r="B71" s="309" t="s">
        <v>62</v>
      </c>
      <c r="C71" s="6"/>
      <c r="D71" s="310">
        <f t="shared" ref="D71:G71" si="48">IF(D$32=0,"",D21-D46)</f>
        <v>4.4241843979654139E-2</v>
      </c>
      <c r="E71" s="765">
        <f t="shared" si="48"/>
        <v>0.79193285625087428</v>
      </c>
      <c r="F71" s="765">
        <f t="shared" si="48"/>
        <v>-0.45837568922407401</v>
      </c>
      <c r="G71" s="311">
        <f t="shared" si="48"/>
        <v>8.0366129643233419E-2</v>
      </c>
      <c r="H71" s="3"/>
      <c r="I71" s="310">
        <f t="shared" ref="I71:K71" si="49">IF(I$32=0,"",I21-I46)</f>
        <v>-0.45155070416596321</v>
      </c>
      <c r="J71" s="765">
        <f t="shared" si="49"/>
        <v>0.13591839000991479</v>
      </c>
      <c r="K71" s="765">
        <f t="shared" si="49"/>
        <v>-1.0627993990975242</v>
      </c>
      <c r="L71" s="311">
        <f t="shared" si="14"/>
        <v>4.4843734508037913E-2</v>
      </c>
      <c r="M71" s="177"/>
      <c r="N71" s="305">
        <f t="shared" ref="N71:Q71" si="50">IF(N$32=0,"",N21-N46)</f>
        <v>-0.25456573010096606</v>
      </c>
      <c r="O71" s="763">
        <f t="shared" si="50"/>
        <v>-0.71329531872113172</v>
      </c>
      <c r="P71" s="763">
        <f t="shared" si="50"/>
        <v>-8.8289191354265384E-2</v>
      </c>
      <c r="Q71" s="306">
        <f t="shared" si="50"/>
        <v>-0.13255211993010274</v>
      </c>
      <c r="R71" s="163"/>
      <c r="S71" s="305">
        <f t="shared" ref="S71:T71" si="51">IF(S$32=0,"",S21-S46)</f>
        <v>-1.7636074060087612</v>
      </c>
      <c r="T71" s="763">
        <f t="shared" si="51"/>
        <v>0.61090131125017377</v>
      </c>
      <c r="U71" s="791" t="s">
        <v>98</v>
      </c>
      <c r="V71" s="792" t="s">
        <v>98</v>
      </c>
      <c r="W71" s="163"/>
      <c r="X71" s="305">
        <f t="shared" ref="X71:Y71" si="52">IF(X$32=0,"",X21-X46)</f>
        <v>-0.61468655643108039</v>
      </c>
      <c r="Y71" s="763">
        <f t="shared" si="52"/>
        <v>0.37277412737778093</v>
      </c>
      <c r="Z71" s="791" t="s">
        <v>98</v>
      </c>
      <c r="AA71" s="792" t="s">
        <v>98</v>
      </c>
    </row>
    <row r="72" spans="2:27" ht="17.100000000000001" customHeight="1" x14ac:dyDescent="0.25">
      <c r="B72" s="383" t="s">
        <v>63</v>
      </c>
      <c r="C72" s="174"/>
      <c r="D72" s="374">
        <f t="shared" ref="D72:G72" si="53">IF(D$32=0,"",D22-D47)</f>
        <v>-0.14977451965005639</v>
      </c>
      <c r="E72" s="766">
        <f t="shared" si="53"/>
        <v>-0.1498143294495089</v>
      </c>
      <c r="F72" s="795" t="s">
        <v>98</v>
      </c>
      <c r="G72" s="376">
        <f t="shared" si="53"/>
        <v>-3.0132034500340854E-3</v>
      </c>
      <c r="H72" s="3"/>
      <c r="I72" s="374">
        <f t="shared" ref="I72:J72" si="54">IF(I$32=0,"",I22-I47)</f>
        <v>-0.872674697224044</v>
      </c>
      <c r="J72" s="766">
        <f t="shared" si="54"/>
        <v>-0.87267467734524395</v>
      </c>
      <c r="K72" s="795" t="s">
        <v>98</v>
      </c>
      <c r="L72" s="376">
        <f t="shared" si="14"/>
        <v>-0.10374803905841262</v>
      </c>
      <c r="M72" s="175"/>
      <c r="N72" s="374">
        <f t="shared" ref="N72:Q72" si="55">IF(N$32=0,"",N22-N47)</f>
        <v>-0.63736075073970921</v>
      </c>
      <c r="O72" s="766">
        <f t="shared" si="55"/>
        <v>-0.63736068902514575</v>
      </c>
      <c r="P72" s="795" t="s">
        <v>98</v>
      </c>
      <c r="Q72" s="376">
        <f t="shared" si="55"/>
        <v>-0.13994953874273269</v>
      </c>
      <c r="R72" s="161"/>
      <c r="S72" s="807"/>
      <c r="T72" s="808"/>
      <c r="U72" s="862"/>
      <c r="V72" s="861"/>
      <c r="W72" s="161"/>
      <c r="X72" s="807"/>
      <c r="Y72" s="808"/>
      <c r="Z72" s="862"/>
      <c r="AA72" s="861"/>
    </row>
    <row r="73" spans="2:27" ht="17.100000000000001" customHeight="1" x14ac:dyDescent="0.25">
      <c r="B73" s="383" t="s">
        <v>64</v>
      </c>
      <c r="C73" s="174"/>
      <c r="D73" s="374">
        <f t="shared" ref="D73:G73" si="56">IF(D$32=0,"",D23-D48)</f>
        <v>-0.19795052440159677</v>
      </c>
      <c r="E73" s="766">
        <f t="shared" si="56"/>
        <v>-0.19906370177437216</v>
      </c>
      <c r="F73" s="766">
        <f t="shared" si="56"/>
        <v>-0.52866755698596357</v>
      </c>
      <c r="G73" s="376">
        <f t="shared" si="56"/>
        <v>-3.434664926601072E-2</v>
      </c>
      <c r="H73" s="3"/>
      <c r="I73" s="374">
        <f t="shared" ref="I73:K73" si="57">IF(I$32=0,"",I23-I48)</f>
        <v>-0.21933625349368846</v>
      </c>
      <c r="J73" s="766">
        <f t="shared" si="57"/>
        <v>-0.65024558633827234</v>
      </c>
      <c r="K73" s="766">
        <f t="shared" si="57"/>
        <v>8.591803846561108E-2</v>
      </c>
      <c r="L73" s="376">
        <f t="shared" si="14"/>
        <v>-6.2195570095347263E-2</v>
      </c>
      <c r="M73" s="175"/>
      <c r="N73" s="374">
        <f t="shared" ref="N73:Q73" si="58">IF(N$32=0,"",N23-N48)</f>
        <v>-0.59616970908642486</v>
      </c>
      <c r="O73" s="766">
        <f t="shared" si="58"/>
        <v>-1.2901914149188294</v>
      </c>
      <c r="P73" s="766">
        <f t="shared" si="58"/>
        <v>-0.25143871139657259</v>
      </c>
      <c r="Q73" s="376">
        <f t="shared" si="58"/>
        <v>-0.25890321810820349</v>
      </c>
      <c r="R73" s="161"/>
      <c r="S73" s="374">
        <f t="shared" ref="S73:T73" si="59">IF(S$32=0,"",S23-S48)</f>
        <v>-4.9623539463066635E-2</v>
      </c>
      <c r="T73" s="766">
        <f t="shared" si="59"/>
        <v>-1.0838632099108247</v>
      </c>
      <c r="U73" s="795" t="s">
        <v>98</v>
      </c>
      <c r="V73" s="794" t="s">
        <v>98</v>
      </c>
      <c r="W73" s="161"/>
      <c r="X73" s="374">
        <f t="shared" ref="X73:Y73" si="60">IF(X$32=0,"",X23-X48)</f>
        <v>0.11415501307646903</v>
      </c>
      <c r="Y73" s="766">
        <f t="shared" si="60"/>
        <v>0.12038623782877811</v>
      </c>
      <c r="Z73" s="795" t="s">
        <v>98</v>
      </c>
      <c r="AA73" s="794" t="s">
        <v>98</v>
      </c>
    </row>
    <row r="74" spans="2:27" ht="17.100000000000001" customHeight="1" x14ac:dyDescent="0.25">
      <c r="B74" s="383" t="s">
        <v>120</v>
      </c>
      <c r="C74" s="174"/>
      <c r="D74" s="374">
        <f t="shared" ref="D74:G74" si="61">IF(D$32=0,"",D24-D49)</f>
        <v>1.5644608777004665</v>
      </c>
      <c r="E74" s="766">
        <f t="shared" si="61"/>
        <v>1.4087040177279415</v>
      </c>
      <c r="F74" s="766">
        <f t="shared" si="61"/>
        <v>3.7708305006578584</v>
      </c>
      <c r="G74" s="376">
        <f t="shared" si="61"/>
        <v>4.8927240931443405E-2</v>
      </c>
      <c r="H74" s="3"/>
      <c r="I74" s="374">
        <f t="shared" ref="I74:K74" si="62">IF(I$32=0,"",I24-I49)</f>
        <v>0.14676207691813081</v>
      </c>
      <c r="J74" s="766">
        <f t="shared" si="62"/>
        <v>1.724931747102517</v>
      </c>
      <c r="K74" s="766">
        <f t="shared" si="62"/>
        <v>9.2988395887266151E-2</v>
      </c>
      <c r="L74" s="376">
        <f t="shared" si="14"/>
        <v>3.5443186568378415E-2</v>
      </c>
      <c r="M74" s="175"/>
      <c r="N74" s="374">
        <f t="shared" ref="N74:Q74" si="63">IF(N$32=0,"",N24-N49)</f>
        <v>0.268484296289488</v>
      </c>
      <c r="O74" s="766">
        <f t="shared" si="63"/>
        <v>1.8165609325103973</v>
      </c>
      <c r="P74" s="766">
        <f t="shared" si="63"/>
        <v>1.8158130818559188</v>
      </c>
      <c r="Q74" s="376">
        <f t="shared" si="63"/>
        <v>-6.8496577035710104E-2</v>
      </c>
      <c r="R74" s="161"/>
      <c r="S74" s="807"/>
      <c r="T74" s="808"/>
      <c r="U74" s="860"/>
      <c r="V74" s="861"/>
      <c r="W74" s="161"/>
      <c r="X74" s="807"/>
      <c r="Y74" s="808"/>
      <c r="Z74" s="860"/>
      <c r="AA74" s="861"/>
    </row>
    <row r="75" spans="2:27" ht="17.100000000000001" customHeight="1" x14ac:dyDescent="0.25">
      <c r="B75" s="383" t="s">
        <v>66</v>
      </c>
      <c r="C75" s="174"/>
      <c r="D75" s="374">
        <f t="shared" ref="D75:G75" si="64">IF(D$32=0,"",D25-D50)</f>
        <v>-0.6835085601029367</v>
      </c>
      <c r="E75" s="766">
        <f t="shared" si="64"/>
        <v>-0.6835085601029367</v>
      </c>
      <c r="F75" s="766">
        <f t="shared" si="64"/>
        <v>0</v>
      </c>
      <c r="G75" s="376">
        <f t="shared" si="64"/>
        <v>-0.21470576156622959</v>
      </c>
      <c r="H75" s="3"/>
      <c r="I75" s="374">
        <f t="shared" ref="I75:K75" si="65">IF(I$32=0,"",I25-I50)</f>
        <v>-0.20948822916845855</v>
      </c>
      <c r="J75" s="766">
        <f t="shared" si="65"/>
        <v>-0.20948822916845855</v>
      </c>
      <c r="K75" s="766">
        <f t="shared" si="65"/>
        <v>0</v>
      </c>
      <c r="L75" s="376">
        <f t="shared" si="14"/>
        <v>-5.7783940391426425E-2</v>
      </c>
      <c r="M75" s="175"/>
      <c r="N75" s="374">
        <f t="shared" ref="N75:Q75" si="66">IF(N$32=0,"",N25-N50)</f>
        <v>-0.7612268806775595</v>
      </c>
      <c r="O75" s="766">
        <f t="shared" si="66"/>
        <v>-0.7612268806775595</v>
      </c>
      <c r="P75" s="766">
        <f t="shared" si="66"/>
        <v>0</v>
      </c>
      <c r="Q75" s="376">
        <f t="shared" si="66"/>
        <v>-0.23767069402867375</v>
      </c>
      <c r="R75" s="161"/>
      <c r="S75" s="807"/>
      <c r="T75" s="808"/>
      <c r="U75" s="860"/>
      <c r="V75" s="861"/>
      <c r="W75" s="161"/>
      <c r="X75" s="807"/>
      <c r="Y75" s="808"/>
      <c r="Z75" s="860"/>
      <c r="AA75" s="861"/>
    </row>
    <row r="76" spans="2:27" ht="17.100000000000001" customHeight="1" x14ac:dyDescent="0.25">
      <c r="B76" s="383" t="s">
        <v>92</v>
      </c>
      <c r="C76" s="174"/>
      <c r="D76" s="374">
        <f t="shared" ref="D76:G76" si="67">IF(D$32=0,"",D26-D51)</f>
        <v>-0.7540030320264548</v>
      </c>
      <c r="E76" s="766">
        <f t="shared" si="67"/>
        <v>-0.62092115504117062</v>
      </c>
      <c r="F76" s="766">
        <f t="shared" si="67"/>
        <v>-1.2731632054689921</v>
      </c>
      <c r="G76" s="376">
        <f t="shared" si="67"/>
        <v>-0.10208221839103859</v>
      </c>
      <c r="H76" s="3"/>
      <c r="I76" s="374">
        <f t="shared" ref="I76:K76" si="68">IF(I$32=0,"",I26-I51)</f>
        <v>-0.20389891583680297</v>
      </c>
      <c r="J76" s="766">
        <f t="shared" si="68"/>
        <v>-1.1488250794176622</v>
      </c>
      <c r="K76" s="766">
        <f t="shared" si="68"/>
        <v>0.38018201035566657</v>
      </c>
      <c r="L76" s="376">
        <f t="shared" si="14"/>
        <v>-0.16467895269159727</v>
      </c>
      <c r="M76" s="175"/>
      <c r="N76" s="374">
        <f t="shared" ref="N76:Q76" si="69">IF(N$32=0,"",N26-N51)</f>
        <v>-0.57760811680919777</v>
      </c>
      <c r="O76" s="766">
        <f t="shared" si="69"/>
        <v>-1.7529225616977848</v>
      </c>
      <c r="P76" s="766">
        <f t="shared" si="69"/>
        <v>0.59280943862428437</v>
      </c>
      <c r="Q76" s="376">
        <f t="shared" si="69"/>
        <v>-0.36270846653859834</v>
      </c>
      <c r="R76" s="161"/>
      <c r="S76" s="374">
        <f t="shared" ref="S76:T76" si="70">IF(S$32=0,"",S26-S51)</f>
        <v>0.43055830699580566</v>
      </c>
      <c r="T76" s="766">
        <f t="shared" si="70"/>
        <v>-0.59704838268579019</v>
      </c>
      <c r="U76" s="795" t="s">
        <v>98</v>
      </c>
      <c r="V76" s="794" t="s">
        <v>98</v>
      </c>
      <c r="W76" s="161"/>
      <c r="X76" s="374">
        <f t="shared" ref="X76:Y76" si="71">IF(X$32=0,"",X26-X51)</f>
        <v>0.3114414125716114</v>
      </c>
      <c r="Y76" s="766">
        <f t="shared" si="71"/>
        <v>0.33004702236919603</v>
      </c>
      <c r="Z76" s="795" t="s">
        <v>98</v>
      </c>
      <c r="AA76" s="794" t="s">
        <v>98</v>
      </c>
    </row>
    <row r="77" spans="2:27" ht="17.100000000000001" customHeight="1" x14ac:dyDescent="0.25">
      <c r="B77" s="383" t="s">
        <v>68</v>
      </c>
      <c r="C77" s="174"/>
      <c r="D77" s="374">
        <f t="shared" ref="D77:G77" si="72">IF(D$32=0,"",D27-D52)</f>
        <v>0.58104509471785892</v>
      </c>
      <c r="E77" s="766">
        <f t="shared" si="72"/>
        <v>0.5810450947178567</v>
      </c>
      <c r="F77" s="795" t="s">
        <v>98</v>
      </c>
      <c r="G77" s="376">
        <f t="shared" si="72"/>
        <v>-9.9844340882048188E-3</v>
      </c>
      <c r="H77" s="3"/>
      <c r="I77" s="374">
        <f t="shared" ref="I77:J77" si="73">IF(I$32=0,"",I27-I52)</f>
        <v>0.26452264756750266</v>
      </c>
      <c r="J77" s="766">
        <f t="shared" si="73"/>
        <v>0.26452350293415838</v>
      </c>
      <c r="K77" s="795" t="s">
        <v>98</v>
      </c>
      <c r="L77" s="376">
        <f t="shared" si="14"/>
        <v>-1.4294540766103814E-2</v>
      </c>
      <c r="M77" s="175"/>
      <c r="N77" s="374">
        <f t="shared" ref="N77:Q77" si="74">IF(N$32=0,"",N27-N52)</f>
        <v>1.1032309481631746</v>
      </c>
      <c r="O77" s="766">
        <f t="shared" si="74"/>
        <v>1.1032324133257712</v>
      </c>
      <c r="P77" s="795" t="s">
        <v>98</v>
      </c>
      <c r="Q77" s="376">
        <f t="shared" si="74"/>
        <v>-0.11009971512725425</v>
      </c>
      <c r="R77" s="161"/>
      <c r="S77" s="807"/>
      <c r="T77" s="808"/>
      <c r="U77" s="860"/>
      <c r="V77" s="861"/>
      <c r="W77" s="161"/>
      <c r="X77" s="807"/>
      <c r="Y77" s="808"/>
      <c r="Z77" s="860"/>
      <c r="AA77" s="861"/>
    </row>
    <row r="78" spans="2:27" ht="17.100000000000001" customHeight="1" x14ac:dyDescent="0.25">
      <c r="B78" s="383" t="s">
        <v>69</v>
      </c>
      <c r="C78" s="174"/>
      <c r="D78" s="374">
        <f t="shared" ref="D78:G78" si="75">IF(D$32=0,"",D28-D53)</f>
        <v>-7.7070834930120347E-2</v>
      </c>
      <c r="E78" s="766">
        <f t="shared" si="75"/>
        <v>-0.42977948832064905</v>
      </c>
      <c r="F78" s="766">
        <f t="shared" si="75"/>
        <v>3.4281473559296014</v>
      </c>
      <c r="G78" s="376">
        <f t="shared" si="75"/>
        <v>-0.12747407526602339</v>
      </c>
      <c r="H78" s="3"/>
      <c r="I78" s="374">
        <f t="shared" ref="I78:K78" si="76">IF(I$32=0,"",I28-I53)</f>
        <v>0.493765837783533</v>
      </c>
      <c r="J78" s="766">
        <f t="shared" si="76"/>
        <v>0.40644596932034416</v>
      </c>
      <c r="K78" s="766">
        <f t="shared" si="76"/>
        <v>7.1655159996548488</v>
      </c>
      <c r="L78" s="376">
        <f t="shared" si="14"/>
        <v>4.223241516785059E-2</v>
      </c>
      <c r="M78" s="175"/>
      <c r="N78" s="374">
        <f t="shared" ref="N78:Q78" si="77">IF(N$32=0,"",N28-N53)</f>
        <v>0.52866341370545067</v>
      </c>
      <c r="O78" s="766">
        <f t="shared" si="77"/>
        <v>8.9032852084756087E-3</v>
      </c>
      <c r="P78" s="766">
        <f t="shared" si="77"/>
        <v>3.6937706898706129</v>
      </c>
      <c r="Q78" s="376">
        <f t="shared" si="77"/>
        <v>-8.9884298831209963E-2</v>
      </c>
      <c r="R78" s="161"/>
      <c r="S78" s="374">
        <f t="shared" ref="S78:T78" si="78">IF(S$32=0,"",S28-S53)</f>
        <v>0.338951358995214</v>
      </c>
      <c r="T78" s="766">
        <f t="shared" si="78"/>
        <v>-0.89766612935824819</v>
      </c>
      <c r="U78" s="795" t="s">
        <v>98</v>
      </c>
      <c r="V78" s="794" t="s">
        <v>98</v>
      </c>
      <c r="W78" s="161"/>
      <c r="X78" s="374">
        <f t="shared" ref="X78:Y78" si="79">IF(X$32=0,"",X28-X53)</f>
        <v>-0.34447128399360172</v>
      </c>
      <c r="Y78" s="766">
        <f t="shared" si="79"/>
        <v>-8.0786349688523496E-2</v>
      </c>
      <c r="Z78" s="795" t="s">
        <v>98</v>
      </c>
      <c r="AA78" s="794" t="s">
        <v>98</v>
      </c>
    </row>
    <row r="79" spans="2:27" ht="17.100000000000001" customHeight="1" x14ac:dyDescent="0.25">
      <c r="B79" s="383" t="s">
        <v>70</v>
      </c>
      <c r="C79" s="174"/>
      <c r="D79" s="377">
        <f t="shared" ref="D79:G79" si="80">IF(D$32=0,"",D29-D54)</f>
        <v>3.8299263865788413E-2</v>
      </c>
      <c r="E79" s="378">
        <f t="shared" si="80"/>
        <v>3.8299263865788413E-2</v>
      </c>
      <c r="F79" s="795" t="s">
        <v>98</v>
      </c>
      <c r="G79" s="379">
        <f t="shared" si="80"/>
        <v>2.0334571540762791E-2</v>
      </c>
      <c r="H79" s="3"/>
      <c r="I79" s="377">
        <f t="shared" ref="I79:J79" si="81">IF(I$32=0,"",I29-I54)</f>
        <v>0.39478082327783248</v>
      </c>
      <c r="J79" s="378">
        <f t="shared" si="81"/>
        <v>0.39478082327783248</v>
      </c>
      <c r="K79" s="795" t="s">
        <v>98</v>
      </c>
      <c r="L79" s="379">
        <f t="shared" si="14"/>
        <v>0.40922091275380623</v>
      </c>
      <c r="M79" s="175"/>
      <c r="N79" s="377">
        <f t="shared" ref="N79:Q79" si="82">IF(N$32=0,"",N29-N54)</f>
        <v>-0.32323333862009362</v>
      </c>
      <c r="O79" s="378">
        <f t="shared" si="82"/>
        <v>-0.32323333862009362</v>
      </c>
      <c r="P79" s="795" t="s">
        <v>98</v>
      </c>
      <c r="Q79" s="379">
        <f t="shared" si="82"/>
        <v>-0.21014899193261138</v>
      </c>
      <c r="R79" s="161"/>
      <c r="S79" s="377">
        <f t="shared" ref="S79:T79" si="83">IF(S$32=0,"",S29-S54)</f>
        <v>-0.16207779415224866</v>
      </c>
      <c r="T79" s="378">
        <f t="shared" si="83"/>
        <v>-0.16207779415224866</v>
      </c>
      <c r="U79" s="793" t="s">
        <v>98</v>
      </c>
      <c r="V79" s="796" t="s">
        <v>98</v>
      </c>
      <c r="W79" s="161"/>
      <c r="X79" s="377">
        <f t="shared" ref="X79:Y79" si="84">IF(X$32=0,"",X29-X54)</f>
        <v>4.1512289391114177E-2</v>
      </c>
      <c r="Y79" s="378">
        <f t="shared" si="84"/>
        <v>4.1512289391114177E-2</v>
      </c>
      <c r="Z79" s="793" t="s">
        <v>98</v>
      </c>
      <c r="AA79" s="796" t="s">
        <v>98</v>
      </c>
    </row>
    <row r="80" spans="2:27" ht="18" customHeight="1" x14ac:dyDescent="0.25">
      <c r="B80" s="383" t="s">
        <v>72</v>
      </c>
      <c r="C80" s="174"/>
      <c r="D80" s="853"/>
      <c r="E80" s="854"/>
      <c r="F80" s="810"/>
      <c r="G80" s="855"/>
      <c r="H80" s="3"/>
      <c r="I80" s="853"/>
      <c r="J80" s="854"/>
      <c r="K80" s="810"/>
      <c r="L80" s="855"/>
      <c r="M80" s="175"/>
      <c r="N80" s="377">
        <f t="shared" ref="N80:O80" si="85">IF(N$32=0,"",N30-N55)</f>
        <v>-1.9349182615360383</v>
      </c>
      <c r="O80" s="378">
        <f t="shared" si="85"/>
        <v>-2.3470977422150705</v>
      </c>
      <c r="P80" s="793" t="s">
        <v>98</v>
      </c>
      <c r="Q80" s="796" t="s">
        <v>98</v>
      </c>
      <c r="R80" s="161"/>
      <c r="S80" s="377">
        <f t="shared" ref="S80:T80" si="86">IF(S$32=0,"",S30-S55)</f>
        <v>-2.1081909494615649</v>
      </c>
      <c r="T80" s="378">
        <f t="shared" si="86"/>
        <v>-2.3468603698964694</v>
      </c>
      <c r="U80" s="793" t="s">
        <v>98</v>
      </c>
      <c r="V80" s="796" t="s">
        <v>98</v>
      </c>
      <c r="W80" s="161"/>
      <c r="X80" s="377">
        <f t="shared" ref="X80:Y80" si="87">IF(X$32=0,"",X30-X55)</f>
        <v>-2.2304974382624243</v>
      </c>
      <c r="Y80" s="378">
        <f t="shared" si="87"/>
        <v>-2.5923972662602091</v>
      </c>
      <c r="Z80" s="793" t="s">
        <v>98</v>
      </c>
      <c r="AA80" s="796" t="s">
        <v>98</v>
      </c>
    </row>
    <row r="81" spans="2:27" ht="17.100000000000001" customHeight="1" x14ac:dyDescent="0.25">
      <c r="B81" s="384" t="s">
        <v>73</v>
      </c>
      <c r="C81" s="6"/>
      <c r="D81" s="380">
        <f t="shared" ref="D81:G81" si="88">IF(D$32=0,"",D31-D56)</f>
        <v>-8.5758895356801368E-2</v>
      </c>
      <c r="E81" s="381">
        <f t="shared" si="88"/>
        <v>3.2108576915471421E-2</v>
      </c>
      <c r="F81" s="381">
        <f t="shared" si="88"/>
        <v>1.3103074606057898</v>
      </c>
      <c r="G81" s="382">
        <f t="shared" si="88"/>
        <v>-8.0476610478786292E-2</v>
      </c>
      <c r="H81" s="3"/>
      <c r="I81" s="380">
        <f t="shared" ref="I81:K81" si="89">IF(I$32=0,"",I31-I56)</f>
        <v>0.7653597332967681</v>
      </c>
      <c r="J81" s="381">
        <f t="shared" si="89"/>
        <v>-0.14138989755575349</v>
      </c>
      <c r="K81" s="381">
        <f t="shared" si="89"/>
        <v>7.1545368388385135</v>
      </c>
      <c r="L81" s="382">
        <f t="shared" ref="L81:L82" si="90">IF(L$32=0,"",L31-L56)</f>
        <v>-2.7407559486166577E-2</v>
      </c>
      <c r="M81" s="177"/>
      <c r="N81" s="380">
        <f t="shared" ref="N81:Q81" si="91">IF(N$32=0,"",N31-N56)</f>
        <v>3.9736534048386174E-2</v>
      </c>
      <c r="O81" s="381">
        <f t="shared" si="91"/>
        <v>-0.36089675387651088</v>
      </c>
      <c r="P81" s="381">
        <f t="shared" si="91"/>
        <v>5.8066268131938505</v>
      </c>
      <c r="Q81" s="382">
        <f t="shared" si="91"/>
        <v>-0.29648915408215482</v>
      </c>
      <c r="R81" s="163"/>
      <c r="S81" s="380">
        <f t="shared" ref="S81:T81" si="92">IF(S$32=0,"",S31-S56)</f>
        <v>0.17062372555748562</v>
      </c>
      <c r="T81" s="381">
        <f t="shared" si="92"/>
        <v>0.12870982438547895</v>
      </c>
      <c r="U81" s="797" t="s">
        <v>98</v>
      </c>
      <c r="V81" s="798" t="s">
        <v>98</v>
      </c>
      <c r="W81" s="163"/>
      <c r="X81" s="380">
        <f t="shared" ref="X81:Y81" si="93">IF(X$32=0,"",X31-X56)</f>
        <v>6.738911942720871E-2</v>
      </c>
      <c r="Y81" s="381">
        <f t="shared" si="93"/>
        <v>-1.5287195233141482E-2</v>
      </c>
      <c r="Z81" s="797" t="s">
        <v>98</v>
      </c>
      <c r="AA81" s="798" t="s">
        <v>98</v>
      </c>
    </row>
    <row r="82" spans="2:27" ht="21" customHeight="1" thickBot="1" x14ac:dyDescent="0.3">
      <c r="B82" s="167" t="s">
        <v>210</v>
      </c>
      <c r="C82" s="6"/>
      <c r="D82" s="171">
        <f t="shared" ref="D82:G82" si="94">IF(D$32=0,"",D32-D57)</f>
        <v>3.765554678714067E-2</v>
      </c>
      <c r="E82" s="172">
        <f t="shared" si="94"/>
        <v>0.42175426052743337</v>
      </c>
      <c r="F82" s="172">
        <f t="shared" si="94"/>
        <v>0.14473708866692325</v>
      </c>
      <c r="G82" s="173">
        <f t="shared" si="94"/>
        <v>3.8623859786665049E-3</v>
      </c>
      <c r="H82" s="3"/>
      <c r="I82" s="171">
        <f t="shared" ref="I82:K82" si="95">IF(I$32=0,"",I32-I57)</f>
        <v>-3.8484803035119475E-2</v>
      </c>
      <c r="J82" s="172">
        <f t="shared" si="95"/>
        <v>0.13295044614944418</v>
      </c>
      <c r="K82" s="172">
        <f t="shared" si="95"/>
        <v>0.1567207442107188</v>
      </c>
      <c r="L82" s="173">
        <f t="shared" si="90"/>
        <v>8.221088952164668E-3</v>
      </c>
      <c r="M82" s="177"/>
      <c r="N82" s="171">
        <f t="shared" ref="N82:Q82" si="96">IF(N$32=0,"",N32-N57)</f>
        <v>-2.7521091132015174E-2</v>
      </c>
      <c r="O82" s="172">
        <f t="shared" si="96"/>
        <v>-0.27272410058933749</v>
      </c>
      <c r="P82" s="172">
        <f t="shared" si="96"/>
        <v>1.3128128375065442</v>
      </c>
      <c r="Q82" s="173">
        <f t="shared" si="96"/>
        <v>-0.19902839588697141</v>
      </c>
      <c r="R82" s="163"/>
      <c r="S82" s="171">
        <f t="shared" ref="S82:T82" si="97">IF(S$32=0,"",S32-S57)</f>
        <v>-3.6880593927872685E-2</v>
      </c>
      <c r="T82" s="172">
        <f t="shared" si="97"/>
        <v>0.46299658497324092</v>
      </c>
      <c r="U82" s="799" t="s">
        <v>98</v>
      </c>
      <c r="V82" s="800" t="s">
        <v>98</v>
      </c>
      <c r="W82" s="163"/>
      <c r="X82" s="171">
        <f t="shared" ref="X82:Y82" si="98">IF(X$32=0,"",X32-X57)</f>
        <v>0.12422840419303571</v>
      </c>
      <c r="Y82" s="172">
        <f t="shared" si="98"/>
        <v>0.76226526450328369</v>
      </c>
      <c r="Z82" s="799" t="s">
        <v>98</v>
      </c>
      <c r="AA82" s="800" t="s">
        <v>98</v>
      </c>
    </row>
    <row r="83" spans="2:27" ht="15.75" thickBot="1" x14ac:dyDescent="0.3">
      <c r="D83" t="s">
        <v>102</v>
      </c>
      <c r="H83" s="3"/>
      <c r="I83" t="s">
        <v>102</v>
      </c>
      <c r="N83" t="s">
        <v>102</v>
      </c>
      <c r="S83" t="s">
        <v>102</v>
      </c>
      <c r="X83" t="s">
        <v>102</v>
      </c>
    </row>
    <row r="84" spans="2:27" ht="45" x14ac:dyDescent="0.25">
      <c r="B84" s="166" t="s">
        <v>212</v>
      </c>
      <c r="C84" s="20"/>
      <c r="D84" s="168" t="s">
        <v>198</v>
      </c>
      <c r="E84" s="169" t="s">
        <v>199</v>
      </c>
      <c r="F84" s="169" t="s">
        <v>200</v>
      </c>
      <c r="G84" s="170" t="s">
        <v>201</v>
      </c>
      <c r="H84" s="3"/>
      <c r="I84" s="168" t="s">
        <v>198</v>
      </c>
      <c r="J84" s="169" t="s">
        <v>199</v>
      </c>
      <c r="K84" s="169" t="s">
        <v>200</v>
      </c>
      <c r="L84" s="170" t="s">
        <v>201</v>
      </c>
      <c r="M84" s="20"/>
      <c r="N84" s="168" t="s">
        <v>198</v>
      </c>
      <c r="O84" s="169" t="s">
        <v>199</v>
      </c>
      <c r="P84" s="169" t="s">
        <v>200</v>
      </c>
      <c r="Q84" s="170" t="s">
        <v>201</v>
      </c>
      <c r="R84" s="20"/>
      <c r="S84" s="168" t="s">
        <v>198</v>
      </c>
      <c r="T84" s="169" t="s">
        <v>199</v>
      </c>
      <c r="U84" s="839" t="s">
        <v>207</v>
      </c>
      <c r="V84" s="840" t="s">
        <v>208</v>
      </c>
      <c r="W84" s="20"/>
      <c r="X84" s="168" t="s">
        <v>198</v>
      </c>
      <c r="Y84" s="169" t="s">
        <v>199</v>
      </c>
      <c r="Z84" s="839" t="s">
        <v>207</v>
      </c>
      <c r="AA84" s="840" t="s">
        <v>208</v>
      </c>
    </row>
    <row r="85" spans="2:27" ht="17.100000000000001" customHeight="1" x14ac:dyDescent="0.25">
      <c r="B85" s="267" t="s">
        <v>114</v>
      </c>
      <c r="C85" s="159"/>
      <c r="D85" s="268">
        <f t="shared" ref="D85:G85" si="99">(IF(OR(D$32=0,D35=0),"",D10/D35-1))</f>
        <v>-0.29563039017036896</v>
      </c>
      <c r="E85" s="726">
        <f t="shared" si="99"/>
        <v>-0.32148483317724974</v>
      </c>
      <c r="F85" s="726">
        <f t="shared" si="99"/>
        <v>2.3043166454872006</v>
      </c>
      <c r="G85" s="269">
        <f t="shared" si="99"/>
        <v>-0.41489477287625276</v>
      </c>
      <c r="H85" s="3"/>
      <c r="I85" s="268">
        <f t="shared" ref="I85:L85" si="100">(IF(OR(I$32=0,I35=0),"",I10/I35-1))</f>
        <v>-0.30908796941842709</v>
      </c>
      <c r="J85" s="726">
        <f t="shared" si="100"/>
        <v>-0.34881894976654138</v>
      </c>
      <c r="K85" s="726">
        <f t="shared" si="100"/>
        <v>0.36216470135830492</v>
      </c>
      <c r="L85" s="269">
        <f t="shared" si="100"/>
        <v>-0.44782340248211416</v>
      </c>
      <c r="M85" s="161"/>
      <c r="N85" s="268">
        <f t="shared" ref="N85:Q85" si="101">(IF(OR(N$32=0,N35=0),"",N10/N35-1))</f>
        <v>2.7344233648819216E-2</v>
      </c>
      <c r="O85" s="726">
        <f t="shared" si="101"/>
        <v>-0.1933279129863682</v>
      </c>
      <c r="P85" s="726">
        <f t="shared" si="101"/>
        <v>2.1966926587031192</v>
      </c>
      <c r="Q85" s="269">
        <f t="shared" si="101"/>
        <v>-0.42938569490983913</v>
      </c>
      <c r="R85" s="161"/>
      <c r="S85" s="268">
        <f>(IF(OR(S$32=0,S35=0),"",S10/S35-1))</f>
        <v>2.8498526269043811E-2</v>
      </c>
      <c r="T85" s="726">
        <f t="shared" ref="T85:T90" si="102">(IF(OR(T$32=0,T35=0),"",T10/T35-1))</f>
        <v>-3.9497192217982757E-2</v>
      </c>
      <c r="U85" s="773" t="s">
        <v>98</v>
      </c>
      <c r="V85" s="774" t="s">
        <v>98</v>
      </c>
      <c r="W85" s="161"/>
      <c r="X85" s="268">
        <f>(IF(OR(X$32=0,X35=0),"",X10/X35-1))</f>
        <v>0.90505684378365525</v>
      </c>
      <c r="Y85" s="726">
        <f t="shared" ref="Y85:Y90" si="103">(IF(OR(Y$32=0,Y35=0),"",Y10/Y35-1))</f>
        <v>1.2783934856486825</v>
      </c>
      <c r="Z85" s="773" t="s">
        <v>98</v>
      </c>
      <c r="AA85" s="774" t="s">
        <v>98</v>
      </c>
    </row>
    <row r="86" spans="2:27" ht="17.100000000000001" customHeight="1" x14ac:dyDescent="0.25">
      <c r="B86" s="267" t="s">
        <v>125</v>
      </c>
      <c r="C86" s="159"/>
      <c r="D86" s="268">
        <f t="shared" ref="D86:G86" si="104">(IF(OR(D$32=0,D36=0),"",D11/D36-1))</f>
        <v>-0.7050256489804283</v>
      </c>
      <c r="E86" s="726">
        <f t="shared" si="104"/>
        <v>-0.72314482444199712</v>
      </c>
      <c r="F86" s="726">
        <f t="shared" si="104"/>
        <v>-0.56825627982407512</v>
      </c>
      <c r="G86" s="269">
        <f t="shared" si="104"/>
        <v>-0.47978280983351163</v>
      </c>
      <c r="H86" s="3"/>
      <c r="I86" s="268">
        <f t="shared" ref="I86:L86" si="105">(IF(OR(I$32=0,I36=0),"",I11/I36-1))</f>
        <v>-0.34057454643967511</v>
      </c>
      <c r="J86" s="726">
        <f t="shared" si="105"/>
        <v>-0.36725650120801201</v>
      </c>
      <c r="K86" s="726">
        <f t="shared" si="105"/>
        <v>-0.52960321097500185</v>
      </c>
      <c r="L86" s="269">
        <f t="shared" si="105"/>
        <v>-0.23683105505931834</v>
      </c>
      <c r="M86" s="161"/>
      <c r="N86" s="268">
        <f t="shared" ref="N86:Q86" si="106">(IF(OR(N$32=0,N36=0),"",N11/N36-1))</f>
        <v>-0.64133225404438665</v>
      </c>
      <c r="O86" s="726">
        <f t="shared" si="106"/>
        <v>-0.74039164461870532</v>
      </c>
      <c r="P86" s="726">
        <f t="shared" si="106"/>
        <v>-0.42611489160967275</v>
      </c>
      <c r="Q86" s="269">
        <f t="shared" si="106"/>
        <v>-0.54508272649560796</v>
      </c>
      <c r="R86" s="161"/>
      <c r="S86" s="268">
        <f t="shared" ref="S86" si="107">(IF(OR(S$32=0,S36=0),"",S11/S36-1))</f>
        <v>-7.5812321764828328E-2</v>
      </c>
      <c r="T86" s="726">
        <f t="shared" si="102"/>
        <v>-0.36932617296109405</v>
      </c>
      <c r="U86" s="773" t="s">
        <v>98</v>
      </c>
      <c r="V86" s="774" t="s">
        <v>98</v>
      </c>
      <c r="W86" s="161"/>
      <c r="X86" s="268">
        <f t="shared" ref="X86:X90" si="108">(IF(OR(X$32=0,X36=0),"",X11/X36-1))</f>
        <v>0.73751308980020758</v>
      </c>
      <c r="Y86" s="726">
        <f t="shared" si="103"/>
        <v>0.15195061583888436</v>
      </c>
      <c r="Z86" s="773" t="s">
        <v>98</v>
      </c>
      <c r="AA86" s="774" t="s">
        <v>98</v>
      </c>
    </row>
    <row r="87" spans="2:27" ht="17.100000000000001" customHeight="1" x14ac:dyDescent="0.25">
      <c r="B87" s="267" t="s">
        <v>51</v>
      </c>
      <c r="C87" s="159"/>
      <c r="D87" s="812"/>
      <c r="E87" s="813"/>
      <c r="F87" s="813"/>
      <c r="G87" s="814"/>
      <c r="H87" s="3"/>
      <c r="I87" s="812"/>
      <c r="J87" s="813"/>
      <c r="K87" s="813"/>
      <c r="L87" s="814"/>
      <c r="M87" s="161"/>
      <c r="N87" s="812"/>
      <c r="O87" s="813"/>
      <c r="P87" s="813"/>
      <c r="Q87" s="814"/>
      <c r="R87" s="161"/>
      <c r="S87" s="268">
        <f t="shared" ref="S87" si="109">(IF(OR(S$32=0,S37=0),"",S12/S37-1))</f>
        <v>4.1609922790809977</v>
      </c>
      <c r="T87" s="726">
        <f t="shared" si="102"/>
        <v>2.7876750681941904</v>
      </c>
      <c r="U87" s="773" t="s">
        <v>98</v>
      </c>
      <c r="V87" s="774" t="s">
        <v>98</v>
      </c>
      <c r="W87" s="161"/>
      <c r="X87" s="268">
        <f t="shared" si="108"/>
        <v>1.6951778059773681</v>
      </c>
      <c r="Y87" s="726">
        <f t="shared" si="103"/>
        <v>1.6951778059773601</v>
      </c>
      <c r="Z87" s="773" t="s">
        <v>98</v>
      </c>
      <c r="AA87" s="774" t="s">
        <v>98</v>
      </c>
    </row>
    <row r="88" spans="2:27" ht="17.100000000000001" customHeight="1" x14ac:dyDescent="0.25">
      <c r="B88" s="267" t="s">
        <v>52</v>
      </c>
      <c r="C88" s="159"/>
      <c r="D88" s="272">
        <f t="shared" ref="D88:G88" si="110">(IF(OR(D$32=0,D38=0),"",D13/D38-1))</f>
        <v>-0.32332985352917187</v>
      </c>
      <c r="E88" s="768">
        <f t="shared" si="110"/>
        <v>-0.37376073227928852</v>
      </c>
      <c r="F88" s="768">
        <f t="shared" si="110"/>
        <v>-0.2779801403741875</v>
      </c>
      <c r="G88" s="273">
        <f t="shared" si="110"/>
        <v>-0.203612489516936</v>
      </c>
      <c r="H88" s="3"/>
      <c r="I88" s="272">
        <f t="shared" ref="I88:L88" si="111">(IF(OR(I$32=0,I38=0),"",I13/I38-1))</f>
        <v>0.15765680432673634</v>
      </c>
      <c r="J88" s="768">
        <f t="shared" si="111"/>
        <v>-0.45632531585046843</v>
      </c>
      <c r="K88" s="768">
        <f t="shared" si="111"/>
        <v>0.3831517464063996</v>
      </c>
      <c r="L88" s="273">
        <f t="shared" si="111"/>
        <v>-0.26099457936148573</v>
      </c>
      <c r="M88" s="162"/>
      <c r="N88" s="272">
        <f t="shared" ref="N88:Q88" si="112">(IF(OR(N$32=0,N38=0),"",N13/N38-1))</f>
        <v>-0.36354069669738842</v>
      </c>
      <c r="O88" s="768">
        <f t="shared" si="112"/>
        <v>-0.59557901021992643</v>
      </c>
      <c r="P88" s="768">
        <f t="shared" si="112"/>
        <v>6.6415797528514231E-2</v>
      </c>
      <c r="Q88" s="273">
        <f t="shared" si="112"/>
        <v>-0.48375203789875765</v>
      </c>
      <c r="R88" s="162"/>
      <c r="S88" s="272">
        <f t="shared" ref="S88" si="113">(IF(OR(S$32=0,S38=0),"",S13/S38-1))</f>
        <v>1.1777000290372643</v>
      </c>
      <c r="T88" s="768">
        <f t="shared" si="102"/>
        <v>-1.6075511999062653E-2</v>
      </c>
      <c r="U88" s="773" t="s">
        <v>98</v>
      </c>
      <c r="V88" s="774" t="s">
        <v>98</v>
      </c>
      <c r="W88" s="162"/>
      <c r="X88" s="272">
        <f t="shared" si="108"/>
        <v>2.3823896585498661E-2</v>
      </c>
      <c r="Y88" s="768">
        <f t="shared" si="103"/>
        <v>2.4491305766438209E-2</v>
      </c>
      <c r="Z88" s="773" t="s">
        <v>98</v>
      </c>
      <c r="AA88" s="774" t="s">
        <v>98</v>
      </c>
    </row>
    <row r="89" spans="2:27" ht="17.100000000000001" customHeight="1" x14ac:dyDescent="0.25">
      <c r="B89" s="276" t="s">
        <v>53</v>
      </c>
      <c r="C89" s="160"/>
      <c r="D89" s="277">
        <f t="shared" ref="D89:G89" si="114">(IF(OR(D$32=0,D39=0),"",D14/D39-1))</f>
        <v>-0.61497449241243318</v>
      </c>
      <c r="E89" s="769">
        <f t="shared" si="114"/>
        <v>-0.63604350135913812</v>
      </c>
      <c r="F89" s="769">
        <f t="shared" si="114"/>
        <v>-0.35539557371497166</v>
      </c>
      <c r="G89" s="278">
        <f t="shared" si="114"/>
        <v>-0.43652612837890903</v>
      </c>
      <c r="H89" s="3"/>
      <c r="I89" s="277">
        <f t="shared" ref="I89:L89" si="115">(IF(OR(I$32=0,I39=0),"",I14/I39-1))</f>
        <v>-0.36811313762889275</v>
      </c>
      <c r="J89" s="769">
        <f t="shared" si="115"/>
        <v>-0.41498920572570419</v>
      </c>
      <c r="K89" s="769">
        <f t="shared" si="115"/>
        <v>-0.31582412246503089</v>
      </c>
      <c r="L89" s="278">
        <f t="shared" si="115"/>
        <v>-0.31417188946081775</v>
      </c>
      <c r="M89" s="163"/>
      <c r="N89" s="277">
        <f t="shared" ref="N89:Q89" si="116">(IF(OR(N$32=0,N39=0),"",N14/N39-1))</f>
        <v>-0.45880311997045475</v>
      </c>
      <c r="O89" s="769">
        <f t="shared" si="116"/>
        <v>-0.59226847044284381</v>
      </c>
      <c r="P89" s="769">
        <f t="shared" si="116"/>
        <v>0.16500718901743672</v>
      </c>
      <c r="Q89" s="278">
        <f t="shared" si="116"/>
        <v>-0.49004209131646137</v>
      </c>
      <c r="R89" s="163"/>
      <c r="S89" s="277">
        <f t="shared" ref="S89" si="117">(IF(OR(S$32=0,S39=0),"",S14/S39-1))</f>
        <v>6.0681854293898718E-2</v>
      </c>
      <c r="T89" s="769">
        <f t="shared" si="102"/>
        <v>-0.11236076495625302</v>
      </c>
      <c r="U89" s="775" t="s">
        <v>98</v>
      </c>
      <c r="V89" s="776" t="s">
        <v>98</v>
      </c>
      <c r="W89" s="163"/>
      <c r="X89" s="277">
        <f t="shared" si="108"/>
        <v>0.21815655449316829</v>
      </c>
      <c r="Y89" s="769">
        <f t="shared" si="103"/>
        <v>0.22114852125840745</v>
      </c>
      <c r="Z89" s="775" t="s">
        <v>98</v>
      </c>
      <c r="AA89" s="776" t="s">
        <v>98</v>
      </c>
    </row>
    <row r="90" spans="2:27" ht="17.100000000000001" customHeight="1" x14ac:dyDescent="0.25">
      <c r="B90" s="304" t="s">
        <v>54</v>
      </c>
      <c r="C90" s="159"/>
      <c r="D90" s="312">
        <f t="shared" ref="D90:G90" si="118">(IF(OR(D$32=0,D40=0),"",D15/D40-1))</f>
        <v>-0.17168982071605321</v>
      </c>
      <c r="E90" s="770">
        <f t="shared" si="118"/>
        <v>8.6182293002931232E-2</v>
      </c>
      <c r="F90" s="770">
        <f t="shared" si="118"/>
        <v>-0.49696316033806009</v>
      </c>
      <c r="G90" s="313">
        <f t="shared" si="118"/>
        <v>0.44420499369787825</v>
      </c>
      <c r="H90" s="3"/>
      <c r="I90" s="312">
        <f t="shared" ref="I90:L90" si="119">(IF(OR(I$32=0,I40=0),"",I15/I40-1))</f>
        <v>-0.1197763065515649</v>
      </c>
      <c r="J90" s="770">
        <f t="shared" si="119"/>
        <v>0.20929446335935187</v>
      </c>
      <c r="K90" s="770">
        <f t="shared" si="119"/>
        <v>-0.41038476817230241</v>
      </c>
      <c r="L90" s="313">
        <f t="shared" si="119"/>
        <v>0.41014135102221272</v>
      </c>
      <c r="M90" s="161"/>
      <c r="N90" s="312">
        <f t="shared" ref="N90:Q90" si="120">(IF(OR(N$32=0,N40=0),"",N15/N40-1))</f>
        <v>-0.25700330433500496</v>
      </c>
      <c r="O90" s="770">
        <f t="shared" si="120"/>
        <v>-8.1574453338964292E-2</v>
      </c>
      <c r="P90" s="770">
        <f t="shared" si="120"/>
        <v>-0.42229863367878173</v>
      </c>
      <c r="Q90" s="313">
        <f t="shared" si="120"/>
        <v>0.14658171285852672</v>
      </c>
      <c r="R90" s="161"/>
      <c r="S90" s="312">
        <f t="shared" ref="S90" si="121">(IF(OR(S$32=0,S40=0),"",S15/S40-1))</f>
        <v>-0.63361855128951694</v>
      </c>
      <c r="T90" s="770">
        <f t="shared" si="102"/>
        <v>0.10529151380878154</v>
      </c>
      <c r="U90" s="777" t="s">
        <v>98</v>
      </c>
      <c r="V90" s="778" t="s">
        <v>98</v>
      </c>
      <c r="W90" s="161"/>
      <c r="X90" s="312">
        <f t="shared" si="108"/>
        <v>-0.16109585923519054</v>
      </c>
      <c r="Y90" s="770">
        <f t="shared" si="103"/>
        <v>0.34048826316827463</v>
      </c>
      <c r="Z90" s="777" t="s">
        <v>98</v>
      </c>
      <c r="AA90" s="778" t="s">
        <v>98</v>
      </c>
    </row>
    <row r="91" spans="2:27" ht="17.100000000000001" customHeight="1" x14ac:dyDescent="0.25">
      <c r="B91" s="304" t="s">
        <v>203</v>
      </c>
      <c r="C91" s="159"/>
      <c r="D91" s="312">
        <f t="shared" ref="D91:G91" si="122">(IF(OR(D$32=0,D41=0),"",D16/D41-1))</f>
        <v>0.13237996455848688</v>
      </c>
      <c r="E91" s="770">
        <f t="shared" si="122"/>
        <v>0.48938246448314038</v>
      </c>
      <c r="F91" s="770">
        <f t="shared" si="122"/>
        <v>-6.6630849392935176E-2</v>
      </c>
      <c r="G91" s="313">
        <f t="shared" si="122"/>
        <v>0.14099605627582301</v>
      </c>
      <c r="H91" s="3"/>
      <c r="I91" s="312">
        <f t="shared" ref="I91:L91" si="123">(IF(OR(I$32=0,I41=0),"",I16/I41-1))</f>
        <v>-9.4327812682074463E-2</v>
      </c>
      <c r="J91" s="770">
        <f t="shared" si="123"/>
        <v>0.43539383746633331</v>
      </c>
      <c r="K91" s="770">
        <f t="shared" si="123"/>
        <v>-0.29300548234682633</v>
      </c>
      <c r="L91" s="313">
        <f t="shared" si="123"/>
        <v>0.17258513049907531</v>
      </c>
      <c r="M91" s="161"/>
      <c r="N91" s="312">
        <f t="shared" ref="N91:Q91" si="124">(IF(OR(N$32=0,N41=0),"",N16/N41-1))</f>
        <v>-2.9221292404989385E-2</v>
      </c>
      <c r="O91" s="770">
        <f t="shared" si="124"/>
        <v>9.9418595701552315E-2</v>
      </c>
      <c r="P91" s="770">
        <f t="shared" si="124"/>
        <v>-0.10275551656240589</v>
      </c>
      <c r="Q91" s="313">
        <f t="shared" si="124"/>
        <v>1.6157152148621234E-2</v>
      </c>
      <c r="R91" s="161"/>
      <c r="S91" s="812"/>
      <c r="T91" s="813"/>
      <c r="U91" s="863"/>
      <c r="V91" s="864"/>
      <c r="W91" s="161"/>
      <c r="X91" s="812"/>
      <c r="Y91" s="813"/>
      <c r="Z91" s="863"/>
      <c r="AA91" s="864"/>
    </row>
    <row r="92" spans="2:27" ht="17.100000000000001" customHeight="1" x14ac:dyDescent="0.25">
      <c r="B92" s="304" t="s">
        <v>56</v>
      </c>
      <c r="C92" s="159"/>
      <c r="D92" s="312">
        <f t="shared" ref="D92:G92" si="125">(IF(OR(D$32=0,D42=0),"",D17/D42-1))</f>
        <v>0.83446741686317694</v>
      </c>
      <c r="E92" s="770">
        <f t="shared" si="125"/>
        <v>0.73847406940309246</v>
      </c>
      <c r="F92" s="770">
        <f t="shared" si="125"/>
        <v>0.12432346754128454</v>
      </c>
      <c r="G92" s="313">
        <f t="shared" si="125"/>
        <v>0.63560118121423503</v>
      </c>
      <c r="H92" s="3"/>
      <c r="I92" s="312">
        <f t="shared" ref="I92:L92" si="126">(IF(OR(I$32=0,I42=0),"",I17/I42-1))</f>
        <v>0.48437611716470985</v>
      </c>
      <c r="J92" s="770">
        <f t="shared" si="126"/>
        <v>0.28447134353219727</v>
      </c>
      <c r="K92" s="770">
        <f t="shared" si="126"/>
        <v>0.13647244007857084</v>
      </c>
      <c r="L92" s="313">
        <f t="shared" si="126"/>
        <v>0.17276259853771103</v>
      </c>
      <c r="M92" s="161"/>
      <c r="N92" s="312">
        <f t="shared" ref="N92:Q92" si="127">(IF(OR(N$32=0,N42=0),"",N17/N42-1))</f>
        <v>0.12995612059073025</v>
      </c>
      <c r="O92" s="770">
        <f t="shared" si="127"/>
        <v>-0.20307737099921486</v>
      </c>
      <c r="P92" s="770">
        <f t="shared" si="127"/>
        <v>0.36651318253784582</v>
      </c>
      <c r="Q92" s="313">
        <f t="shared" si="127"/>
        <v>-6.2767189266363377E-2</v>
      </c>
      <c r="R92" s="161"/>
      <c r="S92" s="312">
        <f t="shared" ref="S92:T92" si="128">(IF(OR(S$32=0,S42=0),"",S17/S42-1))</f>
        <v>-6.4480634887598365E-2</v>
      </c>
      <c r="T92" s="770">
        <f t="shared" si="128"/>
        <v>-0.30230813459347095</v>
      </c>
      <c r="U92" s="777" t="s">
        <v>98</v>
      </c>
      <c r="V92" s="778" t="s">
        <v>98</v>
      </c>
      <c r="W92" s="161"/>
      <c r="X92" s="312">
        <f t="shared" ref="X92:Y92" si="129">(IF(OR(X$32=0,X42=0),"",X17/X42-1))</f>
        <v>0.50435415616842416</v>
      </c>
      <c r="Y92" s="770">
        <f t="shared" si="129"/>
        <v>0.53695757560804158</v>
      </c>
      <c r="Z92" s="777" t="s">
        <v>98</v>
      </c>
      <c r="AA92" s="778" t="s">
        <v>98</v>
      </c>
    </row>
    <row r="93" spans="2:27" ht="17.100000000000001" customHeight="1" x14ac:dyDescent="0.25">
      <c r="B93" s="304" t="s">
        <v>91</v>
      </c>
      <c r="C93" s="159"/>
      <c r="D93" s="312">
        <f t="shared" ref="D93:G93" si="130">(IF(OR(D$32=0,D43=0),"",D18/D43-1))</f>
        <v>0.33137738776376535</v>
      </c>
      <c r="E93" s="770">
        <f t="shared" si="130"/>
        <v>0.54372127432318385</v>
      </c>
      <c r="F93" s="770">
        <f t="shared" si="130"/>
        <v>1.5669979713829107E-2</v>
      </c>
      <c r="G93" s="313">
        <f t="shared" si="130"/>
        <v>0.19365073670904231</v>
      </c>
      <c r="H93" s="3"/>
      <c r="I93" s="312">
        <f t="shared" ref="I93:L93" si="131">(IF(OR(I$32=0,I43=0),"",I18/I43-1))</f>
        <v>0.35459812426233728</v>
      </c>
      <c r="J93" s="770">
        <f t="shared" si="131"/>
        <v>0.16608038728645824</v>
      </c>
      <c r="K93" s="770">
        <f t="shared" si="131"/>
        <v>0.15303543470222469</v>
      </c>
      <c r="L93" s="313">
        <f t="shared" si="131"/>
        <v>3.9178686913403205E-2</v>
      </c>
      <c r="M93" s="161"/>
      <c r="N93" s="312">
        <f t="shared" ref="N93:Q93" si="132">(IF(OR(N$32=0,N43=0),"",N18/N43-1))</f>
        <v>4.420799142317966E-3</v>
      </c>
      <c r="O93" s="770">
        <f t="shared" si="132"/>
        <v>0.202831092509282</v>
      </c>
      <c r="P93" s="770">
        <f t="shared" si="132"/>
        <v>-2.2374449093209625E-2</v>
      </c>
      <c r="Q93" s="313">
        <f t="shared" si="132"/>
        <v>-0.12549373197734737</v>
      </c>
      <c r="R93" s="161"/>
      <c r="S93" s="312">
        <f t="shared" ref="S93:T93" si="133">(IF(OR(S$32=0,S43=0),"",S18/S43-1))</f>
        <v>0.49013086212925439</v>
      </c>
      <c r="T93" s="770">
        <f t="shared" si="133"/>
        <v>0.10973898575257257</v>
      </c>
      <c r="U93" s="777" t="s">
        <v>98</v>
      </c>
      <c r="V93" s="778" t="s">
        <v>98</v>
      </c>
      <c r="W93" s="161"/>
      <c r="X93" s="312">
        <f t="shared" ref="X93:Y93" si="134">(IF(OR(X$32=0,X43=0),"",X18/X43-1))</f>
        <v>0.82879275635485206</v>
      </c>
      <c r="Y93" s="770">
        <f t="shared" si="134"/>
        <v>-5.6183845356811091E-2</v>
      </c>
      <c r="Z93" s="777" t="s">
        <v>98</v>
      </c>
      <c r="AA93" s="778" t="s">
        <v>98</v>
      </c>
    </row>
    <row r="94" spans="2:27" ht="17.100000000000001" customHeight="1" x14ac:dyDescent="0.25">
      <c r="B94" s="304" t="s">
        <v>58</v>
      </c>
      <c r="C94" s="159"/>
      <c r="D94" s="312">
        <f t="shared" ref="D94:G94" si="135">(IF(OR(D$32=0,D44=0),"",D19/D44-1))</f>
        <v>4.3331581595592139E-2</v>
      </c>
      <c r="E94" s="770">
        <f t="shared" si="135"/>
        <v>0.57027475182859511</v>
      </c>
      <c r="F94" s="770">
        <f t="shared" si="135"/>
        <v>-5.3449405637494896E-2</v>
      </c>
      <c r="G94" s="313">
        <f t="shared" si="135"/>
        <v>3.4905973079193853E-2</v>
      </c>
      <c r="H94" s="3"/>
      <c r="I94" s="312">
        <f t="shared" ref="I94:L94" si="136">(IF(OR(I$32=0,I44=0),"",I19/I44-1))</f>
        <v>-0.29033287936395591</v>
      </c>
      <c r="J94" s="770">
        <f t="shared" si="136"/>
        <v>0.39505418603308695</v>
      </c>
      <c r="K94" s="770">
        <f t="shared" si="136"/>
        <v>-0.40911845779745259</v>
      </c>
      <c r="L94" s="313">
        <f t="shared" si="136"/>
        <v>8.1035845457239519E-2</v>
      </c>
      <c r="M94" s="161"/>
      <c r="N94" s="312">
        <f t="shared" ref="N94:Q94" si="137">(IF(OR(N$32=0,N44=0),"",N19/N44-1))</f>
        <v>0.35358085851922594</v>
      </c>
      <c r="O94" s="770">
        <f t="shared" si="137"/>
        <v>-6.2345965126660463E-2</v>
      </c>
      <c r="P94" s="770">
        <f t="shared" si="137"/>
        <v>0.51297789241096692</v>
      </c>
      <c r="Q94" s="313">
        <f t="shared" si="137"/>
        <v>-0.15059364381342311</v>
      </c>
      <c r="R94" s="161"/>
      <c r="S94" s="312">
        <f t="shared" ref="S94:T94" si="138">(IF(OR(S$32=0,S44=0),"",S19/S44-1))</f>
        <v>-0.55505711890236031</v>
      </c>
      <c r="T94" s="770">
        <f t="shared" si="138"/>
        <v>0.22548173020909856</v>
      </c>
      <c r="U94" s="777" t="s">
        <v>98</v>
      </c>
      <c r="V94" s="778" t="s">
        <v>98</v>
      </c>
      <c r="W94" s="161"/>
      <c r="X94" s="312">
        <f t="shared" ref="X94:Y94" si="139">(IF(OR(X$32=0,X44=0),"",X19/X44-1))</f>
        <v>-0.4765942161367277</v>
      </c>
      <c r="Y94" s="770">
        <f t="shared" si="139"/>
        <v>3.3253743432280602E-2</v>
      </c>
      <c r="Z94" s="777" t="s">
        <v>98</v>
      </c>
      <c r="AA94" s="778" t="s">
        <v>98</v>
      </c>
    </row>
    <row r="95" spans="2:27" ht="17.100000000000001" customHeight="1" x14ac:dyDescent="0.25">
      <c r="B95" s="304" t="s">
        <v>60</v>
      </c>
      <c r="C95" s="159"/>
      <c r="D95" s="312">
        <f t="shared" ref="D95:G95" si="140">(IF(OR(D$32=0,D45=0),"",D20/D45-1))</f>
        <v>0.2476926255270242</v>
      </c>
      <c r="E95" s="770">
        <f t="shared" si="140"/>
        <v>0.2476926255270242</v>
      </c>
      <c r="F95" s="791" t="s">
        <v>98</v>
      </c>
      <c r="G95" s="313">
        <f t="shared" si="140"/>
        <v>0.27857196874983736</v>
      </c>
      <c r="H95" s="3"/>
      <c r="I95" s="312">
        <f t="shared" ref="I95:L95" si="141">(IF(OR(I$32=0,I45=0),"",I20/I45-1))</f>
        <v>-0.35133059321589044</v>
      </c>
      <c r="J95" s="770">
        <f t="shared" si="141"/>
        <v>-0.35133059321589044</v>
      </c>
      <c r="K95" s="791" t="s">
        <v>98</v>
      </c>
      <c r="L95" s="313">
        <f t="shared" si="141"/>
        <v>-0.33316217870028908</v>
      </c>
      <c r="M95" s="161"/>
      <c r="N95" s="312">
        <f t="shared" ref="N95:Q95" si="142">(IF(OR(N$32=0,N45=0),"",N20/N45-1))</f>
        <v>-0.4497177466292146</v>
      </c>
      <c r="O95" s="770">
        <f t="shared" si="142"/>
        <v>-0.4497177466292146</v>
      </c>
      <c r="P95" s="791" t="s">
        <v>98</v>
      </c>
      <c r="Q95" s="313">
        <f t="shared" si="142"/>
        <v>-0.43460833041909985</v>
      </c>
      <c r="R95" s="161"/>
      <c r="S95" s="312">
        <f t="shared" ref="S95:T95" si="143">(IF(OR(S$32=0,S45=0),"",S20/S45-1))</f>
        <v>-0.32223661905436896</v>
      </c>
      <c r="T95" s="770">
        <f t="shared" si="143"/>
        <v>-0.32223661905436896</v>
      </c>
      <c r="U95" s="777" t="s">
        <v>98</v>
      </c>
      <c r="V95" s="778" t="s">
        <v>98</v>
      </c>
      <c r="W95" s="161"/>
      <c r="X95" s="312" t="str">
        <f t="shared" ref="X95:Y95" si="144">(IF(OR(X$32=0,X45=0),"",X20/X45-1))</f>
        <v/>
      </c>
      <c r="Y95" s="770" t="str">
        <f t="shared" si="144"/>
        <v/>
      </c>
      <c r="Z95" s="777" t="s">
        <v>98</v>
      </c>
      <c r="AA95" s="778" t="s">
        <v>98</v>
      </c>
    </row>
    <row r="96" spans="2:27" ht="17.100000000000001" customHeight="1" x14ac:dyDescent="0.25">
      <c r="B96" s="309" t="s">
        <v>62</v>
      </c>
      <c r="C96" s="160"/>
      <c r="D96" s="314">
        <f t="shared" ref="D96:G96" si="145">(IF(OR(D$32=0,D46=0),"",D21/D46-1))</f>
        <v>2.773084107487378E-2</v>
      </c>
      <c r="E96" s="771">
        <f t="shared" si="145"/>
        <v>0.33610584453793968</v>
      </c>
      <c r="F96" s="771">
        <f t="shared" si="145"/>
        <v>-0.15715444752861085</v>
      </c>
      <c r="G96" s="315">
        <f t="shared" si="145"/>
        <v>8.2226632715793668E-2</v>
      </c>
      <c r="H96" s="3"/>
      <c r="I96" s="314">
        <f t="shared" ref="I96:L96" si="146">(IF(OR(I$32=0,I46=0),"",I21/I46-1))</f>
        <v>-0.24810478250877099</v>
      </c>
      <c r="J96" s="771">
        <f t="shared" si="146"/>
        <v>4.5306130003304856E-2</v>
      </c>
      <c r="K96" s="771">
        <f t="shared" si="146"/>
        <v>-0.36522316120189835</v>
      </c>
      <c r="L96" s="315">
        <f t="shared" si="146"/>
        <v>4.3118975488497968E-2</v>
      </c>
      <c r="M96" s="163"/>
      <c r="N96" s="314">
        <f t="shared" ref="N96:Q96" si="147">(IF(OR(N$32=0,N46=0),"",N21/N46-1))</f>
        <v>-0.12922118279236861</v>
      </c>
      <c r="O96" s="771">
        <f t="shared" si="147"/>
        <v>-0.21041159844281176</v>
      </c>
      <c r="P96" s="771">
        <f t="shared" si="147"/>
        <v>-2.9627245420894455E-2</v>
      </c>
      <c r="Q96" s="315">
        <f t="shared" si="147"/>
        <v>-0.12160744947715851</v>
      </c>
      <c r="R96" s="163"/>
      <c r="S96" s="314">
        <f t="shared" ref="S96:T96" si="148">(IF(OR(S$32=0,S46=0),"",S21/S46-1))</f>
        <v>-0.52367250107079211</v>
      </c>
      <c r="T96" s="771">
        <f t="shared" si="148"/>
        <v>0.18139650382496497</v>
      </c>
      <c r="U96" s="779" t="s">
        <v>98</v>
      </c>
      <c r="V96" s="780" t="s">
        <v>98</v>
      </c>
      <c r="W96" s="163"/>
      <c r="X96" s="314">
        <f t="shared" ref="X96:Y96" si="149">(IF(OR(X$32=0,X46=0),"",X21/X46-1))</f>
        <v>-0.27766309922352328</v>
      </c>
      <c r="Y96" s="771">
        <f t="shared" si="149"/>
        <v>0.11101075867251864</v>
      </c>
      <c r="Z96" s="779" t="s">
        <v>98</v>
      </c>
      <c r="AA96" s="780" t="s">
        <v>98</v>
      </c>
    </row>
    <row r="97" spans="2:27" ht="17.100000000000001" customHeight="1" x14ac:dyDescent="0.25">
      <c r="B97" s="383" t="s">
        <v>63</v>
      </c>
      <c r="C97" s="159"/>
      <c r="D97" s="385">
        <f t="shared" ref="D97:G97" si="150">(IF(OR(D$32=0,D47=0),"",D22/D47-1))</f>
        <v>-0.11622705953963042</v>
      </c>
      <c r="E97" s="772">
        <f t="shared" si="150"/>
        <v>-0.11625795175749376</v>
      </c>
      <c r="F97" s="795" t="s">
        <v>98</v>
      </c>
      <c r="G97" s="386">
        <f t="shared" si="150"/>
        <v>-7.0776027697984079E-3</v>
      </c>
      <c r="H97" s="3"/>
      <c r="I97" s="385">
        <f t="shared" ref="I97:L97" si="151">(IF(OR(I$32=0,I47=0),"",I22/I47-1))</f>
        <v>-0.51944922453812148</v>
      </c>
      <c r="J97" s="772">
        <f t="shared" si="151"/>
        <v>-0.51944921270550237</v>
      </c>
      <c r="K97" s="795" t="s">
        <v>98</v>
      </c>
      <c r="L97" s="386">
        <f t="shared" si="151"/>
        <v>-0.21614174803835962</v>
      </c>
      <c r="M97" s="161"/>
      <c r="N97" s="385">
        <f t="shared" ref="N97:Q97" si="152">(IF(OR(N$32=0,N47=0),"",N22/N47-1))</f>
        <v>-0.35806783749421867</v>
      </c>
      <c r="O97" s="772">
        <f t="shared" si="152"/>
        <v>-0.35806780282311557</v>
      </c>
      <c r="P97" s="795" t="s">
        <v>98</v>
      </c>
      <c r="Q97" s="386">
        <f t="shared" si="152"/>
        <v>-0.27441086027986805</v>
      </c>
      <c r="R97" s="161"/>
      <c r="S97" s="812"/>
      <c r="T97" s="813"/>
      <c r="U97" s="865"/>
      <c r="V97" s="864"/>
      <c r="W97" s="161"/>
      <c r="X97" s="812"/>
      <c r="Y97" s="813"/>
      <c r="Z97" s="865"/>
      <c r="AA97" s="864"/>
    </row>
    <row r="98" spans="2:27" ht="17.100000000000001" customHeight="1" x14ac:dyDescent="0.25">
      <c r="B98" s="383" t="s">
        <v>64</v>
      </c>
      <c r="C98" s="159"/>
      <c r="D98" s="385">
        <f t="shared" ref="D98:G98" si="153">(IF(OR(D$32=0,D48=0),"",D23/D48-1))</f>
        <v>-0.17294724238198422</v>
      </c>
      <c r="E98" s="772">
        <f t="shared" si="153"/>
        <v>-0.10678976212138747</v>
      </c>
      <c r="F98" s="772">
        <f t="shared" si="153"/>
        <v>-0.17334465062072857</v>
      </c>
      <c r="G98" s="386">
        <f t="shared" si="153"/>
        <v>-5.6164544167418562E-2</v>
      </c>
      <c r="H98" s="3"/>
      <c r="I98" s="385">
        <f t="shared" ref="I98:L98" si="154">(IF(OR(I$32=0,I48=0),"",I23/I48-1))</f>
        <v>-0.16491447631104394</v>
      </c>
      <c r="J98" s="772">
        <f t="shared" si="154"/>
        <v>-0.28271547232098804</v>
      </c>
      <c r="K98" s="772">
        <f t="shared" si="154"/>
        <v>2.8169848677249476E-2</v>
      </c>
      <c r="L98" s="386">
        <f t="shared" si="154"/>
        <v>-9.1464073669628276E-2</v>
      </c>
      <c r="M98" s="161"/>
      <c r="N98" s="385">
        <f t="shared" ref="N98:Q98" si="155">(IF(OR(N$32=0,N48=0),"",N23/N48-1))</f>
        <v>-0.41983782330029917</v>
      </c>
      <c r="O98" s="772">
        <f t="shared" si="155"/>
        <v>-0.5181491626180037</v>
      </c>
      <c r="P98" s="772">
        <f t="shared" si="155"/>
        <v>-8.1635945258627496E-2</v>
      </c>
      <c r="Q98" s="386">
        <f t="shared" si="155"/>
        <v>-0.35466194261397743</v>
      </c>
      <c r="R98" s="161"/>
      <c r="S98" s="385">
        <f t="shared" ref="S98:T98" si="156">(IF(OR(S$32=0,S48=0),"",S23/S48-1))</f>
        <v>-3.8769887825435778E-2</v>
      </c>
      <c r="T98" s="772">
        <f t="shared" si="156"/>
        <v>-0.44489518951143314</v>
      </c>
      <c r="U98" s="783" t="s">
        <v>98</v>
      </c>
      <c r="V98" s="782" t="s">
        <v>98</v>
      </c>
      <c r="W98" s="161"/>
      <c r="X98" s="385">
        <f t="shared" ref="X98:Y98" si="157">(IF(OR(X$32=0,X48=0),"",X23/X48-1))</f>
        <v>9.896368926569421E-2</v>
      </c>
      <c r="Y98" s="772">
        <f t="shared" si="157"/>
        <v>9.6156493790282349E-2</v>
      </c>
      <c r="Z98" s="783" t="s">
        <v>98</v>
      </c>
      <c r="AA98" s="782" t="s">
        <v>98</v>
      </c>
    </row>
    <row r="99" spans="2:27" ht="17.100000000000001" customHeight="1" x14ac:dyDescent="0.25">
      <c r="B99" s="383" t="s">
        <v>120</v>
      </c>
      <c r="C99" s="159"/>
      <c r="D99" s="385">
        <f t="shared" ref="D99:G99" si="158">(IF(OR(D$32=0,D49=0),"",D24/D49-1))</f>
        <v>0.72974592678897365</v>
      </c>
      <c r="E99" s="772">
        <f t="shared" si="158"/>
        <v>0.54837653732202196</v>
      </c>
      <c r="F99" s="772">
        <f t="shared" si="158"/>
        <v>0.4232795708230912</v>
      </c>
      <c r="G99" s="386">
        <f t="shared" si="158"/>
        <v>8.1137940054792246E-2</v>
      </c>
      <c r="H99" s="3"/>
      <c r="I99" s="385">
        <f t="shared" ref="I99:L99" si="159">(IF(OR(I$32=0,I49=0),"",I24/I49-1))</f>
        <v>6.2187320728021467E-2</v>
      </c>
      <c r="J99" s="772">
        <f t="shared" si="159"/>
        <v>0.60312298849738366</v>
      </c>
      <c r="K99" s="772">
        <f t="shared" si="159"/>
        <v>1.0263619855106709E-2</v>
      </c>
      <c r="L99" s="386">
        <f t="shared" si="159"/>
        <v>5.5379979013091329E-2</v>
      </c>
      <c r="M99" s="161"/>
      <c r="N99" s="385">
        <f t="shared" ref="N99:Q99" si="160">(IF(OR(N$32=0,N49=0),"",N24/N49-1))</f>
        <v>0.15886644750857282</v>
      </c>
      <c r="O99" s="772">
        <f t="shared" si="160"/>
        <v>0.8691679102920562</v>
      </c>
      <c r="P99" s="772">
        <f t="shared" si="160"/>
        <v>0.32195267408792883</v>
      </c>
      <c r="Q99" s="386">
        <f t="shared" si="160"/>
        <v>-0.10702590161829706</v>
      </c>
      <c r="R99" s="161"/>
      <c r="S99" s="812"/>
      <c r="T99" s="813"/>
      <c r="U99" s="863"/>
      <c r="V99" s="864"/>
      <c r="W99" s="161"/>
      <c r="X99" s="812"/>
      <c r="Y99" s="813"/>
      <c r="Z99" s="863"/>
      <c r="AA99" s="864"/>
    </row>
    <row r="100" spans="2:27" ht="17.100000000000001" customHeight="1" x14ac:dyDescent="0.25">
      <c r="B100" s="383" t="s">
        <v>66</v>
      </c>
      <c r="C100" s="159"/>
      <c r="D100" s="385">
        <f t="shared" ref="D100:G100" si="161">(IF(OR(D$32=0,D50=0),"",D25/D50-1))</f>
        <v>-0.67823486647516151</v>
      </c>
      <c r="E100" s="772">
        <f t="shared" si="161"/>
        <v>-0.67823486647516151</v>
      </c>
      <c r="F100" s="772" t="str">
        <f t="shared" si="161"/>
        <v/>
      </c>
      <c r="G100" s="386">
        <f t="shared" si="161"/>
        <v>-0.4871174155731568</v>
      </c>
      <c r="H100" s="3"/>
      <c r="I100" s="385">
        <f t="shared" ref="I100:L100" si="162">(IF(OR(I$32=0,I50=0),"",I25/I50-1))</f>
        <v>-0.19763040487590433</v>
      </c>
      <c r="J100" s="772">
        <f t="shared" si="162"/>
        <v>-0.19763040487590433</v>
      </c>
      <c r="K100" s="772" t="str">
        <f t="shared" si="162"/>
        <v/>
      </c>
      <c r="L100" s="386">
        <f t="shared" si="162"/>
        <v>-0.12294455402431159</v>
      </c>
      <c r="M100" s="161"/>
      <c r="N100" s="385">
        <f t="shared" ref="N100:Q100" si="163">(IF(OR(N$32=0,N50=0),"",N25/N50-1))</f>
        <v>-0.66774287778733288</v>
      </c>
      <c r="O100" s="772">
        <f t="shared" si="163"/>
        <v>-0.66774287778733288</v>
      </c>
      <c r="P100" s="772" t="str">
        <f t="shared" si="163"/>
        <v/>
      </c>
      <c r="Q100" s="386">
        <f t="shared" si="163"/>
        <v>-0.47534138805734749</v>
      </c>
      <c r="R100" s="161"/>
      <c r="S100" s="812"/>
      <c r="T100" s="813"/>
      <c r="U100" s="863"/>
      <c r="V100" s="864"/>
      <c r="W100" s="161"/>
      <c r="X100" s="812"/>
      <c r="Y100" s="813"/>
      <c r="Z100" s="863"/>
      <c r="AA100" s="864"/>
    </row>
    <row r="101" spans="2:27" ht="17.100000000000001" customHeight="1" x14ac:dyDescent="0.25">
      <c r="B101" s="383" t="s">
        <v>92</v>
      </c>
      <c r="C101" s="159"/>
      <c r="D101" s="385">
        <f t="shared" ref="D101:G101" si="164">(IF(OR(D$32=0,D51=0),"",D26/D51-1))</f>
        <v>-0.42376636294262804</v>
      </c>
      <c r="E101" s="772">
        <f t="shared" si="164"/>
        <v>-0.19348792291967765</v>
      </c>
      <c r="F101" s="772">
        <f t="shared" si="164"/>
        <v>-0.42187715259311542</v>
      </c>
      <c r="G101" s="386">
        <f t="shared" si="164"/>
        <v>-0.11744912371223448</v>
      </c>
      <c r="H101" s="3"/>
      <c r="I101" s="385">
        <f t="shared" ref="I101:L101" si="165">(IF(OR(I$32=0,I51=0),"",I26/I51-1))</f>
        <v>-0.10403005910040963</v>
      </c>
      <c r="J101" s="772">
        <f t="shared" si="165"/>
        <v>-0.3236126984275105</v>
      </c>
      <c r="K101" s="772">
        <f t="shared" si="165"/>
        <v>0.12224501940696664</v>
      </c>
      <c r="L101" s="386">
        <f t="shared" si="165"/>
        <v>-0.17707414267913679</v>
      </c>
      <c r="M101" s="161"/>
      <c r="N101" s="385">
        <f t="shared" ref="N101:Q101" si="166">(IF(OR(N$32=0,N51=0),"",N26/N51-1))</f>
        <v>-0.27903773758898442</v>
      </c>
      <c r="O101" s="772">
        <f t="shared" si="166"/>
        <v>-0.46995242940959381</v>
      </c>
      <c r="P101" s="772">
        <f t="shared" si="166"/>
        <v>0.18759792361527983</v>
      </c>
      <c r="Q101" s="386">
        <f t="shared" si="166"/>
        <v>-0.3701106801414269</v>
      </c>
      <c r="R101" s="161"/>
      <c r="S101" s="385">
        <f t="shared" ref="S101:T101" si="167">(IF(OR(S$32=0,S51=0),"",S26/S51-1))</f>
        <v>0.27675504150868901</v>
      </c>
      <c r="T101" s="772">
        <f t="shared" si="167"/>
        <v>-0.30947168806555558</v>
      </c>
      <c r="U101" s="783" t="s">
        <v>98</v>
      </c>
      <c r="V101" s="782" t="s">
        <v>98</v>
      </c>
      <c r="W101" s="161"/>
      <c r="X101" s="385">
        <f t="shared" ref="X101:Y101" si="168">(IF(OR(X$32=0,X51=0),"",X26/X51-1))</f>
        <v>0.21101999286243411</v>
      </c>
      <c r="Y101" s="772">
        <f t="shared" si="168"/>
        <v>0.1787994422255057</v>
      </c>
      <c r="Z101" s="783" t="s">
        <v>98</v>
      </c>
      <c r="AA101" s="782" t="s">
        <v>98</v>
      </c>
    </row>
    <row r="102" spans="2:27" ht="17.100000000000001" customHeight="1" x14ac:dyDescent="0.25">
      <c r="B102" s="383" t="s">
        <v>68</v>
      </c>
      <c r="C102" s="159"/>
      <c r="D102" s="385">
        <f t="shared" ref="D102:G102" si="169">(IF(OR(D$32=0,D52=0),"",D27/D52-1))</f>
        <v>0.14929843098510909</v>
      </c>
      <c r="E102" s="772">
        <f t="shared" si="169"/>
        <v>0.14929843098510842</v>
      </c>
      <c r="F102" s="795" t="s">
        <v>98</v>
      </c>
      <c r="G102" s="386">
        <f t="shared" si="169"/>
        <v>-1.623988961340983E-2</v>
      </c>
      <c r="H102" s="3"/>
      <c r="I102" s="385">
        <f t="shared" ref="I102:L102" si="170">(IF(OR(I$32=0,I52=0),"",I27/I52-1))</f>
        <v>6.8000680608612418E-2</v>
      </c>
      <c r="J102" s="772">
        <f t="shared" si="170"/>
        <v>6.8000900497212857E-2</v>
      </c>
      <c r="K102" s="795" t="s">
        <v>98</v>
      </c>
      <c r="L102" s="386">
        <f t="shared" si="170"/>
        <v>-2.2689747247783831E-2</v>
      </c>
      <c r="M102" s="161"/>
      <c r="N102" s="385">
        <f t="shared" ref="N102:Q102" si="171">(IF(OR(N$32=0,N52=0),"",N27/N52-1))</f>
        <v>0.25361630992256878</v>
      </c>
      <c r="O102" s="772">
        <f t="shared" si="171"/>
        <v>0.2536166467415566</v>
      </c>
      <c r="P102" s="795" t="s">
        <v>98</v>
      </c>
      <c r="Q102" s="386">
        <f t="shared" si="171"/>
        <v>-0.16681775019280942</v>
      </c>
      <c r="R102" s="161"/>
      <c r="S102" s="812"/>
      <c r="T102" s="813"/>
      <c r="U102" s="863"/>
      <c r="V102" s="864"/>
      <c r="W102" s="161"/>
      <c r="X102" s="812"/>
      <c r="Y102" s="813"/>
      <c r="Z102" s="863"/>
      <c r="AA102" s="864"/>
    </row>
    <row r="103" spans="2:27" ht="17.100000000000001" customHeight="1" x14ac:dyDescent="0.25">
      <c r="B103" s="383" t="s">
        <v>69</v>
      </c>
      <c r="C103" s="159"/>
      <c r="D103" s="385">
        <f t="shared" ref="D103:G103" si="172">(IF(OR(D$32=0,D53=0),"",D28/D53-1))</f>
        <v>-7.0057110899315211E-2</v>
      </c>
      <c r="E103" s="772">
        <f t="shared" si="172"/>
        <v>-0.30417825071236471</v>
      </c>
      <c r="F103" s="772">
        <f t="shared" si="172"/>
        <v>0.82607986583019333</v>
      </c>
      <c r="G103" s="386">
        <f t="shared" si="172"/>
        <v>-0.22631458027922835</v>
      </c>
      <c r="H103" s="3"/>
      <c r="I103" s="385">
        <f t="shared" ref="I103:L103" si="173">(IF(OR(I$32=0,I53=0),"",I28/I53-1))</f>
        <v>0.40807094031696933</v>
      </c>
      <c r="J103" s="772">
        <f t="shared" si="173"/>
        <v>0.25402873082521515</v>
      </c>
      <c r="K103" s="772">
        <f t="shared" si="173"/>
        <v>1.8757895287054578</v>
      </c>
      <c r="L103" s="386">
        <f t="shared" si="173"/>
        <v>6.8116798657823496E-2</v>
      </c>
      <c r="M103" s="161"/>
      <c r="N103" s="385">
        <f t="shared" ref="N103:Q103" si="174">(IF(OR(N$32=0,N53=0),"",N28/N53-1))</f>
        <v>0.39160252867070411</v>
      </c>
      <c r="O103" s="772">
        <f t="shared" si="174"/>
        <v>4.9739023511037317E-3</v>
      </c>
      <c r="P103" s="772">
        <f t="shared" si="174"/>
        <v>0.90312241806127447</v>
      </c>
      <c r="Q103" s="386">
        <f t="shared" si="174"/>
        <v>-0.13618833156243937</v>
      </c>
      <c r="R103" s="161"/>
      <c r="S103" s="385">
        <f t="shared" ref="S103:T103" si="175">(IF(OR(S$32=0,S53=0),"",S28/S53-1))</f>
        <v>0.26557921231098858</v>
      </c>
      <c r="T103" s="772">
        <f t="shared" si="175"/>
        <v>-0.43238878926291646</v>
      </c>
      <c r="U103" s="783" t="s">
        <v>98</v>
      </c>
      <c r="V103" s="782" t="s">
        <v>98</v>
      </c>
      <c r="W103" s="161"/>
      <c r="X103" s="385">
        <f t="shared" ref="X103:Y103" si="176">(IF(OR(X$32=0,X53=0),"",X28/X53-1))</f>
        <v>-0.26761000236894983</v>
      </c>
      <c r="Y103" s="772">
        <f t="shared" si="176"/>
        <v>-5.500127536510302E-2</v>
      </c>
      <c r="Z103" s="783" t="s">
        <v>98</v>
      </c>
      <c r="AA103" s="782" t="s">
        <v>98</v>
      </c>
    </row>
    <row r="104" spans="2:27" ht="17.100000000000001" customHeight="1" x14ac:dyDescent="0.25">
      <c r="B104" s="383" t="s">
        <v>70</v>
      </c>
      <c r="C104" s="159"/>
      <c r="D104" s="387">
        <f t="shared" ref="D104:G104" si="177">(IF(OR(D$32=0,D54=0),"",D29/D54-1))</f>
        <v>3.504186568825296E-2</v>
      </c>
      <c r="E104" s="388">
        <f t="shared" si="177"/>
        <v>3.504186568825296E-2</v>
      </c>
      <c r="F104" s="795" t="s">
        <v>98</v>
      </c>
      <c r="G104" s="389">
        <f t="shared" si="177"/>
        <v>2.0100672529695718E-2</v>
      </c>
      <c r="H104" s="3"/>
      <c r="I104" s="387">
        <f t="shared" ref="I104:L104" si="178">(IF(OR(I$32=0,I54=0),"",I29/I54-1))</f>
        <v>0.30603164595180821</v>
      </c>
      <c r="J104" s="388">
        <f t="shared" si="178"/>
        <v>0.30603164595180821</v>
      </c>
      <c r="K104" s="795" t="s">
        <v>98</v>
      </c>
      <c r="L104" s="389">
        <f t="shared" si="178"/>
        <v>0.34679738368966628</v>
      </c>
      <c r="M104" s="161"/>
      <c r="N104" s="387">
        <f t="shared" ref="N104:Q104" si="179">(IF(OR(N$32=0,N54=0),"",N29/N54-1))</f>
        <v>-0.22603729973433118</v>
      </c>
      <c r="O104" s="388">
        <f t="shared" si="179"/>
        <v>-0.22603729973433118</v>
      </c>
      <c r="P104" s="795" t="s">
        <v>98</v>
      </c>
      <c r="Q104" s="389">
        <f t="shared" si="179"/>
        <v>-0.16041907781115372</v>
      </c>
      <c r="R104" s="161"/>
      <c r="S104" s="387">
        <f t="shared" ref="S104:T104" si="180">(IF(OR(S$32=0,S54=0),"",S29/S54-1))</f>
        <v>-0.13804570847571618</v>
      </c>
      <c r="T104" s="388">
        <f t="shared" si="180"/>
        <v>-0.13804570847571618</v>
      </c>
      <c r="U104" s="781" t="s">
        <v>98</v>
      </c>
      <c r="V104" s="784" t="s">
        <v>98</v>
      </c>
      <c r="W104" s="161"/>
      <c r="X104" s="387">
        <f t="shared" ref="X104:Y104" si="181">(IF(OR(X$32=0,X54=0),"",X29/X54-1))</f>
        <v>3.5997133888174382E-2</v>
      </c>
      <c r="Y104" s="388">
        <f t="shared" si="181"/>
        <v>3.5997133888174382E-2</v>
      </c>
      <c r="Z104" s="781" t="s">
        <v>98</v>
      </c>
      <c r="AA104" s="784" t="s">
        <v>98</v>
      </c>
    </row>
    <row r="105" spans="2:27" ht="18" customHeight="1" x14ac:dyDescent="0.25">
      <c r="B105" s="383" t="s">
        <v>72</v>
      </c>
      <c r="C105" s="159"/>
      <c r="D105" s="856"/>
      <c r="E105" s="857"/>
      <c r="F105" s="858"/>
      <c r="G105" s="859"/>
      <c r="H105" s="3"/>
      <c r="I105" s="856"/>
      <c r="J105" s="857"/>
      <c r="K105" s="858"/>
      <c r="L105" s="859"/>
      <c r="M105" s="161"/>
      <c r="N105" s="387">
        <f t="shared" ref="N105:O105" si="182">(IF(OR(N$32=0,N55=0),"",N30/N55-1))</f>
        <v>-0.73946216333235992</v>
      </c>
      <c r="O105" s="388">
        <f t="shared" si="182"/>
        <v>-0.82787864464549887</v>
      </c>
      <c r="P105" s="793" t="s">
        <v>98</v>
      </c>
      <c r="Q105" s="796" t="s">
        <v>98</v>
      </c>
      <c r="R105" s="161"/>
      <c r="S105" s="387">
        <f t="shared" ref="S105:T105" si="183">(IF(OR(S$32=0,S55=0),"",S30/S55-1))</f>
        <v>-0.67997200206876007</v>
      </c>
      <c r="T105" s="388">
        <f t="shared" si="183"/>
        <v>-0.67891316017152126</v>
      </c>
      <c r="U105" s="781" t="s">
        <v>98</v>
      </c>
      <c r="V105" s="784" t="s">
        <v>98</v>
      </c>
      <c r="W105" s="161"/>
      <c r="X105" s="387">
        <f t="shared" ref="X105:Y105" si="184">(IF(OR(X$32=0,X55=0),"",X30/X55-1))</f>
        <v>-0.76355266950751499</v>
      </c>
      <c r="Y105" s="388">
        <f t="shared" si="184"/>
        <v>-0.79252841076495173</v>
      </c>
      <c r="Z105" s="781" t="s">
        <v>98</v>
      </c>
      <c r="AA105" s="784" t="s">
        <v>98</v>
      </c>
    </row>
    <row r="106" spans="2:27" ht="17.100000000000001" customHeight="1" x14ac:dyDescent="0.25">
      <c r="B106" s="384" t="s">
        <v>73</v>
      </c>
      <c r="C106" s="160"/>
      <c r="D106" s="390">
        <f t="shared" ref="D106:G106" si="185">(IF(OR(D$32=0,D56=0),"",D31/D56-1))</f>
        <v>-5.3406516455384967E-2</v>
      </c>
      <c r="E106" s="391">
        <f t="shared" si="185"/>
        <v>1.4387750523776388E-2</v>
      </c>
      <c r="F106" s="391">
        <f t="shared" si="185"/>
        <v>0.29405487231956773</v>
      </c>
      <c r="G106" s="392">
        <f t="shared" si="185"/>
        <v>-0.1047120386973005</v>
      </c>
      <c r="H106" s="3"/>
      <c r="I106" s="390">
        <f t="shared" ref="I106:L106" si="186">(IF(OR(I$32=0,I56=0),"",I31/I56-1))</f>
        <v>0.58873825638212929</v>
      </c>
      <c r="J106" s="391">
        <f t="shared" si="186"/>
        <v>-5.7475568112094866E-2</v>
      </c>
      <c r="K106" s="391">
        <f t="shared" si="186"/>
        <v>1.5863718046205131</v>
      </c>
      <c r="L106" s="392">
        <f t="shared" si="186"/>
        <v>-3.3021156007429608E-2</v>
      </c>
      <c r="M106" s="163"/>
      <c r="N106" s="390">
        <f t="shared" ref="N106:Q106" si="187">(IF(OR(N$32=0,N56=0),"",N31/N56-1))</f>
        <v>2.1713953031905042E-2</v>
      </c>
      <c r="O106" s="391">
        <f t="shared" si="187"/>
        <v>-0.14152813877510229</v>
      </c>
      <c r="P106" s="391">
        <f t="shared" si="187"/>
        <v>1.3503783286497328</v>
      </c>
      <c r="Q106" s="392">
        <f t="shared" si="187"/>
        <v>-0.33313388099118513</v>
      </c>
      <c r="R106" s="163"/>
      <c r="S106" s="390">
        <f t="shared" ref="S106:T106" si="188">(IF(OR(S$32=0,S56=0),"",S31/S56-1))</f>
        <v>0.11466227654490235</v>
      </c>
      <c r="T106" s="391">
        <f t="shared" si="188"/>
        <v>7.3822462049636162E-2</v>
      </c>
      <c r="U106" s="785" t="s">
        <v>98</v>
      </c>
      <c r="V106" s="786" t="s">
        <v>98</v>
      </c>
      <c r="W106" s="163"/>
      <c r="X106" s="390">
        <f t="shared" ref="X106:Y106" si="189">(IF(OR(X$32=0,X56=0),"",X31/X56-1))</f>
        <v>4.748096430146509E-2</v>
      </c>
      <c r="Y106" s="391">
        <f t="shared" si="189"/>
        <v>-8.8485696575331119E-3</v>
      </c>
      <c r="Z106" s="785" t="s">
        <v>98</v>
      </c>
      <c r="AA106" s="786" t="s">
        <v>98</v>
      </c>
    </row>
    <row r="107" spans="2:27" ht="21" customHeight="1" thickBot="1" x14ac:dyDescent="0.3">
      <c r="B107" s="167" t="s">
        <v>210</v>
      </c>
      <c r="C107" s="160"/>
      <c r="D107" s="453">
        <f t="shared" ref="D107:G107" si="190">(IF(OR(D$32=0,D57=0),"",D32/D57-1))</f>
        <v>2.5427113689557634E-2</v>
      </c>
      <c r="E107" s="454">
        <f t="shared" si="190"/>
        <v>0.20868302745963274</v>
      </c>
      <c r="F107" s="454">
        <f t="shared" si="190"/>
        <v>3.847452124893902E-2</v>
      </c>
      <c r="G107" s="455">
        <f t="shared" si="190"/>
        <v>4.7988073071247861E-3</v>
      </c>
      <c r="H107" s="3"/>
      <c r="I107" s="453">
        <f t="shared" ref="I107:L107" si="191">(IF(OR(I$32=0,I57=0),"",I32/I57-1))</f>
        <v>-2.3466343314097249E-2</v>
      </c>
      <c r="J107" s="454">
        <f t="shared" si="191"/>
        <v>5.6334934809086468E-2</v>
      </c>
      <c r="K107" s="454">
        <f t="shared" si="191"/>
        <v>4.4271396669694596E-2</v>
      </c>
      <c r="L107" s="455">
        <f t="shared" si="191"/>
        <v>9.3421465365508549E-3</v>
      </c>
      <c r="M107" s="163"/>
      <c r="N107" s="453">
        <f t="shared" ref="N107:Q107" si="192">(IF(OR(N$32=0,N57=0),"",N32/N57-1))</f>
        <v>-1.5816719041388039E-2</v>
      </c>
      <c r="O107" s="454">
        <f t="shared" si="192"/>
        <v>-0.10653285179270999</v>
      </c>
      <c r="P107" s="454">
        <f t="shared" si="192"/>
        <v>0.38386340277969122</v>
      </c>
      <c r="Q107" s="455">
        <f t="shared" si="192"/>
        <v>-0.20950357461786462</v>
      </c>
      <c r="R107" s="163"/>
      <c r="S107" s="453">
        <f t="shared" ref="S107:T107" si="193">(IF(OR(S$32=0,S57=0),"",S32/S57-1))</f>
        <v>-2.3258636496641061E-2</v>
      </c>
      <c r="T107" s="454">
        <f t="shared" si="193"/>
        <v>0.2200044354809727</v>
      </c>
      <c r="U107" s="787" t="s">
        <v>98</v>
      </c>
      <c r="V107" s="788" t="s">
        <v>98</v>
      </c>
      <c r="W107" s="163"/>
      <c r="X107" s="453">
        <f t="shared" ref="X107:Y107" si="194">(IF(OR(X$32=0,X57=0),"",X32/X57-1))</f>
        <v>8.800065429127657E-2</v>
      </c>
      <c r="Y107" s="454">
        <f t="shared" si="194"/>
        <v>0.44800224728614313</v>
      </c>
      <c r="Z107" s="787" t="s">
        <v>98</v>
      </c>
      <c r="AA107" s="788" t="s">
        <v>98</v>
      </c>
    </row>
    <row r="108" spans="2:27" ht="4.5" customHeight="1" x14ac:dyDescent="0.5">
      <c r="B108" s="83"/>
      <c r="L108" s="2"/>
      <c r="M108" s="2"/>
      <c r="R108" s="2"/>
      <c r="W108" s="2"/>
    </row>
    <row r="109" spans="2:27" ht="16.350000000000001" customHeight="1" x14ac:dyDescent="0.3">
      <c r="B109" s="574" t="s">
        <v>130</v>
      </c>
      <c r="C109" s="17"/>
    </row>
    <row r="110" spans="2:27" x14ac:dyDescent="0.25">
      <c r="B110" s="1083" t="s">
        <v>162</v>
      </c>
      <c r="C110" s="463"/>
      <c r="D110" s="463"/>
      <c r="E110" s="463"/>
      <c r="F110" s="463"/>
    </row>
    <row r="111" spans="2:27" x14ac:dyDescent="0.25">
      <c r="B111" s="575" t="s">
        <v>213</v>
      </c>
    </row>
    <row r="112" spans="2:27" x14ac:dyDescent="0.25">
      <c r="B112" s="575" t="s">
        <v>214</v>
      </c>
      <c r="C112" s="84"/>
      <c r="D112" s="84"/>
      <c r="E112" s="84"/>
      <c r="F112" s="84"/>
      <c r="G112" s="84"/>
      <c r="H112" s="84"/>
      <c r="I112" s="84"/>
    </row>
    <row r="113" spans="2:2" x14ac:dyDescent="0.25">
      <c r="B113" s="575" t="s">
        <v>215</v>
      </c>
    </row>
  </sheetData>
  <mergeCells count="6">
    <mergeCell ref="X7:AA7"/>
    <mergeCell ref="S7:V7"/>
    <mergeCell ref="B2:B5"/>
    <mergeCell ref="I7:L7"/>
    <mergeCell ref="D7:G7"/>
    <mergeCell ref="N7:Q7"/>
  </mergeCells>
  <printOptions horizontalCentered="1"/>
  <pageMargins left="0.5" right="0.5" top="0.5" bottom="0.4" header="0.3" footer="0.3"/>
  <pageSetup scale="33" orientation="portrait" r:id="rId1"/>
  <headerFooter>
    <oddHeader>&amp;RPUBLIC</oddHeader>
    <oddFooter xml:space="preserve">&amp;L&amp;"-,Bold"&amp;10&amp;A&amp;C&amp;"-,Bold"&amp;10Page &amp;P of 20&amp;R&amp;"-,Bold"&amp;10Exhibit 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sheetPr>
  <dimension ref="B1:S75"/>
  <sheetViews>
    <sheetView zoomScale="80" zoomScaleNormal="80" zoomScaleSheetLayoutView="100" zoomScalePageLayoutView="80" workbookViewId="0">
      <selection activeCell="J14" sqref="J14"/>
    </sheetView>
  </sheetViews>
  <sheetFormatPr defaultRowHeight="15" x14ac:dyDescent="0.25"/>
  <cols>
    <col min="1" max="1" width="1.5703125" customWidth="1"/>
    <col min="2" max="2" width="54.5703125" hidden="1" customWidth="1"/>
    <col min="3" max="3" width="4.5703125" hidden="1" customWidth="1"/>
    <col min="4" max="4" width="66.5703125" hidden="1" customWidth="1"/>
    <col min="5" max="5" width="1.5703125" customWidth="1"/>
    <col min="6" max="6" width="24.7109375" customWidth="1"/>
    <col min="7" max="7" width="2.7109375" customWidth="1"/>
    <col min="8" max="8" width="16.7109375" customWidth="1"/>
    <col min="9" max="9" width="2.5703125" customWidth="1"/>
    <col min="10" max="10" width="42.7109375" customWidth="1"/>
    <col min="11" max="11" width="2.5703125" customWidth="1"/>
    <col min="12" max="12" width="42.7109375" customWidth="1"/>
    <col min="13" max="13" width="2.5703125" customWidth="1"/>
    <col min="14" max="14" width="42.7109375" customWidth="1"/>
    <col min="15" max="15" width="2.5703125" customWidth="1"/>
    <col min="16" max="16" width="42.7109375" customWidth="1"/>
    <col min="17" max="17" width="10" customWidth="1"/>
  </cols>
  <sheetData>
    <row r="1" spans="2:16" ht="25.5" customHeight="1" thickBot="1" x14ac:dyDescent="0.5">
      <c r="C1" s="23"/>
      <c r="D1" s="1135"/>
      <c r="E1" s="1135"/>
      <c r="F1" s="596" t="s">
        <v>386</v>
      </c>
      <c r="G1" s="447"/>
      <c r="H1" s="447"/>
    </row>
    <row r="2" spans="2:16" ht="23.1" customHeight="1" x14ac:dyDescent="0.4">
      <c r="B2" s="1136" t="s">
        <v>217</v>
      </c>
      <c r="C2" s="55"/>
      <c r="D2" s="1136" t="s">
        <v>218</v>
      </c>
      <c r="E2" s="38"/>
      <c r="F2" s="1139" t="s">
        <v>219</v>
      </c>
      <c r="G2" s="1140"/>
      <c r="H2" s="1141"/>
      <c r="I2" s="469"/>
      <c r="J2" s="1040" t="s">
        <v>39</v>
      </c>
      <c r="K2" s="60"/>
      <c r="L2" s="60"/>
      <c r="M2" s="60"/>
      <c r="N2" s="60"/>
      <c r="O2" s="60"/>
      <c r="P2" s="562"/>
    </row>
    <row r="3" spans="2:16" ht="23.1" customHeight="1" x14ac:dyDescent="0.4">
      <c r="B3" s="1137"/>
      <c r="C3" s="55"/>
      <c r="D3" s="1137"/>
      <c r="E3" s="39"/>
      <c r="F3" s="1142"/>
      <c r="G3" s="1143"/>
      <c r="H3" s="1144"/>
      <c r="I3" s="470"/>
      <c r="J3" s="1041" t="str">
        <f>'7_DSIM'!E3</f>
        <v>Report Date: 3/29/2024</v>
      </c>
      <c r="K3" s="31"/>
      <c r="L3" s="31"/>
      <c r="M3" s="31"/>
      <c r="N3" s="31"/>
      <c r="O3" s="31"/>
      <c r="P3" s="563"/>
    </row>
    <row r="4" spans="2:16" ht="33" customHeight="1" x14ac:dyDescent="0.4">
      <c r="B4" s="1137"/>
      <c r="C4" s="55"/>
      <c r="D4" s="1137"/>
      <c r="E4" s="39"/>
      <c r="F4" s="1142"/>
      <c r="G4" s="1143"/>
      <c r="H4" s="1144"/>
      <c r="I4" s="470"/>
      <c r="J4" s="1041" t="str">
        <f>'8_Cost Effectiveness'!D4</f>
        <v>Period:  3/01/2019 - 12/31/2023</v>
      </c>
      <c r="K4" s="31"/>
      <c r="L4" s="31"/>
      <c r="M4" s="31"/>
      <c r="N4" s="31"/>
      <c r="O4" s="31"/>
      <c r="P4" s="563"/>
    </row>
    <row r="5" spans="2:16" ht="23.1" customHeight="1" thickBot="1" x14ac:dyDescent="0.45">
      <c r="B5" s="1138"/>
      <c r="C5" s="55"/>
      <c r="D5" s="1138"/>
      <c r="E5" s="39"/>
      <c r="F5" s="1145"/>
      <c r="G5" s="1146"/>
      <c r="H5" s="1147"/>
      <c r="I5" s="470"/>
      <c r="J5" s="1042" t="s">
        <v>220</v>
      </c>
      <c r="K5" s="821"/>
      <c r="L5" s="821"/>
      <c r="M5" s="821"/>
      <c r="N5" s="821"/>
      <c r="O5" s="821"/>
      <c r="P5" s="835"/>
    </row>
    <row r="6" spans="2:16" ht="12.75" customHeight="1" thickBot="1" x14ac:dyDescent="0.45">
      <c r="B6" s="51"/>
      <c r="C6" s="55"/>
      <c r="D6" s="59"/>
      <c r="E6" s="39"/>
      <c r="F6" s="464"/>
      <c r="G6" s="464"/>
      <c r="H6" s="464"/>
    </row>
    <row r="7" spans="2:16" s="93" customFormat="1" ht="21.75" thickBot="1" x14ac:dyDescent="0.4">
      <c r="B7" s="445" t="s">
        <v>216</v>
      </c>
      <c r="C7" s="210"/>
      <c r="D7" s="445" t="s">
        <v>216</v>
      </c>
      <c r="E7" s="334"/>
      <c r="F7" s="465" t="s">
        <v>221</v>
      </c>
      <c r="G7" s="471"/>
      <c r="H7" s="466"/>
      <c r="J7" s="446" t="s">
        <v>222</v>
      </c>
      <c r="L7" s="446" t="s">
        <v>223</v>
      </c>
      <c r="N7" s="446" t="s">
        <v>224</v>
      </c>
      <c r="P7" s="446" t="s">
        <v>225</v>
      </c>
    </row>
    <row r="8" spans="2:16" ht="18" customHeight="1" thickBot="1" x14ac:dyDescent="0.45">
      <c r="B8" s="53" t="s">
        <v>226</v>
      </c>
      <c r="C8" s="55"/>
      <c r="D8" s="53" t="s">
        <v>226</v>
      </c>
      <c r="E8" s="23"/>
      <c r="F8" s="467" t="s">
        <v>226</v>
      </c>
      <c r="G8" s="472"/>
      <c r="H8" s="468"/>
      <c r="J8" s="183" t="s">
        <v>226</v>
      </c>
      <c r="L8" s="183" t="s">
        <v>226</v>
      </c>
      <c r="N8" s="183" t="s">
        <v>226</v>
      </c>
      <c r="P8" s="183" t="s">
        <v>226</v>
      </c>
    </row>
    <row r="9" spans="2:16" ht="18" customHeight="1" thickBot="1" x14ac:dyDescent="0.45">
      <c r="B9" s="54"/>
      <c r="C9" s="55"/>
      <c r="D9" s="54"/>
      <c r="F9" s="476"/>
      <c r="G9" s="477"/>
      <c r="H9" s="478"/>
      <c r="J9" s="96"/>
      <c r="L9" s="96"/>
      <c r="N9" s="96"/>
      <c r="P9" s="96"/>
    </row>
    <row r="10" spans="2:16" ht="18" customHeight="1" thickBot="1" x14ac:dyDescent="0.45">
      <c r="B10" s="54"/>
      <c r="C10" s="55"/>
      <c r="D10" s="54"/>
      <c r="F10" s="473"/>
      <c r="G10" s="474"/>
      <c r="H10" s="475"/>
      <c r="J10" s="97"/>
      <c r="L10" s="97"/>
      <c r="N10" s="97"/>
      <c r="P10" s="97"/>
    </row>
    <row r="11" spans="2:16" ht="18" customHeight="1" thickBot="1" x14ac:dyDescent="0.45">
      <c r="B11" s="54"/>
      <c r="C11" s="55"/>
      <c r="D11" s="54"/>
      <c r="F11" s="473"/>
      <c r="G11" s="474"/>
      <c r="H11" s="475"/>
      <c r="J11" s="97"/>
      <c r="L11" s="97"/>
      <c r="N11" s="97"/>
      <c r="P11" s="97"/>
    </row>
    <row r="12" spans="2:16" ht="18" customHeight="1" thickBot="1" x14ac:dyDescent="0.45">
      <c r="B12" s="54"/>
      <c r="C12" s="55"/>
      <c r="D12" s="54"/>
      <c r="F12" s="473"/>
      <c r="G12" s="474"/>
      <c r="H12" s="475"/>
      <c r="J12" s="97"/>
      <c r="L12" s="97"/>
      <c r="N12" s="97"/>
      <c r="P12" s="97"/>
    </row>
    <row r="13" spans="2:16" ht="18" customHeight="1" thickBot="1" x14ac:dyDescent="0.45">
      <c r="B13" s="54"/>
      <c r="C13" s="55"/>
      <c r="D13" s="54"/>
      <c r="F13" s="473"/>
      <c r="G13" s="474"/>
      <c r="H13" s="475"/>
      <c r="J13" s="97"/>
      <c r="L13" s="97"/>
      <c r="N13" s="97"/>
      <c r="P13" s="97"/>
    </row>
    <row r="14" spans="2:16" ht="18" customHeight="1" thickBot="1" x14ac:dyDescent="0.45">
      <c r="B14" s="54"/>
      <c r="C14" s="55"/>
      <c r="D14" s="54"/>
      <c r="F14" s="473"/>
      <c r="G14" s="474"/>
      <c r="H14" s="475"/>
      <c r="J14" s="97"/>
      <c r="L14" s="97"/>
      <c r="N14" s="97"/>
      <c r="P14" s="97"/>
    </row>
    <row r="15" spans="2:16" ht="18" customHeight="1" thickBot="1" x14ac:dyDescent="0.45">
      <c r="B15" s="54"/>
      <c r="C15" s="55"/>
      <c r="D15" s="54"/>
      <c r="F15" s="473"/>
      <c r="G15" s="474"/>
      <c r="H15" s="475"/>
      <c r="J15" s="97"/>
      <c r="L15" s="97"/>
      <c r="N15" s="97"/>
      <c r="P15" s="97"/>
    </row>
    <row r="16" spans="2:16" ht="18" customHeight="1" thickBot="1" x14ac:dyDescent="0.45">
      <c r="B16" s="54"/>
      <c r="C16" s="55"/>
      <c r="D16" s="54"/>
      <c r="F16" s="473"/>
      <c r="G16" s="474"/>
      <c r="H16" s="475"/>
      <c r="J16" s="97"/>
      <c r="L16" s="97"/>
      <c r="N16" s="97"/>
      <c r="P16" s="97"/>
    </row>
    <row r="17" spans="2:19" ht="18" customHeight="1" thickBot="1" x14ac:dyDescent="0.45">
      <c r="B17" s="54"/>
      <c r="C17" s="55"/>
      <c r="D17" s="54"/>
      <c r="F17" s="473"/>
      <c r="G17" s="474"/>
      <c r="H17" s="475"/>
      <c r="J17" s="97"/>
      <c r="L17" s="97"/>
      <c r="N17" s="97"/>
      <c r="P17" s="97"/>
    </row>
    <row r="18" spans="2:19" ht="18" customHeight="1" thickBot="1" x14ac:dyDescent="0.45">
      <c r="B18" s="54"/>
      <c r="C18" s="55"/>
      <c r="D18" s="54"/>
      <c r="F18" s="473"/>
      <c r="G18" s="474"/>
      <c r="H18" s="475"/>
      <c r="J18" s="97"/>
      <c r="L18" s="97"/>
      <c r="N18" s="97"/>
      <c r="P18" s="97"/>
    </row>
    <row r="19" spans="2:19" ht="18" customHeight="1" thickBot="1" x14ac:dyDescent="0.45">
      <c r="B19" s="54"/>
      <c r="C19" s="55"/>
      <c r="D19" s="54"/>
      <c r="F19" s="473"/>
      <c r="G19" s="474"/>
      <c r="H19" s="475"/>
      <c r="J19" s="97"/>
      <c r="L19" s="97"/>
      <c r="N19" s="97"/>
      <c r="P19" s="97"/>
      <c r="S19" s="1021"/>
    </row>
    <row r="20" spans="2:19" ht="18" customHeight="1" thickBot="1" x14ac:dyDescent="0.45">
      <c r="B20" s="54"/>
      <c r="C20" s="55"/>
      <c r="D20" s="54"/>
      <c r="F20" s="473"/>
      <c r="G20" s="474"/>
      <c r="H20" s="475"/>
      <c r="J20" s="97"/>
      <c r="L20" s="97"/>
      <c r="N20" s="97"/>
      <c r="P20" s="97"/>
    </row>
    <row r="21" spans="2:19" ht="18" customHeight="1" thickBot="1" x14ac:dyDescent="0.45">
      <c r="B21" s="54"/>
      <c r="C21" s="55"/>
      <c r="D21" s="54"/>
      <c r="F21" s="473"/>
      <c r="G21" s="474"/>
      <c r="H21" s="475"/>
      <c r="J21" s="97"/>
      <c r="L21" s="97"/>
      <c r="N21" s="97"/>
      <c r="P21" s="97"/>
    </row>
    <row r="22" spans="2:19" ht="18" customHeight="1" thickBot="1" x14ac:dyDescent="0.45">
      <c r="B22" s="54"/>
      <c r="C22" s="55"/>
      <c r="D22" s="54"/>
      <c r="F22" s="473"/>
      <c r="G22" s="474"/>
      <c r="H22" s="475"/>
      <c r="J22" s="97"/>
      <c r="L22" s="97"/>
      <c r="N22" s="97"/>
      <c r="P22" s="97"/>
    </row>
    <row r="23" spans="2:19" ht="18" customHeight="1" thickBot="1" x14ac:dyDescent="0.45">
      <c r="B23" s="54"/>
      <c r="C23" s="55"/>
      <c r="D23" s="54"/>
      <c r="F23" s="473"/>
      <c r="G23" s="474"/>
      <c r="H23" s="475"/>
      <c r="J23" s="97"/>
      <c r="L23" s="97"/>
      <c r="N23" s="97"/>
      <c r="P23" s="97"/>
    </row>
    <row r="24" spans="2:19" ht="18" customHeight="1" thickBot="1" x14ac:dyDescent="0.45">
      <c r="B24" s="54"/>
      <c r="C24" s="55"/>
      <c r="D24" s="54"/>
      <c r="F24" s="473"/>
      <c r="G24" s="474"/>
      <c r="H24" s="475"/>
      <c r="J24" s="97"/>
      <c r="L24" s="97"/>
      <c r="N24" s="97"/>
      <c r="P24" s="97"/>
    </row>
    <row r="25" spans="2:19" ht="18" customHeight="1" thickBot="1" x14ac:dyDescent="0.45">
      <c r="B25" s="54"/>
      <c r="C25" s="55"/>
      <c r="D25" s="54"/>
      <c r="F25" s="473"/>
      <c r="G25" s="474"/>
      <c r="H25" s="475"/>
      <c r="J25" s="97"/>
      <c r="L25" s="97"/>
      <c r="N25" s="97"/>
      <c r="P25" s="97"/>
    </row>
    <row r="26" spans="2:19" ht="18" customHeight="1" thickBot="1" x14ac:dyDescent="0.45">
      <c r="B26" s="54"/>
      <c r="C26" s="55"/>
      <c r="D26" s="54"/>
      <c r="F26" s="473"/>
      <c r="G26" s="474"/>
      <c r="H26" s="475"/>
      <c r="J26" s="97"/>
      <c r="L26" s="97"/>
      <c r="N26" s="97"/>
      <c r="P26" s="97"/>
    </row>
    <row r="27" spans="2:19" ht="18" customHeight="1" thickBot="1" x14ac:dyDescent="0.45">
      <c r="B27" s="54"/>
      <c r="C27" s="55"/>
      <c r="D27" s="54"/>
      <c r="F27" s="473"/>
      <c r="G27" s="474"/>
      <c r="H27" s="475"/>
      <c r="J27" s="97"/>
      <c r="L27" s="97"/>
      <c r="N27" s="97"/>
      <c r="P27" s="97"/>
    </row>
    <row r="28" spans="2:19" ht="18" customHeight="1" thickBot="1" x14ac:dyDescent="0.45">
      <c r="B28" s="54"/>
      <c r="C28" s="55"/>
      <c r="D28" s="54"/>
      <c r="F28" s="473"/>
      <c r="G28" s="474"/>
      <c r="H28" s="475"/>
      <c r="J28" s="97"/>
      <c r="L28" s="97"/>
      <c r="N28" s="97"/>
      <c r="P28" s="97"/>
    </row>
    <row r="29" spans="2:19" ht="18" customHeight="1" thickBot="1" x14ac:dyDescent="0.45">
      <c r="B29" s="54"/>
      <c r="C29" s="55"/>
      <c r="D29" s="54"/>
      <c r="F29" s="473"/>
      <c r="G29" s="474"/>
      <c r="H29" s="475"/>
      <c r="J29" s="97"/>
      <c r="L29" s="97"/>
      <c r="N29" s="97"/>
      <c r="P29" s="97"/>
    </row>
    <row r="30" spans="2:19" ht="18" customHeight="1" thickBot="1" x14ac:dyDescent="0.45">
      <c r="B30" s="54"/>
      <c r="C30" s="55"/>
      <c r="D30" s="54"/>
      <c r="F30" s="473"/>
      <c r="G30" s="474"/>
      <c r="H30" s="475"/>
      <c r="J30" s="97"/>
      <c r="L30" s="97"/>
      <c r="N30" s="97"/>
      <c r="P30" s="97"/>
    </row>
    <row r="31" spans="2:19" ht="18" customHeight="1" thickBot="1" x14ac:dyDescent="0.45">
      <c r="B31" s="54"/>
      <c r="C31" s="55"/>
      <c r="D31" s="54"/>
      <c r="F31" s="473"/>
      <c r="G31" s="474"/>
      <c r="H31" s="475"/>
      <c r="J31" s="97"/>
      <c r="L31" s="97"/>
      <c r="N31" s="97"/>
      <c r="P31" s="97"/>
    </row>
    <row r="32" spans="2:19" ht="18" customHeight="1" thickBot="1" x14ac:dyDescent="0.45">
      <c r="B32" s="54"/>
      <c r="C32" s="55"/>
      <c r="D32" s="54"/>
      <c r="E32" s="58"/>
      <c r="F32" s="479"/>
      <c r="G32" s="480"/>
      <c r="H32" s="481"/>
      <c r="J32" s="425"/>
      <c r="L32" s="97"/>
      <c r="N32" s="97"/>
      <c r="P32" s="97"/>
    </row>
    <row r="33" spans="2:16" ht="18" customHeight="1" x14ac:dyDescent="0.25">
      <c r="B33" s="6"/>
      <c r="C33" s="6"/>
      <c r="D33" s="6"/>
      <c r="E33" s="58"/>
      <c r="F33" s="473"/>
      <c r="G33" s="474"/>
      <c r="H33" s="475"/>
      <c r="J33" s="98"/>
      <c r="L33" s="97"/>
      <c r="N33" s="97"/>
      <c r="P33" s="97"/>
    </row>
    <row r="34" spans="2:16" ht="18" customHeight="1" x14ac:dyDescent="0.25">
      <c r="E34" s="58"/>
      <c r="F34" s="473"/>
      <c r="G34" s="474"/>
      <c r="H34" s="475"/>
      <c r="J34" s="97"/>
      <c r="L34" s="97"/>
      <c r="N34" s="97"/>
      <c r="P34" s="97"/>
    </row>
    <row r="35" spans="2:16" ht="18" customHeight="1" x14ac:dyDescent="0.25">
      <c r="E35" s="58"/>
      <c r="F35" s="473"/>
      <c r="G35" s="474"/>
      <c r="H35" s="475"/>
      <c r="J35" s="98"/>
      <c r="L35" s="97"/>
      <c r="N35" s="97"/>
      <c r="P35" s="97"/>
    </row>
    <row r="36" spans="2:16" ht="18.75" x14ac:dyDescent="0.25">
      <c r="B36" s="27"/>
      <c r="C36" s="27"/>
      <c r="E36" s="6"/>
      <c r="F36" s="473"/>
      <c r="G36" s="474"/>
      <c r="H36" s="475"/>
      <c r="J36" s="97"/>
      <c r="L36" s="97"/>
      <c r="N36" s="97"/>
      <c r="P36" s="97"/>
    </row>
    <row r="37" spans="2:16" ht="18" customHeight="1" x14ac:dyDescent="0.25">
      <c r="F37" s="473"/>
      <c r="G37" s="474"/>
      <c r="H37" s="475"/>
      <c r="J37" s="97"/>
      <c r="L37" s="97"/>
      <c r="N37" s="97"/>
      <c r="P37" s="97"/>
    </row>
    <row r="38" spans="2:16" ht="18" customHeight="1" x14ac:dyDescent="0.25">
      <c r="F38" s="473"/>
      <c r="G38" s="474"/>
      <c r="H38" s="475"/>
      <c r="J38" s="97"/>
      <c r="L38" s="97"/>
      <c r="N38" s="97"/>
      <c r="P38" s="97"/>
    </row>
    <row r="39" spans="2:16" ht="18" customHeight="1" x14ac:dyDescent="0.25">
      <c r="F39" s="473"/>
      <c r="G39" s="474"/>
      <c r="H39" s="475"/>
      <c r="J39" s="97"/>
      <c r="L39" s="97"/>
      <c r="N39" s="97"/>
      <c r="P39" s="97"/>
    </row>
    <row r="40" spans="2:16" ht="18.75" x14ac:dyDescent="0.25">
      <c r="F40" s="473"/>
      <c r="G40" s="474"/>
      <c r="H40" s="475"/>
      <c r="J40" s="97"/>
      <c r="L40" s="97"/>
      <c r="N40" s="97"/>
      <c r="P40" s="97"/>
    </row>
    <row r="41" spans="2:16" ht="18.75" x14ac:dyDescent="0.25">
      <c r="F41" s="473"/>
      <c r="G41" s="474"/>
      <c r="H41" s="475"/>
      <c r="J41" s="97"/>
      <c r="L41" s="97"/>
      <c r="N41" s="425"/>
      <c r="P41" s="425"/>
    </row>
    <row r="42" spans="2:16" ht="18.75" x14ac:dyDescent="0.25">
      <c r="F42" s="473"/>
      <c r="G42" s="474"/>
      <c r="H42" s="475"/>
      <c r="J42" s="97"/>
      <c r="L42" s="425"/>
      <c r="N42" s="97"/>
      <c r="P42" s="97"/>
    </row>
    <row r="43" spans="2:16" ht="18.75" x14ac:dyDescent="0.25">
      <c r="F43" s="473"/>
      <c r="G43" s="474"/>
      <c r="H43" s="475"/>
      <c r="J43" s="97"/>
      <c r="L43" s="97"/>
      <c r="N43" s="98"/>
      <c r="P43" s="98"/>
    </row>
    <row r="44" spans="2:16" ht="18.75" x14ac:dyDescent="0.25">
      <c r="F44" s="473"/>
      <c r="G44" s="474"/>
      <c r="H44" s="475"/>
      <c r="J44" s="97"/>
      <c r="L44" s="98"/>
      <c r="N44" s="97"/>
      <c r="P44" s="97"/>
    </row>
    <row r="45" spans="2:16" ht="18.75" x14ac:dyDescent="0.25">
      <c r="F45" s="473"/>
      <c r="G45" s="474"/>
      <c r="H45" s="475"/>
      <c r="J45" s="97"/>
      <c r="L45" s="97"/>
      <c r="N45" s="97"/>
      <c r="P45" s="97"/>
    </row>
    <row r="46" spans="2:16" ht="18.75" x14ac:dyDescent="0.25">
      <c r="F46" s="473"/>
      <c r="G46" s="474"/>
      <c r="H46" s="475"/>
      <c r="J46" s="97"/>
      <c r="L46" s="97"/>
      <c r="N46" s="97"/>
      <c r="P46" s="97"/>
    </row>
    <row r="47" spans="2:16" ht="18.75" x14ac:dyDescent="0.25">
      <c r="F47" s="473"/>
      <c r="G47" s="474"/>
      <c r="H47" s="475"/>
      <c r="J47" s="97"/>
      <c r="L47" s="97"/>
      <c r="N47" s="97"/>
      <c r="P47" s="97"/>
    </row>
    <row r="48" spans="2:16" ht="18.75" x14ac:dyDescent="0.25">
      <c r="F48" s="473"/>
      <c r="G48" s="474"/>
      <c r="H48" s="475"/>
      <c r="J48" s="97"/>
      <c r="L48" s="97"/>
      <c r="N48" s="97"/>
      <c r="P48" s="97"/>
    </row>
    <row r="49" spans="6:18" ht="19.5" thickBot="1" x14ac:dyDescent="0.3">
      <c r="F49" s="482"/>
      <c r="G49" s="483"/>
      <c r="H49" s="484"/>
      <c r="J49" s="99"/>
      <c r="L49" s="99"/>
      <c r="N49" s="99"/>
      <c r="P49" s="99"/>
    </row>
    <row r="50" spans="6:18" x14ac:dyDescent="0.25">
      <c r="F50" s="1134"/>
      <c r="G50" s="1134"/>
      <c r="H50" s="1134"/>
      <c r="I50" s="1134"/>
      <c r="J50" s="1134"/>
    </row>
    <row r="51" spans="6:18" ht="18.75" x14ac:dyDescent="0.3">
      <c r="F51" s="181" t="s">
        <v>227</v>
      </c>
      <c r="G51" s="181"/>
      <c r="H51" s="181"/>
    </row>
    <row r="52" spans="6:18" ht="18" customHeight="1" x14ac:dyDescent="0.25"/>
    <row r="53" spans="6:18" ht="18" customHeight="1" x14ac:dyDescent="0.25"/>
    <row r="54" spans="6:18" ht="18" customHeight="1" x14ac:dyDescent="0.25"/>
    <row r="55" spans="6:18" ht="18" customHeight="1" x14ac:dyDescent="0.25"/>
    <row r="56" spans="6:18" ht="18" customHeight="1" x14ac:dyDescent="0.25"/>
    <row r="57" spans="6:18" ht="18" customHeight="1" x14ac:dyDescent="0.25"/>
    <row r="58" spans="6:18" ht="18" customHeight="1" x14ac:dyDescent="0.25"/>
    <row r="59" spans="6:18" ht="18" customHeight="1" x14ac:dyDescent="0.25"/>
    <row r="60" spans="6:18" ht="18" customHeight="1" x14ac:dyDescent="0.25"/>
    <row r="61" spans="6:18" ht="18" customHeight="1" x14ac:dyDescent="0.25">
      <c r="I61" s="4" t="s">
        <v>102</v>
      </c>
      <c r="J61" s="4"/>
      <c r="K61" s="4" t="s">
        <v>102</v>
      </c>
      <c r="L61" s="4"/>
      <c r="M61" s="4" t="s">
        <v>102</v>
      </c>
      <c r="N61" s="4"/>
      <c r="O61" s="4" t="s">
        <v>102</v>
      </c>
      <c r="P61" s="4"/>
      <c r="Q61" s="4" t="s">
        <v>102</v>
      </c>
      <c r="R61" s="4" t="s">
        <v>102</v>
      </c>
    </row>
    <row r="62" spans="6:18" ht="15.75" x14ac:dyDescent="0.25">
      <c r="I62" s="4" t="s">
        <v>102</v>
      </c>
      <c r="J62" s="4"/>
      <c r="K62" s="4" t="s">
        <v>102</v>
      </c>
      <c r="L62" s="4"/>
      <c r="M62" s="4" t="s">
        <v>102</v>
      </c>
      <c r="N62" s="4"/>
      <c r="O62" s="4" t="s">
        <v>102</v>
      </c>
      <c r="P62" s="4"/>
      <c r="Q62" s="4" t="s">
        <v>102</v>
      </c>
      <c r="R62" s="4" t="s">
        <v>102</v>
      </c>
    </row>
    <row r="63" spans="6:18" ht="15.75" x14ac:dyDescent="0.25">
      <c r="I63" s="4" t="s">
        <v>102</v>
      </c>
      <c r="J63" s="4"/>
      <c r="K63" s="4" t="s">
        <v>102</v>
      </c>
      <c r="L63" s="4"/>
      <c r="M63" s="4" t="s">
        <v>102</v>
      </c>
      <c r="N63" s="4"/>
      <c r="O63" s="4" t="s">
        <v>102</v>
      </c>
      <c r="P63" s="4"/>
      <c r="Q63" s="4" t="s">
        <v>102</v>
      </c>
      <c r="R63" s="4" t="s">
        <v>102</v>
      </c>
    </row>
    <row r="64" spans="6:18" ht="15.75" x14ac:dyDescent="0.25">
      <c r="I64" s="4" t="s">
        <v>102</v>
      </c>
      <c r="J64" s="4"/>
      <c r="K64" s="4" t="s">
        <v>102</v>
      </c>
      <c r="L64" s="4"/>
      <c r="M64" s="4" t="s">
        <v>102</v>
      </c>
      <c r="N64" s="4"/>
      <c r="O64" s="4" t="s">
        <v>102</v>
      </c>
      <c r="P64" s="4"/>
      <c r="Q64" s="4" t="s">
        <v>102</v>
      </c>
      <c r="R64" s="4" t="s">
        <v>102</v>
      </c>
    </row>
    <row r="65" spans="9:18" ht="15.75" x14ac:dyDescent="0.25">
      <c r="I65" s="4" t="s">
        <v>102</v>
      </c>
      <c r="J65" s="4"/>
      <c r="K65" s="4" t="s">
        <v>102</v>
      </c>
      <c r="L65" s="4"/>
      <c r="M65" s="4" t="s">
        <v>102</v>
      </c>
      <c r="N65" s="4"/>
      <c r="O65" s="4" t="s">
        <v>102</v>
      </c>
      <c r="P65" s="4"/>
      <c r="Q65" s="4" t="s">
        <v>102</v>
      </c>
      <c r="R65" s="4" t="s">
        <v>102</v>
      </c>
    </row>
    <row r="66" spans="9:18" ht="15.75" x14ac:dyDescent="0.25">
      <c r="I66" s="4" t="s">
        <v>102</v>
      </c>
      <c r="J66" s="4"/>
      <c r="K66" s="4" t="s">
        <v>102</v>
      </c>
      <c r="L66" s="4"/>
      <c r="M66" s="4" t="s">
        <v>102</v>
      </c>
      <c r="N66" s="4"/>
      <c r="O66" s="4" t="s">
        <v>102</v>
      </c>
      <c r="P66" s="4"/>
      <c r="Q66" s="4" t="s">
        <v>102</v>
      </c>
      <c r="R66" s="4" t="s">
        <v>102</v>
      </c>
    </row>
    <row r="67" spans="9:18" ht="15.75" x14ac:dyDescent="0.25">
      <c r="I67" s="4" t="s">
        <v>102</v>
      </c>
      <c r="J67" s="4"/>
      <c r="K67" s="4" t="s">
        <v>102</v>
      </c>
      <c r="L67" s="4"/>
      <c r="M67" s="4" t="s">
        <v>102</v>
      </c>
      <c r="N67" s="4"/>
      <c r="O67" s="4" t="s">
        <v>102</v>
      </c>
      <c r="P67" s="4"/>
      <c r="Q67" s="4" t="s">
        <v>102</v>
      </c>
      <c r="R67" s="4" t="s">
        <v>102</v>
      </c>
    </row>
    <row r="68" spans="9:18" ht="15.75" x14ac:dyDescent="0.25">
      <c r="I68" s="4" t="s">
        <v>102</v>
      </c>
      <c r="J68" s="4"/>
      <c r="K68" s="4" t="s">
        <v>102</v>
      </c>
      <c r="L68" s="4"/>
      <c r="M68" s="4" t="s">
        <v>102</v>
      </c>
      <c r="N68" s="4"/>
      <c r="O68" s="4" t="s">
        <v>102</v>
      </c>
      <c r="P68" s="4"/>
      <c r="Q68" s="4" t="s">
        <v>102</v>
      </c>
      <c r="R68" s="4" t="s">
        <v>102</v>
      </c>
    </row>
    <row r="69" spans="9:18" ht="15.75" x14ac:dyDescent="0.25">
      <c r="I69" s="4" t="s">
        <v>102</v>
      </c>
      <c r="J69" s="4"/>
      <c r="K69" s="4" t="s">
        <v>102</v>
      </c>
      <c r="L69" s="4"/>
      <c r="M69" s="4" t="s">
        <v>102</v>
      </c>
      <c r="N69" s="4"/>
      <c r="O69" s="4" t="s">
        <v>102</v>
      </c>
      <c r="P69" s="4"/>
      <c r="Q69" s="4" t="s">
        <v>102</v>
      </c>
      <c r="R69" s="4" t="s">
        <v>102</v>
      </c>
    </row>
    <row r="70" spans="9:18" ht="15.75" x14ac:dyDescent="0.25">
      <c r="I70" s="4" t="s">
        <v>102</v>
      </c>
      <c r="J70" s="4"/>
      <c r="K70" s="4" t="s">
        <v>102</v>
      </c>
      <c r="L70" s="4"/>
      <c r="M70" s="4" t="s">
        <v>102</v>
      </c>
      <c r="N70" s="4"/>
      <c r="O70" s="4" t="s">
        <v>102</v>
      </c>
      <c r="P70" s="4"/>
      <c r="Q70" s="4" t="s">
        <v>102</v>
      </c>
      <c r="R70" s="4" t="s">
        <v>102</v>
      </c>
    </row>
    <row r="71" spans="9:18" ht="15.75" x14ac:dyDescent="0.25">
      <c r="I71" s="4" t="s">
        <v>102</v>
      </c>
      <c r="J71" s="4"/>
      <c r="K71" s="4" t="s">
        <v>102</v>
      </c>
      <c r="L71" s="4"/>
      <c r="M71" s="4" t="s">
        <v>102</v>
      </c>
      <c r="N71" s="4"/>
      <c r="O71" s="4" t="s">
        <v>102</v>
      </c>
      <c r="P71" s="4"/>
      <c r="Q71" s="4" t="s">
        <v>102</v>
      </c>
      <c r="R71" s="4" t="s">
        <v>102</v>
      </c>
    </row>
    <row r="72" spans="9:18" ht="15.75" x14ac:dyDescent="0.25">
      <c r="I72" s="4" t="s">
        <v>102</v>
      </c>
      <c r="J72" s="4"/>
      <c r="K72" s="4" t="s">
        <v>102</v>
      </c>
      <c r="L72" s="4"/>
      <c r="M72" s="4" t="s">
        <v>102</v>
      </c>
      <c r="N72" s="4"/>
      <c r="O72" s="4" t="s">
        <v>102</v>
      </c>
      <c r="P72" s="4"/>
      <c r="Q72" s="4" t="s">
        <v>102</v>
      </c>
      <c r="R72" s="4" t="s">
        <v>102</v>
      </c>
    </row>
    <row r="73" spans="9:18" ht="15.75" x14ac:dyDescent="0.25">
      <c r="I73" s="4" t="s">
        <v>102</v>
      </c>
      <c r="J73" s="4"/>
      <c r="K73" s="4" t="s">
        <v>102</v>
      </c>
      <c r="L73" s="4"/>
      <c r="M73" s="4" t="s">
        <v>102</v>
      </c>
      <c r="N73" s="4"/>
      <c r="O73" s="4" t="s">
        <v>102</v>
      </c>
      <c r="P73" s="4"/>
      <c r="Q73" s="4" t="s">
        <v>102</v>
      </c>
      <c r="R73" s="4" t="s">
        <v>102</v>
      </c>
    </row>
    <row r="74" spans="9:18" ht="15.75" x14ac:dyDescent="0.25">
      <c r="I74" s="4" t="s">
        <v>102</v>
      </c>
      <c r="J74" s="4"/>
      <c r="K74" s="4" t="s">
        <v>102</v>
      </c>
      <c r="L74" s="4"/>
      <c r="M74" s="4" t="s">
        <v>102</v>
      </c>
      <c r="N74" s="4"/>
      <c r="O74" s="4" t="s">
        <v>102</v>
      </c>
      <c r="P74" s="4"/>
      <c r="Q74" s="4" t="s">
        <v>102</v>
      </c>
      <c r="R74" s="4" t="s">
        <v>102</v>
      </c>
    </row>
    <row r="75" spans="9:18" ht="15.75" x14ac:dyDescent="0.25">
      <c r="I75" s="4" t="s">
        <v>102</v>
      </c>
      <c r="J75" s="4"/>
      <c r="K75" s="4" t="s">
        <v>102</v>
      </c>
      <c r="L75" s="4"/>
      <c r="M75" s="4" t="s">
        <v>102</v>
      </c>
      <c r="N75" s="4"/>
      <c r="O75" s="4" t="s">
        <v>102</v>
      </c>
      <c r="P75" s="4"/>
      <c r="Q75" s="4" t="s">
        <v>102</v>
      </c>
      <c r="R75" s="4" t="s">
        <v>102</v>
      </c>
    </row>
  </sheetData>
  <sortState xmlns:xlrd2="http://schemas.microsoft.com/office/spreadsheetml/2017/richdata2" ref="L10:L11">
    <sortCondition ref="L10:L11"/>
  </sortState>
  <mergeCells count="5">
    <mergeCell ref="F50:J50"/>
    <mergeCell ref="D1:E1"/>
    <mergeCell ref="D2:D5"/>
    <mergeCell ref="B2:B5"/>
    <mergeCell ref="F2:H5"/>
  </mergeCells>
  <printOptions horizontalCentered="1"/>
  <pageMargins left="0.5" right="0.5" top="0.5" bottom="0.4" header="0.3" footer="0.3"/>
  <pageSetup scale="40" orientation="portrait" r:id="rId1"/>
  <headerFooter>
    <oddHeader>&amp;RCONFIDENTIAL</oddHeader>
    <oddFooter xml:space="preserve">&amp;L&amp;"-,Bold"&amp;10&amp;A&amp;C&amp;"-,Bold"&amp;10Page &amp;P of 20&amp;R&amp;"-,Bold"&amp;10Exhibit 1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DD7F6ECBA10A41BEE67F0E7784D348" ma:contentTypeVersion="10" ma:contentTypeDescription="Create a new document." ma:contentTypeScope="" ma:versionID="381d6679e6fff8c7bef93ef882110434">
  <xsd:schema xmlns:xsd="http://www.w3.org/2001/XMLSchema" xmlns:xs="http://www.w3.org/2001/XMLSchema" xmlns:p="http://schemas.microsoft.com/office/2006/metadata/properties" xmlns:ns2="35dc6cea-04ce-4d80-8594-0d5293a0a40f" xmlns:ns3="07004848-9f40-477e-a315-71f65c228b54" targetNamespace="http://schemas.microsoft.com/office/2006/metadata/properties" ma:root="true" ma:fieldsID="4d37dd4fd1485f232b07bef65eb74f39" ns2:_="" ns3:_="">
    <xsd:import namespace="35dc6cea-04ce-4d80-8594-0d5293a0a40f"/>
    <xsd:import namespace="07004848-9f40-477e-a315-71f65c228b54"/>
    <xsd:element name="properties">
      <xsd:complexType>
        <xsd:sequence>
          <xsd:element name="documentManagement">
            <xsd:complexType>
              <xsd:all>
                <xsd:element ref="ns2:AmerenCompany" minOccurs="0"/>
                <xsd:element ref="ns2:SecurityClassification"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c6cea-04ce-4d80-8594-0d5293a0a40f" elementFormDefault="qualified">
    <xsd:import namespace="http://schemas.microsoft.com/office/2006/documentManagement/types"/>
    <xsd:import namespace="http://schemas.microsoft.com/office/infopath/2007/PartnerControls"/>
    <xsd:element name="AmerenCompany" ma:index="8" nillable="true" ma:displayName="Ameren Company" ma:default="Ameren Missouri" ma:format="Dropdown" ma:indexed="true" ma:internalName="AmerenCompany">
      <xsd:simpleType>
        <xsd:restriction base="dms:Choice">
          <xsd:enumeration value="Ameren Illinois"/>
          <xsd:enumeration value="Ameren Missouri"/>
          <xsd:enumeration value="Ameren Services"/>
          <xsd:enumeration value="Ameren Transmission"/>
        </xsd:restriction>
      </xsd:simpleType>
    </xsd:element>
    <xsd:element name="SecurityClassification" ma:index="9" nillable="true" ma:displayName="Security Classification" ma:default="Proprietary" ma:format="Dropdown" ma:indexed="true" ma:internalName="SecurityClassification">
      <xsd:simpleType>
        <xsd:restriction base="dms:Choice">
          <xsd:enumeration value="Highly Confidential"/>
          <xsd:enumeration value="Confidential"/>
          <xsd:enumeration value="Proprietary"/>
          <xsd:enumeration value="Public"/>
        </xsd:restrictio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004848-9f40-477e-a315-71f65c228b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merenCompany xmlns="35dc6cea-04ce-4d80-8594-0d5293a0a40f">Ameren Missouri</AmerenCompany>
    <SecurityClassification xmlns="35dc6cea-04ce-4d80-8594-0d5293a0a40f">Proprietary</SecurityClass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602F80-819C-421E-95C1-E022BDAD7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dc6cea-04ce-4d80-8594-0d5293a0a40f"/>
    <ds:schemaRef ds:uri="07004848-9f40-477e-a315-71f65c228b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3579DE-D8D2-46CF-95F8-E7F09B400498}">
  <ds:schemaRefs>
    <ds:schemaRef ds:uri="http://schemas.microsoft.com/office/2006/metadata/properties"/>
    <ds:schemaRef ds:uri="http://schemas.microsoft.com/office/infopath/2007/PartnerControls"/>
    <ds:schemaRef ds:uri="35dc6cea-04ce-4d80-8594-0d5293a0a40f"/>
  </ds:schemaRefs>
</ds:datastoreItem>
</file>

<file path=customXml/itemProps3.xml><?xml version="1.0" encoding="utf-8"?>
<ds:datastoreItem xmlns:ds="http://schemas.openxmlformats.org/officeDocument/2006/customXml" ds:itemID="{DDEF19F3-175D-44B4-9BD8-6BDF2CBF2C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1_Index</vt:lpstr>
      <vt:lpstr>2_Costs</vt:lpstr>
      <vt:lpstr>3_NET (as filed) Energy Savings</vt:lpstr>
      <vt:lpstr>4_Net (as filed) Demand Savings</vt:lpstr>
      <vt:lpstr>5_Gross Benefits By Year</vt:lpstr>
      <vt:lpstr>6_Net Benefits By Year</vt:lpstr>
      <vt:lpstr>7_DSIM</vt:lpstr>
      <vt:lpstr>8_Cost Effectiveness</vt:lpstr>
      <vt:lpstr>9_CONF Opt-Out</vt:lpstr>
      <vt:lpstr>10_&gt;20% Cost Variances</vt:lpstr>
      <vt:lpstr>11_Market Transf</vt:lpstr>
      <vt:lpstr>12_EM&amp;V Annual Report</vt:lpstr>
      <vt:lpstr>'1_Index'!Print_Area</vt:lpstr>
      <vt:lpstr>'10_&gt;20% Cost Variances'!Print_Area</vt:lpstr>
      <vt:lpstr>'11_Market Transf'!Print_Area</vt:lpstr>
      <vt:lpstr>'12_EM&amp;V Annual Report'!Print_Area</vt:lpstr>
      <vt:lpstr>'2_Costs'!Print_Area</vt:lpstr>
      <vt:lpstr>'3_NET (as filed) Energy Savings'!Print_Area</vt:lpstr>
      <vt:lpstr>'4_Net (as filed) Demand Savings'!Print_Area</vt:lpstr>
      <vt:lpstr>'5_Gross Benefits By Year'!Print_Area</vt:lpstr>
      <vt:lpstr>'6_Net Benefits By Year'!Print_Area</vt:lpstr>
      <vt:lpstr>'7_DSIM'!Print_Area</vt:lpstr>
      <vt:lpstr>'8_Cost Effectiveness'!Print_Area</vt:lpstr>
      <vt:lpstr>'9_CONF Opt-Out'!Print_Area</vt:lpstr>
      <vt:lpstr>'10_&gt;20% Cost Variances'!Print_Titles</vt:lpstr>
      <vt:lpstr>'11_Market Transf'!Print_Titles</vt:lpstr>
      <vt:lpstr>'2_Costs'!Print_Titles</vt:lpstr>
      <vt:lpstr>'3_NET (as filed) Energy Savings'!Print_Titles</vt:lpstr>
      <vt:lpstr>'4_Net (as filed) Demand Savings'!Print_Titles</vt:lpstr>
      <vt:lpstr>'5_Gross Benefits By Year'!Print_Titles</vt:lpstr>
      <vt:lpstr>'6_Net Benefits By Year'!Print_Titles</vt:lpstr>
      <vt:lpstr>'7_DSIM'!Print_Titles</vt:lpstr>
      <vt:lpstr>'8_Cost Effectiveness'!Print_Titles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2024-03-27T16:34:58Z</dcterms:created>
  <dcterms:modified xsi:type="dcterms:W3CDTF">2024-03-27T18:35:41Z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0x0101001BDD7F6ECBA10A41BEE67F0E7784D348</vt:lpwstr>
  </property>
</Properties>
</file>