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4673620D-09D8-4E6E-84DD-15AED6EAA387}" xr6:coauthVersionLast="47" xr6:coauthVersionMax="47" xr10:uidLastSave="{00000000-0000-0000-0000-000000000000}"/>
  <bookViews>
    <workbookView xWindow="-110" yWindow="-110" windowWidth="22620" windowHeight="13500" xr2:uid="{001464DF-CF1B-4AA6-98B1-0A3D8A34C765}"/>
  </bookViews>
  <sheets>
    <sheet name="Low Income Programs List" sheetId="1" r:id="rId1"/>
  </sheets>
  <definedNames>
    <definedName name="_xlnm.Print_Titles" localSheetId="0">'Low Income Programs List'!$2:$2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9" i="1" l="1"/>
  <c r="AC19" i="1"/>
  <c r="AE19" i="1"/>
  <c r="AN16" i="1"/>
  <c r="AM17" i="1" l="1"/>
  <c r="AN17" i="1"/>
  <c r="AM14" i="1"/>
  <c r="AN14" i="1"/>
  <c r="AL14" i="1"/>
  <c r="AM15" i="1"/>
  <c r="AN15" i="1"/>
  <c r="AL18" i="1"/>
  <c r="AL19" i="1"/>
  <c r="AN19" i="1"/>
  <c r="AN18" i="1"/>
  <c r="AM19" i="1"/>
  <c r="AM18" i="1"/>
  <c r="AL12" i="1"/>
  <c r="AM12" i="1"/>
  <c r="AN12" i="1"/>
  <c r="AM13" i="1"/>
  <c r="AN13" i="1"/>
  <c r="AL15" i="1"/>
  <c r="AL17" i="1"/>
  <c r="AL13" i="1"/>
  <c r="AA13" i="1"/>
  <c r="AB13" i="1"/>
  <c r="Z13" i="1"/>
</calcChain>
</file>

<file path=xl/sharedStrings.xml><?xml version="1.0" encoding="utf-8"?>
<sst xmlns="http://schemas.openxmlformats.org/spreadsheetml/2006/main" count="890" uniqueCount="164">
  <si>
    <t>Utility Name</t>
  </si>
  <si>
    <t>Utility Service Type (electric, water,sewer, Gas)</t>
  </si>
  <si>
    <t>Program Name</t>
  </si>
  <si>
    <t>Brief Program Description</t>
  </si>
  <si>
    <t>Eligibility Criteria (age, income, circumstance)</t>
  </si>
  <si>
    <t>Method of Eligibility Determination (self attestation, company verification, 3rd party verification)</t>
  </si>
  <si>
    <t>Creation Method (Source of Authorization - settlement agreement/commission order, tariff, company initiative)</t>
  </si>
  <si>
    <t>Initial Date Enacted</t>
  </si>
  <si>
    <t>Renewal Date or Most Recent Rate Case Authorization</t>
  </si>
  <si>
    <t>Tariff Reference</t>
  </si>
  <si>
    <t>Funding Sources ($)</t>
  </si>
  <si>
    <t>Annual Program Budget</t>
  </si>
  <si>
    <t>Administrative Cost/Overhead</t>
  </si>
  <si>
    <t xml:space="preserve">Administrative Cost/Overhead </t>
  </si>
  <si>
    <t>Assistance Dollars Awarded</t>
  </si>
  <si>
    <t>Amount of Direct Payment  Assistance Provided to</t>
  </si>
  <si>
    <t>Per Customer Assistance Limits</t>
  </si>
  <si>
    <t>Estimated Total Customers Eligible</t>
  </si>
  <si>
    <t>Total Customers Served</t>
  </si>
  <si>
    <t>Number of Program Participants that Successfully Completed the Program</t>
  </si>
  <si>
    <t>Average Duration of Customer Participation in the Program</t>
  </si>
  <si>
    <t xml:space="preserve">Number of Program Participants that were Disconnected </t>
  </si>
  <si>
    <t xml:space="preserve">Program Evaluation Requirements and  Frequency of Evaluation </t>
  </si>
  <si>
    <t>Evaluation Metrics/ Evaluation Methodology of Program Evaluation</t>
  </si>
  <si>
    <t>Date of Last Program Evaluation</t>
  </si>
  <si>
    <t>Program and Application Website Link</t>
  </si>
  <si>
    <t>Ratepayer</t>
  </si>
  <si>
    <t>Shareholder</t>
  </si>
  <si>
    <t>Donations</t>
  </si>
  <si>
    <t>Grants</t>
  </si>
  <si>
    <t>Total</t>
  </si>
  <si>
    <t>Itemized</t>
  </si>
  <si>
    <t>Internal</t>
  </si>
  <si>
    <t>3rd Party</t>
  </si>
  <si>
    <t>Per customer average</t>
  </si>
  <si>
    <t>Customer</t>
  </si>
  <si>
    <t>Utility</t>
  </si>
  <si>
    <t>Per Application, if Applicable</t>
  </si>
  <si>
    <t>Fiscal Year
2022</t>
  </si>
  <si>
    <t>Fiscal Year
2023</t>
  </si>
  <si>
    <t>Fiscal Year
2024</t>
  </si>
  <si>
    <t>Spire</t>
  </si>
  <si>
    <t>Gas</t>
  </si>
  <si>
    <t>Payment Partner Program</t>
  </si>
  <si>
    <t xml:space="preserve">Provides fixed monthly assistance and arrearage repayment </t>
  </si>
  <si>
    <t>Customer household income at or below 200% of the federal poverty level (FPL)</t>
  </si>
  <si>
    <t>Auto-enrollment through receipt of ECIP/SECIP (income verification completed by 3rd party during LIHEAP process)</t>
  </si>
  <si>
    <t>Stipulation and Agreement from
 Case No. GR-2017-0215</t>
  </si>
  <si>
    <t>4.19.2018</t>
  </si>
  <si>
    <t>Additional funding authorized in stiuplation and agreement from Case No.
 GR-2022-0179</t>
  </si>
  <si>
    <t>R-31</t>
  </si>
  <si>
    <t>$1.65M</t>
  </si>
  <si>
    <t>-</t>
  </si>
  <si>
    <t>$2.3M</t>
  </si>
  <si>
    <t>$3.3M</t>
  </si>
  <si>
    <t>Up to $230,000 for Admin Costs</t>
  </si>
  <si>
    <t>Up to $330,000 for Admin Costs</t>
  </si>
  <si>
    <t xml:space="preserve">Up to $330,000 for Admin Costs </t>
  </si>
  <si>
    <t>$35 monthly budget credit, no limit on arrears matching</t>
  </si>
  <si>
    <t>Tiered budget credits dependent on energy burden</t>
  </si>
  <si>
    <t>To be supplemented</t>
  </si>
  <si>
    <t>auto-enrollment through ECIP/SECIP</t>
  </si>
  <si>
    <t>Critical Needs Program</t>
  </si>
  <si>
    <t xml:space="preserve">Direct customers with critical medical needs to resources that will help customers receive utility bill payment assistance </t>
  </si>
  <si>
    <t>At least one member of the household is registered as having a critical medical need</t>
  </si>
  <si>
    <t xml:space="preserve">Medical professional 
United Way </t>
  </si>
  <si>
    <t>Stipulation and Agreement from 
Case No. GR-2021-0108</t>
  </si>
  <si>
    <t>12.23.2021</t>
  </si>
  <si>
    <t>Funding level and additional funding authorized in stipulation and agreement from Case Nos.
GR-2022-0179,
 GR-2021-0127</t>
  </si>
  <si>
    <t>R-32</t>
  </si>
  <si>
    <t>$250,000 + $200,000 (MOE)</t>
  </si>
  <si>
    <t xml:space="preserve">$500,000 
</t>
  </si>
  <si>
    <t>MOE: https://uwgsl.tfaforms.net/4603255                                MOW: https://unitedwaygkc.org/critical-medical-needs-form/</t>
  </si>
  <si>
    <t>DollarHelp</t>
  </si>
  <si>
    <t>Provides assistance to customers who need additional help with their gas bill</t>
  </si>
  <si>
    <t>Customer household must be at or below 300% FPL</t>
  </si>
  <si>
    <t>3rd party verification (at the agency level), self attestation</t>
  </si>
  <si>
    <t>Company Initiative</t>
  </si>
  <si>
    <t>The Application Process is through local agencies</t>
  </si>
  <si>
    <t>Medical Emergency Program</t>
  </si>
  <si>
    <t>Provides disconnection postponement for up to twenty-one days whose existing medical emergency could be aggravated by a disconnection of service</t>
  </si>
  <si>
    <t>Customer household has a resident that the disconnection of service will aggrevate the existing medical condition</t>
  </si>
  <si>
    <t>Self attestation; company verification as needed</t>
  </si>
  <si>
    <t>20 CSR 4240-13.050</t>
  </si>
  <si>
    <t>R-11.4</t>
  </si>
  <si>
    <t>https://spireenergy.com/medical-emergency-form</t>
  </si>
  <si>
    <t>Registered Customer Program</t>
  </si>
  <si>
    <t>Provides additional notification regarding past due balances and disconnection protection during Cold Weather</t>
  </si>
  <si>
    <t>Customer household has at least one resident that is sixty-five years or older, or is disabled to the extent that service is needed to maintain health and life</t>
  </si>
  <si>
    <t>Company verification</t>
  </si>
  <si>
    <t>20 CSR 4240-13.055</t>
  </si>
  <si>
    <t xml:space="preserve"> R-22</t>
  </si>
  <si>
    <t>https://spireenergy.com/elderly-disabled-assistance-form</t>
  </si>
  <si>
    <t>Extended Payment Date Program</t>
  </si>
  <si>
    <t>Delinquent date shall occur seven calendar days after the delinquent date for non-enrolled residential customers</t>
  </si>
  <si>
    <t>Customer household must have at least one resident that receives Social Security benefits</t>
  </si>
  <si>
    <t>R-3.1</t>
  </si>
  <si>
    <t>https://spireenergy.com/extended-payment-date-form</t>
  </si>
  <si>
    <t>Red Tag Program</t>
  </si>
  <si>
    <t>Provides up to $1,000* for repairs to water heater, funace, and/or fuel lines leading to these applianes
*Funding limit changed to $2,000 with Case No.GR-2025-0107</t>
  </si>
  <si>
    <t>Customer household must be at or below 200% FPL</t>
  </si>
  <si>
    <t>3rd party verification 
(Community Action Agency)</t>
  </si>
  <si>
    <t>Funding limit and additional funding authorized in Stipulation and Agreement from Case No.
 GR-2025-0107</t>
  </si>
  <si>
    <t>R-29</t>
  </si>
  <si>
    <t>Up to $20,000 for Admin Costs</t>
  </si>
  <si>
    <t>The application process is through Community Action Agency</t>
  </si>
  <si>
    <t>CommunitySavers Multi-Family Low Income Program
(MOE)</t>
  </si>
  <si>
    <t xml:space="preserve">To deliver long-term natural gas savings and bill reductions to low income customers who occupy multifamily dwelling units within the Spire Missouri East service territory. </t>
  </si>
  <si>
    <t xml:space="preserve">The Program is available to income qualified multifamily properties that contain natural gas spaceheating and/or water-heating equipment and receive gas service from Spire Missouri East and electric service from Ameren Missouri. </t>
  </si>
  <si>
    <t xml:space="preserve">3rd party verification </t>
  </si>
  <si>
    <t>R-30.13</t>
  </si>
  <si>
    <t xml:space="preserve">**For all MOE EE programs:
$367,555 </t>
  </si>
  <si>
    <t>**For all MOE EE programs:
$357,781</t>
  </si>
  <si>
    <t>**For all MOE EE programs: $399,314</t>
  </si>
  <si>
    <t xml:space="preserve">Spire will work with the Ameren Missouri to produce a post-implementation evaluation in order to quantify the impact of the Program. </t>
  </si>
  <si>
    <t>The cost-effectiveness metrics and test will be added but shall not be used to exclude or diminish low-income program, but instead shall be used to improve program delivery and effectiveness.</t>
  </si>
  <si>
    <t>https://www.amerenmissourisavings.com/communitysavers</t>
  </si>
  <si>
    <t>CommunitySavers Single-Family Low Income-Ameren 
(MOE)</t>
  </si>
  <si>
    <t xml:space="preserve">To deliver long-term natural gas savings and bill reductions to low income customers who occupy single  dwelling units within the Spire Missouri East service territory. </t>
  </si>
  <si>
    <t xml:space="preserve">The Program is available to income qualified single family properties that contain natural gas spaceheating and/or water-heating equipment and receive gas service from Spire Missouri East and electric service from Ameren Missouri. </t>
  </si>
  <si>
    <t>R-30.21</t>
  </si>
  <si>
    <t>See above</t>
  </si>
  <si>
    <t xml:space="preserve">See above </t>
  </si>
  <si>
    <t>The Company shall produce a post-implementation evaluation in order to quantify the impact of the Program.</t>
  </si>
  <si>
    <t>The cost-effectiveness metrics and test will be added but shall not be used to exclude or diminish the low-income program, but instead shall be used to improve program delivery and effectiveness.</t>
  </si>
  <si>
    <t xml:space="preserve">Weatherization MOE           CAASTLC
EMAA
JFCAC
NECAC
SCMAA
ULMSL
</t>
  </si>
  <si>
    <t>The Weatherization Program is designed to provide energy education and weatherization assistance to limited - income residential customers to assist customers in reducing their energy consumption and thus reducing their natural gas utility bill.</t>
  </si>
  <si>
    <t xml:space="preserve">Yearly income base on the federal annual income guidelines to see if you qualify. </t>
  </si>
  <si>
    <t>3rd party verification 
(Community Action Agencies and community partners)</t>
  </si>
  <si>
    <t>R-28</t>
  </si>
  <si>
    <t>Up to $190,000 for Admin Costs</t>
  </si>
  <si>
    <t>Weatherization | Spire</t>
  </si>
  <si>
    <t xml:space="preserve">Weatherization MOW           CAAGKC 
CSI 
ESC 
MVCAA
OACAC
WCMCAA
</t>
  </si>
  <si>
    <t>Yearly income base on the federal annual income guidelines to see if you qualify.</t>
  </si>
  <si>
    <t>3rd party verificiation 
(Community Action Agencies)</t>
  </si>
  <si>
    <t xml:space="preserve"> Additional funding authorized in Stipulation and Agreement from Case No.
 GR-2025-0107</t>
  </si>
  <si>
    <t>Up to $150,000 for Admin Costs</t>
  </si>
  <si>
    <t>Weatherization Readiness Funds
(MOE)</t>
  </si>
  <si>
    <t>Spire has provided the guidelines below directly from our Stipulation &amp; Agreement from case GR-2021-0127 to help our community partners better assist our customers to move their home forward with the weatherization (WX) process by making necessary repairs to keep them off the deferred list.</t>
  </si>
  <si>
    <t>Customer must be at or below 200% of the Federal Poverty Level.</t>
  </si>
  <si>
    <t>3rd party verification 
(Community Action Agencies)</t>
  </si>
  <si>
    <t>Stipulation &amp; Agreement from 
Case No. GR-2021-0127</t>
  </si>
  <si>
    <t>Additional funding authorized in stipulation and agreement from Case No.
 GR-2021-0127</t>
  </si>
  <si>
    <t>Independence Power and Light Co-Deliver Program (MOW)</t>
  </si>
  <si>
    <t>The IPL Pilot Weatherization Program (“Program”) is an experimental co-delivery program between IPL and Spire West designed to provide weatherization improvement measures to create long-term (natural gas) bill reduction savings to low-income single family Spire West natural gas customers within the IPL service territory.</t>
  </si>
  <si>
    <t>Single family property owners who are Spire West natural gas customers with natural gas space-heating equipment and/or water heating equipment whose income does not exceed 50% of the average median income (AMI) for Jackson County, Missouri as published by the U.S. Department of Housing and Urban Development (HUD) and reside within the IPL service territory.</t>
  </si>
  <si>
    <t>3rd party verification 
(Truman Heritage Habitat for Humanity)</t>
  </si>
  <si>
    <t>R-30.15  
R-30.16</t>
  </si>
  <si>
    <t>**For all MOW EE programs:
$286,438</t>
  </si>
  <si>
    <t>**For all MOW EE programs:
$235,478</t>
  </si>
  <si>
    <t>**For all MOW EE programs:
$254,644</t>
  </si>
  <si>
    <t>Spire will conduct an internal billing analysis of the pilot Program every 24 months to make a determination regarding the cost-effectiveness by comparing the energy savings of participants with a non-participant comparison group.</t>
  </si>
  <si>
    <t>The cost-effectiveness metrics and test will be added but shall not be used to exclude or diminish low-income programs, but instead shall be used to improve program delivery and effectiveness.</t>
  </si>
  <si>
    <t>Rebate partner programs | Spire</t>
  </si>
  <si>
    <t>Income Eligible Multi-Family Program (MOW)</t>
  </si>
  <si>
    <t>The purpose of the Income Eligible Multi-Family Direct Install Program (“Program”) is to deliver long-term energy savings and bill reductions to income-eligible customers in multi-family home units and shared common areas within the Spire Missouri West service area. Multi-Family dwelling units are defined as structures of three (3) or more attached unit complexes.</t>
  </si>
  <si>
    <t>• Participation in an affordable housing program: Documented participation in a federal, state or local 
affordable housing program, including LIHTC, HUD, USDA, State HFA and local tax abatement for low 
income properties. 
• Location in a low-income census tract: Location in a census tract identified as low-income, using HUD’s 
annually published “Qualified Census Tracts” as a starting point.
• Rent roll documentation: Where at least 50% of the units have rents affordable to households at or below 
80% of the area median income, as published annually by HUD.
• Tenant income information: Documented tenant income information demonstrating at least 50% of units are 
rented to households meeting one of these criteria: at or below 200% of the Federal poverty level or at or 
below 80% of the Area Median Income (AMI). 
• Participation in the Weatherization Assistance Program: Documented information demonstrating the 
property is on the waiting list for, currently participating in, or has in the last 5 years participated in the 
Weatherization Assistance Program.</t>
  </si>
  <si>
    <t xml:space="preserve"> R-30-17</t>
  </si>
  <si>
    <t>The Company will work with Evergy Missouri West and Evergy Missouri Metro to produce a postimplementation evaluation to quantify the impact of the Program.</t>
  </si>
  <si>
    <t>Non-Co-Delivery Income Eligbile MF Program</t>
  </si>
  <si>
    <t xml:space="preserve">The purpose of the Program is to deliver long-term natural gas savings and bill reductions to low income customers who occupy multifamily dwelling units within the Spire Missouri East or Spire Missouri West service territories where current co-delivery programs with Ameren Missouri, or Evergy are not available. </t>
  </si>
  <si>
    <t>(i) Participation in federal, state, or local subsidized housing program; (ii) Proof of resident income levels at or below 80% of the area median income (AMI) or 200% of federal poverty level; (iii) Fall within a census tract included on Company’s list of eligible low-income census tracts.</t>
  </si>
  <si>
    <t>R-30.13a</t>
  </si>
  <si>
    <t xml:space="preserve">The Company shall produce a post-implementation evaluation in order to quantify the impact of the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</si>
</sst>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17" x14ac:knownFonts="1">
    <font>
      <sz val="11"/>
      <color theme="1"/>
      <name val="Calibri"/>
      <family val="2"/>
      <scheme val="minor"/>
    </font>
    <font>
      <b/>
      <u/>
      <sz val="12"/>
      <color theme="1"/>
      <name val="Arial"/>
      <family val="2"/>
    </font>
    <font>
      <sz val="12"/>
      <color theme="1"/>
      <name val="Arial"/>
      <family val="2"/>
    </font>
    <font>
      <b/>
      <u/>
      <sz val="12"/>
      <color theme="0"/>
      <name val="Arial"/>
      <family val="2"/>
    </font>
    <font>
      <b/>
      <u/>
      <sz val="12"/>
      <name val="Arial"/>
      <family val="2"/>
    </font>
    <font>
      <b/>
      <sz val="12"/>
      <color theme="0"/>
      <name val="Arial"/>
      <family val="2"/>
    </font>
    <font>
      <b/>
      <sz val="12"/>
      <color theme="1"/>
      <name val="Arial"/>
      <family val="2"/>
    </font>
    <font>
      <sz val="11"/>
      <color theme="1"/>
      <name val="Arial"/>
      <family val="2"/>
    </font>
    <font>
      <b/>
      <u/>
      <sz val="18"/>
      <color theme="1"/>
      <name val="Arial"/>
      <family val="2"/>
    </font>
    <font>
      <b/>
      <u/>
      <sz val="12"/>
      <color rgb="FFFF0000"/>
      <name val="Arial"/>
      <family val="2"/>
    </font>
    <font>
      <u/>
      <sz val="11"/>
      <color theme="10"/>
      <name val="Calibri"/>
      <family val="2"/>
      <scheme val="minor"/>
    </font>
    <font>
      <sz val="12"/>
      <name val="Arial"/>
      <family val="2"/>
    </font>
    <font>
      <u/>
      <sz val="12"/>
      <color theme="10"/>
      <name val="Arial"/>
      <family val="2"/>
    </font>
    <font>
      <sz val="12"/>
      <color rgb="FF000000"/>
      <name val="Arial"/>
      <family val="2"/>
    </font>
    <font>
      <sz val="11"/>
      <color theme="1"/>
      <name val="Calibri"/>
      <family val="2"/>
      <scheme val="minor"/>
    </font>
    <font>
      <b/>
      <sz val="12"/>
      <color theme="1"/>
      <name val="Arial"/>
    </font>
    <font>
      <sz val="12"/>
      <color theme="1"/>
      <name val="Arial"/>
    </font>
  </fonts>
  <fills count="28">
    <fill>
      <patternFill patternType="none"/>
    </fill>
    <fill>
      <patternFill patternType="gray125"/>
    </fill>
    <fill>
      <patternFill patternType="solid">
        <fgColor theme="2" tint="-0.249977111117893"/>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diagonal/>
    </border>
  </borders>
  <cellStyleXfs count="3">
    <xf numFmtId="0" fontId="0" fillId="0" borderId="0"/>
    <xf numFmtId="0" fontId="10" fillId="0" borderId="0" applyNumberFormat="0" applyFill="0" applyBorder="0" applyAlignment="0" applyProtection="0"/>
    <xf numFmtId="44" fontId="14" fillId="0" borderId="0" applyFont="0" applyFill="0" applyBorder="0" applyAlignment="0" applyProtection="0"/>
  </cellStyleXfs>
  <cellXfs count="161">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6" fillId="20" borderId="19" xfId="0" applyFont="1" applyFill="1" applyBorder="1" applyAlignment="1">
      <alignment horizontal="center" vertical="center" wrapText="1"/>
    </xf>
    <xf numFmtId="0" fontId="6" fillId="20" borderId="2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0" fontId="2" fillId="27" borderId="1"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vertical="center" wrapText="1"/>
    </xf>
    <xf numFmtId="14" fontId="2" fillId="0" borderId="39" xfId="0" applyNumberFormat="1" applyFont="1" applyBorder="1" applyAlignment="1">
      <alignment horizontal="center" vertical="center" wrapText="1"/>
    </xf>
    <xf numFmtId="0" fontId="13" fillId="0" borderId="39" xfId="0" applyFont="1" applyBorder="1" applyAlignment="1">
      <alignment vertical="center" wrapText="1"/>
    </xf>
    <xf numFmtId="0" fontId="13" fillId="0" borderId="39" xfId="0" applyFont="1" applyBorder="1" applyAlignment="1">
      <alignment horizontal="center" vertical="center" wrapText="1"/>
    </xf>
    <xf numFmtId="14" fontId="2" fillId="0" borderId="1" xfId="0" quotePrefix="1"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4" fontId="2" fillId="27" borderId="39" xfId="0" applyNumberFormat="1" applyFont="1" applyFill="1" applyBorder="1" applyAlignment="1">
      <alignment horizontal="center" vertical="center" wrapText="1"/>
    </xf>
    <xf numFmtId="6" fontId="2" fillId="27" borderId="1" xfId="0" applyNumberFormat="1" applyFont="1" applyFill="1" applyBorder="1" applyAlignment="1">
      <alignment horizontal="center" vertical="center" wrapText="1"/>
    </xf>
    <xf numFmtId="165" fontId="2" fillId="27" borderId="1" xfId="0" applyNumberFormat="1"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6" fontId="2" fillId="0" borderId="1" xfId="0" applyNumberFormat="1" applyFont="1" applyBorder="1" applyAlignment="1">
      <alignment horizontal="center" vertical="center"/>
    </xf>
    <xf numFmtId="0" fontId="10" fillId="0" borderId="1" xfId="1" applyBorder="1" applyAlignment="1">
      <alignment horizontal="center" vertical="center" wrapText="1"/>
    </xf>
    <xf numFmtId="3" fontId="2" fillId="27"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12" fillId="0" borderId="1" xfId="1" applyFont="1" applyBorder="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12" fillId="0" borderId="1" xfId="1" applyFont="1" applyBorder="1" applyAlignment="1">
      <alignment horizontal="center" vertical="center"/>
    </xf>
    <xf numFmtId="165" fontId="13" fillId="0" borderId="1" xfId="0" applyNumberFormat="1" applyFont="1" applyBorder="1" applyAlignment="1">
      <alignment horizontal="center" vertical="center"/>
    </xf>
    <xf numFmtId="165" fontId="2" fillId="27" borderId="1" xfId="2" applyNumberFormat="1" applyFont="1" applyFill="1" applyBorder="1" applyAlignment="1">
      <alignment horizontal="center" vertical="center" wrapText="1"/>
    </xf>
    <xf numFmtId="0" fontId="12" fillId="0" borderId="1" xfId="1" applyFont="1" applyBorder="1" applyAlignment="1">
      <alignmen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14" fontId="2" fillId="0" borderId="42" xfId="0" quotePrefix="1" applyNumberFormat="1" applyFont="1" applyBorder="1" applyAlignment="1">
      <alignment horizontal="center" vertical="center" wrapText="1"/>
    </xf>
    <xf numFmtId="0" fontId="2" fillId="0" borderId="44" xfId="0" applyFont="1" applyBorder="1" applyAlignment="1">
      <alignment horizontal="center" vertical="center" wrapText="1"/>
    </xf>
    <xf numFmtId="164" fontId="2" fillId="0" borderId="42" xfId="0" applyNumberFormat="1" applyFont="1" applyBorder="1" applyAlignment="1">
      <alignment horizontal="center" vertical="center" wrapText="1"/>
    </xf>
    <xf numFmtId="165" fontId="2" fillId="0" borderId="42" xfId="0" applyNumberFormat="1" applyFont="1" applyBorder="1" applyAlignment="1">
      <alignment horizontal="center" vertical="center"/>
    </xf>
    <xf numFmtId="165" fontId="2" fillId="0" borderId="42" xfId="0" applyNumberFormat="1" applyFont="1" applyBorder="1" applyAlignment="1">
      <alignment horizontal="center" vertical="center" wrapText="1"/>
    </xf>
    <xf numFmtId="3" fontId="2" fillId="0" borderId="42" xfId="0" applyNumberFormat="1" applyFont="1" applyBorder="1" applyAlignment="1">
      <alignment horizontal="center" vertical="center" wrapText="1"/>
    </xf>
    <xf numFmtId="0" fontId="2" fillId="0" borderId="0" xfId="0" applyFont="1" applyAlignment="1">
      <alignment horizontal="center" vertical="center"/>
    </xf>
    <xf numFmtId="165" fontId="2" fillId="0" borderId="44" xfId="0" applyNumberFormat="1" applyFont="1" applyBorder="1" applyAlignment="1">
      <alignment horizontal="center" vertical="center"/>
    </xf>
    <xf numFmtId="164" fontId="2" fillId="0" borderId="44" xfId="0" applyNumberFormat="1" applyFont="1" applyBorder="1" applyAlignment="1">
      <alignment horizontal="center" vertical="center" wrapText="1"/>
    </xf>
    <xf numFmtId="165" fontId="2" fillId="0" borderId="44" xfId="0" applyNumberFormat="1" applyFont="1" applyBorder="1" applyAlignment="1">
      <alignment horizontal="center" vertical="center" wrapText="1"/>
    </xf>
    <xf numFmtId="164" fontId="2" fillId="27" borderId="1" xfId="2" applyNumberFormat="1" applyFont="1" applyFill="1" applyBorder="1" applyAlignment="1">
      <alignment horizontal="center" vertical="center" wrapText="1"/>
    </xf>
    <xf numFmtId="164" fontId="2" fillId="27" borderId="1" xfId="0" applyNumberFormat="1" applyFont="1" applyFill="1" applyBorder="1" applyAlignment="1">
      <alignment horizontal="center" vertical="center" wrapText="1"/>
    </xf>
    <xf numFmtId="0" fontId="15" fillId="20" borderId="19" xfId="0" applyFont="1" applyFill="1" applyBorder="1" applyAlignment="1">
      <alignment horizontal="center" vertical="center" wrapText="1"/>
    </xf>
    <xf numFmtId="0" fontId="15" fillId="20" borderId="20" xfId="0" applyFont="1" applyFill="1" applyBorder="1" applyAlignment="1">
      <alignment horizontal="center" vertical="center" wrapText="1"/>
    </xf>
    <xf numFmtId="3" fontId="16" fillId="0" borderId="42"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3" fontId="2" fillId="0" borderId="45" xfId="0" applyNumberFormat="1" applyFont="1" applyBorder="1" applyAlignment="1">
      <alignment horizontal="center" vertical="center" wrapText="1"/>
    </xf>
    <xf numFmtId="165" fontId="2" fillId="0" borderId="1" xfId="2" applyNumberFormat="1" applyFont="1" applyBorder="1" applyAlignment="1">
      <alignment horizontal="center" vertical="center" wrapText="1"/>
    </xf>
    <xf numFmtId="0" fontId="8" fillId="26" borderId="36"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8" fillId="26" borderId="38" xfId="0" applyFont="1" applyFill="1" applyBorder="1" applyAlignment="1">
      <alignment horizontal="center" vertical="center" wrapText="1"/>
    </xf>
    <xf numFmtId="0" fontId="4" fillId="21" borderId="13"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2" borderId="13" xfId="0" applyFont="1" applyFill="1" applyBorder="1" applyAlignment="1">
      <alignment horizontal="center" vertical="center" wrapText="1"/>
    </xf>
    <xf numFmtId="0" fontId="3" fillId="22" borderId="15" xfId="0"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22" borderId="8" xfId="0" applyFont="1" applyFill="1" applyBorder="1" applyAlignment="1">
      <alignment horizontal="center" vertical="center" wrapText="1"/>
    </xf>
    <xf numFmtId="0" fontId="3" fillId="22" borderId="14" xfId="0" applyFont="1" applyFill="1" applyBorder="1" applyAlignment="1">
      <alignment horizontal="center" vertical="center" wrapText="1"/>
    </xf>
    <xf numFmtId="0" fontId="3" fillId="19" borderId="5"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19" borderId="24"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3" fillId="19" borderId="19"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4"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5" borderId="27"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23" borderId="3" xfId="0" applyFont="1" applyFill="1" applyBorder="1" applyAlignment="1">
      <alignment horizontal="center" vertical="center" wrapText="1"/>
    </xf>
    <xf numFmtId="0" fontId="6" fillId="23" borderId="4" xfId="0" applyFont="1" applyFill="1" applyBorder="1" applyAlignment="1">
      <alignment horizontal="center" vertical="center" wrapText="1"/>
    </xf>
    <xf numFmtId="0" fontId="6" fillId="24" borderId="7" xfId="0" applyFont="1" applyFill="1" applyBorder="1" applyAlignment="1">
      <alignment horizontal="center" vertical="center" wrapText="1"/>
    </xf>
    <xf numFmtId="0" fontId="6" fillId="24" borderId="16" xfId="0" applyFont="1" applyFill="1" applyBorder="1" applyAlignment="1">
      <alignment horizontal="center" vertical="center" wrapText="1"/>
    </xf>
    <xf numFmtId="0" fontId="6" fillId="24" borderId="27" xfId="0" applyFont="1" applyFill="1" applyBorder="1" applyAlignment="1">
      <alignment horizontal="center" vertical="center" wrapText="1"/>
    </xf>
    <xf numFmtId="0" fontId="6" fillId="25" borderId="7" xfId="0" applyFont="1" applyFill="1" applyBorder="1" applyAlignment="1">
      <alignment horizontal="center" vertical="center" wrapText="1"/>
    </xf>
    <xf numFmtId="0" fontId="6" fillId="25" borderId="16" xfId="0" applyFont="1" applyFill="1" applyBorder="1" applyAlignment="1">
      <alignment horizontal="center" vertical="center" wrapText="1"/>
    </xf>
    <xf numFmtId="0" fontId="6" fillId="25" borderId="31"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33"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C5C5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pireenergy.com/rebate-partner-programs" TargetMode="External"/><Relationship Id="rId3" Type="http://schemas.openxmlformats.org/officeDocument/2006/relationships/hyperlink" Target="https://spireenergy.com/extended-payment-date-form" TargetMode="External"/><Relationship Id="rId7" Type="http://schemas.openxmlformats.org/officeDocument/2006/relationships/hyperlink" Target="https://spireenergy.com/rebate-partner-programs" TargetMode="External"/><Relationship Id="rId12" Type="http://schemas.openxmlformats.org/officeDocument/2006/relationships/printerSettings" Target="../printerSettings/printerSettings1.bin"/><Relationship Id="rId2" Type="http://schemas.openxmlformats.org/officeDocument/2006/relationships/hyperlink" Target="https://spireenergy.com/medical-emergency-form" TargetMode="External"/><Relationship Id="rId1" Type="http://schemas.openxmlformats.org/officeDocument/2006/relationships/hyperlink" Target="https://spireenergy.com/elderly-disabled-assistance-form" TargetMode="External"/><Relationship Id="rId6" Type="http://schemas.openxmlformats.org/officeDocument/2006/relationships/hyperlink" Target="https://www.spireenergy.com/weatherization" TargetMode="External"/><Relationship Id="rId11" Type="http://schemas.openxmlformats.org/officeDocument/2006/relationships/hyperlink" Target="https://www.spireenergy.com/weatherization" TargetMode="External"/><Relationship Id="rId5" Type="http://schemas.openxmlformats.org/officeDocument/2006/relationships/hyperlink" Target="https://www.amerenmissourisavings.com/communitysavers" TargetMode="External"/><Relationship Id="rId10" Type="http://schemas.openxmlformats.org/officeDocument/2006/relationships/hyperlink" Target="https://spireenergy.com/rebate-partner-programs" TargetMode="External"/><Relationship Id="rId4" Type="http://schemas.openxmlformats.org/officeDocument/2006/relationships/hyperlink" Target="https://www.amerenmissourisavings.com/communitysavers" TargetMode="External"/><Relationship Id="rId9" Type="http://schemas.openxmlformats.org/officeDocument/2006/relationships/hyperlink" Target="https://www.spireenergy.com/weatheriz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2A97-FD8D-4776-901A-F99A81DF904B}">
  <sheetPr>
    <pageSetUpPr fitToPage="1"/>
  </sheetPr>
  <dimension ref="A1:BS19"/>
  <sheetViews>
    <sheetView tabSelected="1" zoomScale="90" zoomScaleNormal="90" workbookViewId="0">
      <pane xSplit="3" ySplit="4" topLeftCell="D5" activePane="bottomRight" state="frozen"/>
      <selection pane="topRight" activeCell="D1" sqref="D1"/>
      <selection pane="bottomLeft" activeCell="A4" sqref="A4"/>
      <selection pane="bottomRight" activeCell="A2" sqref="A2:A4"/>
    </sheetView>
  </sheetViews>
  <sheetFormatPr defaultColWidth="9.1796875" defaultRowHeight="15.5" x14ac:dyDescent="0.35"/>
  <cols>
    <col min="1" max="1" width="17.81640625" style="1" customWidth="1"/>
    <col min="2" max="2" width="20.453125" style="1" customWidth="1"/>
    <col min="3" max="3" width="30.1796875" style="1" customWidth="1"/>
    <col min="4" max="4" width="40.81640625" style="1" customWidth="1"/>
    <col min="5" max="5" width="40.26953125" style="1" customWidth="1"/>
    <col min="6" max="6" width="48.453125" style="1" customWidth="1"/>
    <col min="7" max="7" width="39.7265625" style="1" customWidth="1"/>
    <col min="8" max="8" width="15" style="1" customWidth="1"/>
    <col min="9" max="9" width="16.81640625" style="1" customWidth="1"/>
    <col min="10" max="10" width="18.1796875" style="1" customWidth="1"/>
    <col min="11" max="15" width="15.7265625" style="1" customWidth="1"/>
    <col min="16" max="16" width="18.1796875" style="1" customWidth="1"/>
    <col min="17" max="22" width="15.7265625" style="1" customWidth="1"/>
    <col min="23" max="25" width="16" style="1" bestFit="1" customWidth="1"/>
    <col min="26" max="26" width="12.7265625" style="1" customWidth="1"/>
    <col min="27" max="29" width="14" style="1" customWidth="1"/>
    <col min="30" max="30" width="13.54296875" style="1" customWidth="1"/>
    <col min="31" max="32" width="14.7265625" style="1" customWidth="1"/>
    <col min="33" max="33" width="14.1796875" style="1" bestFit="1" customWidth="1"/>
    <col min="34" max="34" width="15.26953125" style="1" customWidth="1"/>
    <col min="35" max="36" width="16" style="1" bestFit="1" customWidth="1"/>
    <col min="37" max="37" width="16.54296875" style="1" bestFit="1" customWidth="1"/>
    <col min="38" max="38" width="13.7265625" style="1" customWidth="1"/>
    <col min="39" max="39" width="14" style="1" customWidth="1"/>
    <col min="40" max="40" width="13.81640625" style="1" customWidth="1"/>
    <col min="41" max="41" width="14.7265625" style="1" customWidth="1"/>
    <col min="42" max="42" width="13.54296875" style="1" customWidth="1"/>
    <col min="43" max="43" width="13.453125" style="1" customWidth="1"/>
    <col min="44" max="45" width="16" style="1" bestFit="1" customWidth="1"/>
    <col min="46" max="46" width="16.54296875" style="1" bestFit="1" customWidth="1"/>
    <col min="47" max="61" width="13.26953125" style="1" customWidth="1"/>
    <col min="62" max="62" width="15.26953125" style="1" customWidth="1"/>
    <col min="63" max="64" width="15.453125" style="1" customWidth="1"/>
    <col min="65" max="67" width="12.54296875" style="1" customWidth="1"/>
    <col min="68" max="70" width="28.54296875" style="1" customWidth="1"/>
    <col min="71" max="71" width="34.7265625" style="1" customWidth="1"/>
    <col min="72" max="16384" width="9.1796875" style="1"/>
  </cols>
  <sheetData>
    <row r="1" spans="1:71" ht="36.75" customHeight="1" x14ac:dyDescent="0.35">
      <c r="A1" s="65"/>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7"/>
    </row>
    <row r="2" spans="1:71" s="2" customFormat="1" ht="41.25" customHeight="1" x14ac:dyDescent="0.35">
      <c r="A2" s="89" t="s">
        <v>0</v>
      </c>
      <c r="B2" s="92" t="s">
        <v>1</v>
      </c>
      <c r="C2" s="95" t="s">
        <v>2</v>
      </c>
      <c r="D2" s="98" t="s">
        <v>3</v>
      </c>
      <c r="E2" s="83" t="s">
        <v>4</v>
      </c>
      <c r="F2" s="83" t="s">
        <v>5</v>
      </c>
      <c r="G2" s="83" t="s">
        <v>6</v>
      </c>
      <c r="H2" s="83" t="s">
        <v>7</v>
      </c>
      <c r="I2" s="83" t="s">
        <v>8</v>
      </c>
      <c r="J2" s="86" t="s">
        <v>9</v>
      </c>
      <c r="K2" s="78" t="s">
        <v>10</v>
      </c>
      <c r="L2" s="79"/>
      <c r="M2" s="79"/>
      <c r="N2" s="79"/>
      <c r="O2" s="79"/>
      <c r="P2" s="80"/>
      <c r="Q2" s="80"/>
      <c r="R2" s="81"/>
      <c r="S2" s="81"/>
      <c r="T2" s="81"/>
      <c r="U2" s="81"/>
      <c r="V2" s="82"/>
      <c r="W2" s="68" t="s">
        <v>11</v>
      </c>
      <c r="X2" s="69"/>
      <c r="Y2" s="69"/>
      <c r="Z2" s="69" t="s">
        <v>11</v>
      </c>
      <c r="AA2" s="69"/>
      <c r="AB2" s="69"/>
      <c r="AC2" s="69" t="s">
        <v>12</v>
      </c>
      <c r="AD2" s="69"/>
      <c r="AE2" s="69"/>
      <c r="AF2" s="69" t="s">
        <v>13</v>
      </c>
      <c r="AG2" s="69"/>
      <c r="AH2" s="70"/>
      <c r="AI2" s="71" t="s">
        <v>14</v>
      </c>
      <c r="AJ2" s="72"/>
      <c r="AK2" s="72"/>
      <c r="AL2" s="72" t="s">
        <v>14</v>
      </c>
      <c r="AM2" s="72"/>
      <c r="AN2" s="101"/>
      <c r="AO2" s="73" t="s">
        <v>15</v>
      </c>
      <c r="AP2" s="74"/>
      <c r="AQ2" s="74"/>
      <c r="AR2" s="74" t="s">
        <v>15</v>
      </c>
      <c r="AS2" s="74"/>
      <c r="AT2" s="75"/>
      <c r="AU2" s="76" t="s">
        <v>16</v>
      </c>
      <c r="AV2" s="77"/>
      <c r="AW2" s="77"/>
      <c r="AX2" s="77" t="s">
        <v>16</v>
      </c>
      <c r="AY2" s="77"/>
      <c r="AZ2" s="138"/>
      <c r="BA2" s="149" t="s">
        <v>17</v>
      </c>
      <c r="BB2" s="150"/>
      <c r="BC2" s="151"/>
      <c r="BD2" s="155" t="s">
        <v>18</v>
      </c>
      <c r="BE2" s="150"/>
      <c r="BF2" s="151"/>
      <c r="BG2" s="155" t="s">
        <v>19</v>
      </c>
      <c r="BH2" s="150"/>
      <c r="BI2" s="151"/>
      <c r="BJ2" s="155" t="s">
        <v>20</v>
      </c>
      <c r="BK2" s="150"/>
      <c r="BL2" s="151"/>
      <c r="BM2" s="155" t="s">
        <v>21</v>
      </c>
      <c r="BN2" s="150"/>
      <c r="BO2" s="157"/>
      <c r="BP2" s="159" t="s">
        <v>22</v>
      </c>
      <c r="BQ2" s="145" t="s">
        <v>23</v>
      </c>
      <c r="BR2" s="145" t="s">
        <v>24</v>
      </c>
      <c r="BS2" s="147" t="s">
        <v>25</v>
      </c>
    </row>
    <row r="3" spans="1:71" s="2" customFormat="1" ht="27.75" customHeight="1" x14ac:dyDescent="0.35">
      <c r="A3" s="90"/>
      <c r="B3" s="93"/>
      <c r="C3" s="96"/>
      <c r="D3" s="99"/>
      <c r="E3" s="84"/>
      <c r="F3" s="84"/>
      <c r="G3" s="84"/>
      <c r="H3" s="84"/>
      <c r="I3" s="84"/>
      <c r="J3" s="87"/>
      <c r="K3" s="120" t="s">
        <v>26</v>
      </c>
      <c r="L3" s="121"/>
      <c r="M3" s="122"/>
      <c r="N3" s="123" t="s">
        <v>27</v>
      </c>
      <c r="O3" s="124"/>
      <c r="P3" s="125"/>
      <c r="Q3" s="126" t="s">
        <v>28</v>
      </c>
      <c r="R3" s="127"/>
      <c r="S3" s="128"/>
      <c r="T3" s="129" t="s">
        <v>29</v>
      </c>
      <c r="U3" s="130"/>
      <c r="V3" s="131"/>
      <c r="W3" s="102" t="s">
        <v>30</v>
      </c>
      <c r="X3" s="103"/>
      <c r="Y3" s="104"/>
      <c r="Z3" s="117" t="s">
        <v>31</v>
      </c>
      <c r="AA3" s="118"/>
      <c r="AB3" s="119"/>
      <c r="AC3" s="105" t="s">
        <v>32</v>
      </c>
      <c r="AD3" s="106"/>
      <c r="AE3" s="107"/>
      <c r="AF3" s="108" t="s">
        <v>33</v>
      </c>
      <c r="AG3" s="109"/>
      <c r="AH3" s="110"/>
      <c r="AI3" s="111" t="s">
        <v>30</v>
      </c>
      <c r="AJ3" s="112"/>
      <c r="AK3" s="113"/>
      <c r="AL3" s="114" t="s">
        <v>34</v>
      </c>
      <c r="AM3" s="115"/>
      <c r="AN3" s="116"/>
      <c r="AO3" s="132" t="s">
        <v>35</v>
      </c>
      <c r="AP3" s="133"/>
      <c r="AQ3" s="134"/>
      <c r="AR3" s="135" t="s">
        <v>36</v>
      </c>
      <c r="AS3" s="136"/>
      <c r="AT3" s="137"/>
      <c r="AU3" s="139" t="s">
        <v>30</v>
      </c>
      <c r="AV3" s="140"/>
      <c r="AW3" s="141"/>
      <c r="AX3" s="142" t="s">
        <v>37</v>
      </c>
      <c r="AY3" s="143"/>
      <c r="AZ3" s="144"/>
      <c r="BA3" s="152"/>
      <c r="BB3" s="153"/>
      <c r="BC3" s="154"/>
      <c r="BD3" s="156"/>
      <c r="BE3" s="153"/>
      <c r="BF3" s="154"/>
      <c r="BG3" s="156"/>
      <c r="BH3" s="153"/>
      <c r="BI3" s="154"/>
      <c r="BJ3" s="156"/>
      <c r="BK3" s="153"/>
      <c r="BL3" s="154"/>
      <c r="BM3" s="156"/>
      <c r="BN3" s="153"/>
      <c r="BO3" s="158"/>
      <c r="BP3" s="159"/>
      <c r="BQ3" s="145"/>
      <c r="BR3" s="145"/>
      <c r="BS3" s="147"/>
    </row>
    <row r="4" spans="1:71" ht="31" x14ac:dyDescent="0.35">
      <c r="A4" s="91"/>
      <c r="B4" s="94"/>
      <c r="C4" s="97"/>
      <c r="D4" s="100"/>
      <c r="E4" s="85"/>
      <c r="F4" s="85"/>
      <c r="G4" s="85"/>
      <c r="H4" s="85"/>
      <c r="I4" s="85"/>
      <c r="J4" s="88"/>
      <c r="K4" s="3" t="s">
        <v>38</v>
      </c>
      <c r="L4" s="4" t="s">
        <v>39</v>
      </c>
      <c r="M4" s="4" t="s">
        <v>40</v>
      </c>
      <c r="N4" s="3" t="s">
        <v>38</v>
      </c>
      <c r="O4" s="4" t="s">
        <v>39</v>
      </c>
      <c r="P4" s="4" t="s">
        <v>40</v>
      </c>
      <c r="Q4" s="3" t="s">
        <v>38</v>
      </c>
      <c r="R4" s="4" t="s">
        <v>39</v>
      </c>
      <c r="S4" s="4" t="s">
        <v>40</v>
      </c>
      <c r="T4" s="3" t="s">
        <v>38</v>
      </c>
      <c r="U4" s="4" t="s">
        <v>39</v>
      </c>
      <c r="V4" s="4" t="s">
        <v>40</v>
      </c>
      <c r="W4" s="3" t="s">
        <v>38</v>
      </c>
      <c r="X4" s="4" t="s">
        <v>39</v>
      </c>
      <c r="Y4" s="4" t="s">
        <v>40</v>
      </c>
      <c r="Z4" s="3" t="s">
        <v>38</v>
      </c>
      <c r="AA4" s="4" t="s">
        <v>39</v>
      </c>
      <c r="AB4" s="4" t="s">
        <v>40</v>
      </c>
      <c r="AC4" s="58" t="s">
        <v>38</v>
      </c>
      <c r="AD4" s="4" t="s">
        <v>39</v>
      </c>
      <c r="AE4" s="4" t="s">
        <v>40</v>
      </c>
      <c r="AF4" s="58" t="s">
        <v>38</v>
      </c>
      <c r="AG4" s="4" t="s">
        <v>39</v>
      </c>
      <c r="AH4" s="59" t="s">
        <v>40</v>
      </c>
      <c r="AI4" s="3" t="s">
        <v>38</v>
      </c>
      <c r="AJ4" s="4" t="s">
        <v>39</v>
      </c>
      <c r="AK4" s="4" t="s">
        <v>40</v>
      </c>
      <c r="AL4" s="58" t="s">
        <v>38</v>
      </c>
      <c r="AM4" s="4" t="s">
        <v>39</v>
      </c>
      <c r="AN4" s="59" t="s">
        <v>40</v>
      </c>
      <c r="AO4" s="3" t="s">
        <v>38</v>
      </c>
      <c r="AP4" s="4" t="s">
        <v>39</v>
      </c>
      <c r="AQ4" s="4" t="s">
        <v>40</v>
      </c>
      <c r="AR4" s="58" t="s">
        <v>38</v>
      </c>
      <c r="AS4" s="4" t="s">
        <v>39</v>
      </c>
      <c r="AT4" s="59" t="s">
        <v>40</v>
      </c>
      <c r="AU4" s="3" t="s">
        <v>38</v>
      </c>
      <c r="AV4" s="4" t="s">
        <v>39</v>
      </c>
      <c r="AW4" s="4" t="s">
        <v>40</v>
      </c>
      <c r="AX4" s="58" t="s">
        <v>38</v>
      </c>
      <c r="AY4" s="4" t="s">
        <v>39</v>
      </c>
      <c r="AZ4" s="59" t="s">
        <v>40</v>
      </c>
      <c r="BA4" s="3" t="s">
        <v>38</v>
      </c>
      <c r="BB4" s="4" t="s">
        <v>39</v>
      </c>
      <c r="BC4" s="4" t="s">
        <v>40</v>
      </c>
      <c r="BD4" s="58" t="s">
        <v>38</v>
      </c>
      <c r="BE4" s="4" t="s">
        <v>39</v>
      </c>
      <c r="BF4" s="4" t="s">
        <v>40</v>
      </c>
      <c r="BG4" s="58" t="s">
        <v>38</v>
      </c>
      <c r="BH4" s="4" t="s">
        <v>39</v>
      </c>
      <c r="BI4" s="4" t="s">
        <v>40</v>
      </c>
      <c r="BJ4" s="58" t="s">
        <v>38</v>
      </c>
      <c r="BK4" s="4" t="s">
        <v>39</v>
      </c>
      <c r="BL4" s="4" t="s">
        <v>40</v>
      </c>
      <c r="BM4" s="58" t="s">
        <v>38</v>
      </c>
      <c r="BN4" s="4" t="s">
        <v>39</v>
      </c>
      <c r="BO4" s="59" t="s">
        <v>40</v>
      </c>
      <c r="BP4" s="160"/>
      <c r="BQ4" s="146"/>
      <c r="BR4" s="146"/>
      <c r="BS4" s="148"/>
    </row>
    <row r="5" spans="1:71" ht="108.5" x14ac:dyDescent="0.35">
      <c r="A5" s="42" t="s">
        <v>41</v>
      </c>
      <c r="B5" s="42" t="s">
        <v>42</v>
      </c>
      <c r="C5" s="43" t="s">
        <v>43</v>
      </c>
      <c r="D5" s="44" t="s">
        <v>44</v>
      </c>
      <c r="E5" s="45" t="s">
        <v>45</v>
      </c>
      <c r="F5" s="42" t="s">
        <v>46</v>
      </c>
      <c r="G5" s="42" t="s">
        <v>47</v>
      </c>
      <c r="H5" s="42" t="s">
        <v>48</v>
      </c>
      <c r="I5" s="46" t="s">
        <v>49</v>
      </c>
      <c r="J5" s="47" t="s">
        <v>50</v>
      </c>
      <c r="K5" s="42" t="s">
        <v>51</v>
      </c>
      <c r="L5" s="42" t="s">
        <v>51</v>
      </c>
      <c r="M5" s="42" t="s">
        <v>51</v>
      </c>
      <c r="N5" s="50">
        <v>650000</v>
      </c>
      <c r="O5" s="42" t="s">
        <v>51</v>
      </c>
      <c r="P5" s="42" t="s">
        <v>51</v>
      </c>
      <c r="Q5" s="48" t="s">
        <v>52</v>
      </c>
      <c r="R5" s="48" t="s">
        <v>52</v>
      </c>
      <c r="S5" s="48" t="s">
        <v>52</v>
      </c>
      <c r="T5" s="48" t="s">
        <v>52</v>
      </c>
      <c r="U5" s="48" t="s">
        <v>52</v>
      </c>
      <c r="V5" s="48" t="s">
        <v>52</v>
      </c>
      <c r="W5" s="42" t="s">
        <v>53</v>
      </c>
      <c r="X5" s="42" t="s">
        <v>54</v>
      </c>
      <c r="Y5" s="42" t="s">
        <v>54</v>
      </c>
      <c r="Z5" s="48" t="s">
        <v>55</v>
      </c>
      <c r="AA5" s="48" t="s">
        <v>56</v>
      </c>
      <c r="AB5" s="48" t="s">
        <v>57</v>
      </c>
      <c r="AC5" s="48" t="s">
        <v>52</v>
      </c>
      <c r="AD5" s="48" t="s">
        <v>52</v>
      </c>
      <c r="AE5" s="48" t="s">
        <v>52</v>
      </c>
      <c r="AF5" s="48" t="s">
        <v>52</v>
      </c>
      <c r="AG5" s="48" t="s">
        <v>52</v>
      </c>
      <c r="AH5" s="54" t="s">
        <v>52</v>
      </c>
      <c r="AI5" s="50">
        <v>1816037.04</v>
      </c>
      <c r="AJ5" s="49">
        <v>2948072.13</v>
      </c>
      <c r="AK5" s="49">
        <v>2907350.57</v>
      </c>
      <c r="AL5" s="50">
        <v>173.68</v>
      </c>
      <c r="AM5" s="50">
        <v>190.27</v>
      </c>
      <c r="AN5" s="55">
        <v>179.93</v>
      </c>
      <c r="AO5" s="48" t="s">
        <v>52</v>
      </c>
      <c r="AP5" s="48" t="s">
        <v>52</v>
      </c>
      <c r="AQ5" s="54" t="s">
        <v>52</v>
      </c>
      <c r="AR5" s="50">
        <v>1816037.04</v>
      </c>
      <c r="AS5" s="49">
        <v>2948072.13</v>
      </c>
      <c r="AT5" s="53">
        <v>2907350.57</v>
      </c>
      <c r="AU5" s="42" t="s">
        <v>58</v>
      </c>
      <c r="AV5" s="42" t="s">
        <v>58</v>
      </c>
      <c r="AW5" s="42" t="s">
        <v>59</v>
      </c>
      <c r="AX5" s="42" t="s">
        <v>52</v>
      </c>
      <c r="AY5" s="42" t="s">
        <v>52</v>
      </c>
      <c r="AZ5" s="42" t="s">
        <v>52</v>
      </c>
      <c r="BA5" s="42" t="s">
        <v>52</v>
      </c>
      <c r="BB5" s="51">
        <v>322118</v>
      </c>
      <c r="BC5" s="51">
        <v>322118</v>
      </c>
      <c r="BD5" s="63">
        <v>10456</v>
      </c>
      <c r="BE5" s="63">
        <v>15494</v>
      </c>
      <c r="BF5" s="63">
        <v>16158</v>
      </c>
      <c r="BG5" s="60">
        <v>2567</v>
      </c>
      <c r="BH5" s="60">
        <v>3237</v>
      </c>
      <c r="BI5" s="60">
        <v>5015</v>
      </c>
      <c r="BJ5" s="42" t="s">
        <v>60</v>
      </c>
      <c r="BK5" s="42" t="s">
        <v>60</v>
      </c>
      <c r="BL5" s="42" t="s">
        <v>60</v>
      </c>
      <c r="BM5" s="42">
        <v>466</v>
      </c>
      <c r="BN5" s="42">
        <v>737</v>
      </c>
      <c r="BO5" s="47">
        <v>725</v>
      </c>
      <c r="BP5" s="42" t="s">
        <v>52</v>
      </c>
      <c r="BQ5" s="42" t="s">
        <v>52</v>
      </c>
      <c r="BR5" s="42" t="s">
        <v>52</v>
      </c>
      <c r="BS5" s="42" t="s">
        <v>61</v>
      </c>
    </row>
    <row r="6" spans="1:71" ht="139.5" x14ac:dyDescent="0.35">
      <c r="A6" s="7" t="s">
        <v>41</v>
      </c>
      <c r="B6" s="7" t="s">
        <v>42</v>
      </c>
      <c r="C6" s="8" t="s">
        <v>62</v>
      </c>
      <c r="D6" s="10" t="s">
        <v>63</v>
      </c>
      <c r="E6" s="11" t="s">
        <v>64</v>
      </c>
      <c r="F6" s="7" t="s">
        <v>65</v>
      </c>
      <c r="G6" s="5" t="s">
        <v>66</v>
      </c>
      <c r="H6" s="5" t="s">
        <v>67</v>
      </c>
      <c r="I6" s="21" t="s">
        <v>68</v>
      </c>
      <c r="J6" s="9" t="s">
        <v>69</v>
      </c>
      <c r="K6" s="22">
        <v>0</v>
      </c>
      <c r="L6" s="22">
        <v>250000</v>
      </c>
      <c r="M6" s="22">
        <v>250000</v>
      </c>
      <c r="N6" s="22">
        <v>0</v>
      </c>
      <c r="O6" s="22">
        <v>250000</v>
      </c>
      <c r="P6" s="22" t="s">
        <v>70</v>
      </c>
      <c r="Q6" s="13" t="s">
        <v>52</v>
      </c>
      <c r="R6" s="13" t="s">
        <v>52</v>
      </c>
      <c r="S6" s="13" t="s">
        <v>52</v>
      </c>
      <c r="T6" s="13" t="s">
        <v>52</v>
      </c>
      <c r="U6" s="13" t="s">
        <v>52</v>
      </c>
      <c r="V6" s="13" t="s">
        <v>52</v>
      </c>
      <c r="W6" s="13" t="s">
        <v>52</v>
      </c>
      <c r="X6" s="22" t="s">
        <v>71</v>
      </c>
      <c r="Y6" s="22">
        <v>700000</v>
      </c>
      <c r="Z6" s="57" t="s">
        <v>52</v>
      </c>
      <c r="AA6" s="57" t="s">
        <v>52</v>
      </c>
      <c r="AB6" s="57" t="s">
        <v>52</v>
      </c>
      <c r="AC6" s="57" t="s">
        <v>52</v>
      </c>
      <c r="AD6" s="57" t="s">
        <v>52</v>
      </c>
      <c r="AE6" s="57" t="s">
        <v>52</v>
      </c>
      <c r="AF6" s="57" t="s">
        <v>52</v>
      </c>
      <c r="AG6" s="26" t="s">
        <v>52</v>
      </c>
      <c r="AH6" s="26">
        <v>154791.76</v>
      </c>
      <c r="AI6" s="22">
        <v>0</v>
      </c>
      <c r="AJ6" s="22">
        <v>1544.54</v>
      </c>
      <c r="AK6" s="22">
        <v>41031.26</v>
      </c>
      <c r="AL6" s="13" t="s">
        <v>52</v>
      </c>
      <c r="AM6" s="22">
        <v>772.27</v>
      </c>
      <c r="AN6" s="22">
        <v>661.79</v>
      </c>
      <c r="AO6" s="13" t="s">
        <v>52</v>
      </c>
      <c r="AP6" s="13" t="s">
        <v>52</v>
      </c>
      <c r="AQ6" s="13" t="s">
        <v>52</v>
      </c>
      <c r="AR6" s="22">
        <v>0</v>
      </c>
      <c r="AS6" s="22">
        <v>1544.54</v>
      </c>
      <c r="AT6" s="22">
        <v>41031.26</v>
      </c>
      <c r="AU6" s="7" t="s">
        <v>52</v>
      </c>
      <c r="AV6" s="7" t="s">
        <v>52</v>
      </c>
      <c r="AW6" s="7" t="s">
        <v>52</v>
      </c>
      <c r="AX6" s="7" t="s">
        <v>52</v>
      </c>
      <c r="AY6" s="7" t="s">
        <v>52</v>
      </c>
      <c r="AZ6" s="7" t="s">
        <v>52</v>
      </c>
      <c r="BA6" s="7" t="s">
        <v>52</v>
      </c>
      <c r="BB6" s="7" t="s">
        <v>52</v>
      </c>
      <c r="BC6" s="9" t="s">
        <v>52</v>
      </c>
      <c r="BD6" s="7">
        <v>0</v>
      </c>
      <c r="BE6" s="7">
        <v>2</v>
      </c>
      <c r="BF6" s="7">
        <v>62</v>
      </c>
      <c r="BG6" s="62" t="s">
        <v>52</v>
      </c>
      <c r="BH6" s="7" t="s">
        <v>52</v>
      </c>
      <c r="BI6" s="7" t="s">
        <v>52</v>
      </c>
      <c r="BJ6" s="29" t="s">
        <v>52</v>
      </c>
      <c r="BK6" s="7" t="s">
        <v>52</v>
      </c>
      <c r="BL6" s="7" t="s">
        <v>52</v>
      </c>
      <c r="BM6" s="15" t="s">
        <v>52</v>
      </c>
      <c r="BN6" s="15" t="s">
        <v>52</v>
      </c>
      <c r="BO6" s="15">
        <v>5</v>
      </c>
      <c r="BP6" s="7" t="s">
        <v>52</v>
      </c>
      <c r="BQ6" s="7" t="s">
        <v>52</v>
      </c>
      <c r="BR6" s="7" t="s">
        <v>52</v>
      </c>
      <c r="BS6" s="7" t="s">
        <v>72</v>
      </c>
    </row>
    <row r="7" spans="1:71" ht="31" x14ac:dyDescent="0.35">
      <c r="A7" s="7" t="s">
        <v>41</v>
      </c>
      <c r="B7" s="7" t="s">
        <v>42</v>
      </c>
      <c r="C7" s="8" t="s">
        <v>73</v>
      </c>
      <c r="D7" s="10" t="s">
        <v>74</v>
      </c>
      <c r="E7" s="11" t="s">
        <v>75</v>
      </c>
      <c r="F7" s="7" t="s">
        <v>76</v>
      </c>
      <c r="G7" s="7" t="s">
        <v>77</v>
      </c>
      <c r="H7" s="5">
        <v>1982</v>
      </c>
      <c r="I7" s="7" t="s">
        <v>52</v>
      </c>
      <c r="J7" s="9" t="s">
        <v>52</v>
      </c>
      <c r="K7" s="22">
        <v>0</v>
      </c>
      <c r="L7" s="22">
        <v>0</v>
      </c>
      <c r="M7" s="22">
        <v>0</v>
      </c>
      <c r="N7" s="22">
        <v>116000</v>
      </c>
      <c r="O7" s="22">
        <v>116000</v>
      </c>
      <c r="P7" s="22">
        <v>116000</v>
      </c>
      <c r="Q7" s="22">
        <v>1061109.76</v>
      </c>
      <c r="R7" s="22">
        <v>1028177.2</v>
      </c>
      <c r="S7" s="30">
        <v>976722.25</v>
      </c>
      <c r="T7" s="13" t="s">
        <v>52</v>
      </c>
      <c r="U7" s="13" t="s">
        <v>52</v>
      </c>
      <c r="V7" s="13" t="s">
        <v>52</v>
      </c>
      <c r="W7" s="13" t="s">
        <v>52</v>
      </c>
      <c r="X7" s="13" t="s">
        <v>52</v>
      </c>
      <c r="Y7" s="13" t="s">
        <v>52</v>
      </c>
      <c r="Z7" s="7" t="s">
        <v>52</v>
      </c>
      <c r="AA7" s="7" t="s">
        <v>52</v>
      </c>
      <c r="AB7" s="29" t="s">
        <v>52</v>
      </c>
      <c r="AC7" s="13" t="s">
        <v>52</v>
      </c>
      <c r="AD7" s="13" t="s">
        <v>52</v>
      </c>
      <c r="AE7" s="13" t="s">
        <v>52</v>
      </c>
      <c r="AF7" s="22">
        <v>11000</v>
      </c>
      <c r="AG7" s="22">
        <v>11000</v>
      </c>
      <c r="AH7" s="22">
        <v>11000</v>
      </c>
      <c r="AI7" s="23">
        <v>742998.87</v>
      </c>
      <c r="AJ7" s="31">
        <v>1075259.3700000001</v>
      </c>
      <c r="AK7" s="23">
        <v>1676000.74</v>
      </c>
      <c r="AL7" s="22">
        <v>426.52</v>
      </c>
      <c r="AM7" s="22">
        <v>493.69</v>
      </c>
      <c r="AN7" s="22">
        <v>403.66</v>
      </c>
      <c r="AO7" s="13" t="s">
        <v>52</v>
      </c>
      <c r="AP7" s="13" t="s">
        <v>52</v>
      </c>
      <c r="AQ7" s="13" t="s">
        <v>52</v>
      </c>
      <c r="AR7" s="23">
        <v>742998.87</v>
      </c>
      <c r="AS7" s="31">
        <v>1075259.3700000001</v>
      </c>
      <c r="AT7" s="23">
        <v>1676000.74</v>
      </c>
      <c r="AU7" s="23">
        <v>700</v>
      </c>
      <c r="AV7" s="23">
        <v>1000</v>
      </c>
      <c r="AW7" s="23">
        <v>1000</v>
      </c>
      <c r="AX7" s="7" t="s">
        <v>52</v>
      </c>
      <c r="AY7" s="7" t="s">
        <v>52</v>
      </c>
      <c r="AZ7" s="7" t="s">
        <v>52</v>
      </c>
      <c r="BA7" s="7" t="s">
        <v>52</v>
      </c>
      <c r="BB7" s="24">
        <v>542880</v>
      </c>
      <c r="BC7" s="24">
        <v>542880</v>
      </c>
      <c r="BD7" s="61">
        <v>1742</v>
      </c>
      <c r="BE7" s="61">
        <v>2178</v>
      </c>
      <c r="BF7" s="61">
        <v>4152</v>
      </c>
      <c r="BG7" s="7" t="s">
        <v>52</v>
      </c>
      <c r="BH7" s="7" t="s">
        <v>52</v>
      </c>
      <c r="BI7" s="7" t="s">
        <v>52</v>
      </c>
      <c r="BJ7" s="7" t="s">
        <v>52</v>
      </c>
      <c r="BK7" s="7" t="s">
        <v>52</v>
      </c>
      <c r="BL7" s="7" t="s">
        <v>52</v>
      </c>
      <c r="BM7" s="15">
        <v>267</v>
      </c>
      <c r="BN7" s="15">
        <v>106</v>
      </c>
      <c r="BO7" s="15">
        <v>362</v>
      </c>
      <c r="BP7" s="7" t="s">
        <v>52</v>
      </c>
      <c r="BQ7" s="7" t="s">
        <v>52</v>
      </c>
      <c r="BR7" s="7" t="s">
        <v>52</v>
      </c>
      <c r="BS7" s="7" t="s">
        <v>78</v>
      </c>
    </row>
    <row r="8" spans="1:71" ht="77.5" x14ac:dyDescent="0.35">
      <c r="A8" s="7" t="s">
        <v>41</v>
      </c>
      <c r="B8" s="7" t="s">
        <v>42</v>
      </c>
      <c r="C8" s="8" t="s">
        <v>79</v>
      </c>
      <c r="D8" s="10" t="s">
        <v>80</v>
      </c>
      <c r="E8" s="11" t="s">
        <v>81</v>
      </c>
      <c r="F8" s="7" t="s">
        <v>82</v>
      </c>
      <c r="G8" s="5" t="s">
        <v>83</v>
      </c>
      <c r="H8" s="5" t="s">
        <v>52</v>
      </c>
      <c r="I8" s="12" t="s">
        <v>52</v>
      </c>
      <c r="J8" s="9" t="s">
        <v>84</v>
      </c>
      <c r="K8" s="7" t="s">
        <v>52</v>
      </c>
      <c r="L8" s="7" t="s">
        <v>52</v>
      </c>
      <c r="M8" s="7" t="s">
        <v>52</v>
      </c>
      <c r="N8" s="7" t="s">
        <v>52</v>
      </c>
      <c r="O8" s="7" t="s">
        <v>52</v>
      </c>
      <c r="P8" s="7" t="s">
        <v>52</v>
      </c>
      <c r="Q8" s="7" t="s">
        <v>52</v>
      </c>
      <c r="R8" s="7" t="s">
        <v>52</v>
      </c>
      <c r="S8" s="7" t="s">
        <v>52</v>
      </c>
      <c r="T8" s="7" t="s">
        <v>52</v>
      </c>
      <c r="U8" s="7" t="s">
        <v>52</v>
      </c>
      <c r="V8" s="7" t="s">
        <v>52</v>
      </c>
      <c r="W8" s="7" t="s">
        <v>52</v>
      </c>
      <c r="X8" s="7" t="s">
        <v>52</v>
      </c>
      <c r="Y8" s="7" t="s">
        <v>52</v>
      </c>
      <c r="Z8" s="7" t="s">
        <v>52</v>
      </c>
      <c r="AA8" s="7" t="s">
        <v>52</v>
      </c>
      <c r="AB8" s="7" t="s">
        <v>52</v>
      </c>
      <c r="AC8" s="7" t="s">
        <v>52</v>
      </c>
      <c r="AD8" s="7" t="s">
        <v>52</v>
      </c>
      <c r="AE8" s="7" t="s">
        <v>52</v>
      </c>
      <c r="AF8" s="7" t="s">
        <v>52</v>
      </c>
      <c r="AG8" s="7" t="s">
        <v>52</v>
      </c>
      <c r="AH8" s="7" t="s">
        <v>52</v>
      </c>
      <c r="AI8" s="7" t="s">
        <v>52</v>
      </c>
      <c r="AJ8" s="7" t="s">
        <v>52</v>
      </c>
      <c r="AK8" s="7" t="s">
        <v>52</v>
      </c>
      <c r="AL8" s="7" t="s">
        <v>52</v>
      </c>
      <c r="AM8" s="7" t="s">
        <v>52</v>
      </c>
      <c r="AN8" s="7" t="s">
        <v>52</v>
      </c>
      <c r="AO8" s="7" t="s">
        <v>52</v>
      </c>
      <c r="AP8" s="7" t="s">
        <v>52</v>
      </c>
      <c r="AQ8" s="7" t="s">
        <v>52</v>
      </c>
      <c r="AR8" s="7" t="s">
        <v>52</v>
      </c>
      <c r="AS8" s="7" t="s">
        <v>52</v>
      </c>
      <c r="AT8" s="7" t="s">
        <v>52</v>
      </c>
      <c r="AU8" s="7" t="s">
        <v>52</v>
      </c>
      <c r="AV8" s="7" t="s">
        <v>52</v>
      </c>
      <c r="AW8" s="7" t="s">
        <v>52</v>
      </c>
      <c r="AX8" s="7" t="s">
        <v>52</v>
      </c>
      <c r="AY8" s="7" t="s">
        <v>52</v>
      </c>
      <c r="AZ8" s="7" t="s">
        <v>52</v>
      </c>
      <c r="BA8" s="7" t="s">
        <v>52</v>
      </c>
      <c r="BB8" s="7" t="s">
        <v>52</v>
      </c>
      <c r="BC8" s="7" t="s">
        <v>52</v>
      </c>
      <c r="BD8" s="7">
        <v>133</v>
      </c>
      <c r="BE8" s="7">
        <v>209</v>
      </c>
      <c r="BF8" s="7">
        <v>785</v>
      </c>
      <c r="BG8" s="7" t="s">
        <v>52</v>
      </c>
      <c r="BH8" s="7" t="s">
        <v>52</v>
      </c>
      <c r="BI8" s="7" t="s">
        <v>52</v>
      </c>
      <c r="BJ8" s="7" t="s">
        <v>52</v>
      </c>
      <c r="BK8" s="7" t="s">
        <v>52</v>
      </c>
      <c r="BL8" s="7" t="s">
        <v>52</v>
      </c>
      <c r="BM8" s="7" t="s">
        <v>52</v>
      </c>
      <c r="BN8" s="7" t="s">
        <v>52</v>
      </c>
      <c r="BO8" s="7" t="s">
        <v>52</v>
      </c>
      <c r="BP8" s="7" t="s">
        <v>52</v>
      </c>
      <c r="BQ8" s="7" t="s">
        <v>52</v>
      </c>
      <c r="BR8" s="7" t="s">
        <v>52</v>
      </c>
      <c r="BS8" s="32" t="s">
        <v>85</v>
      </c>
    </row>
    <row r="9" spans="1:71" ht="62" x14ac:dyDescent="0.35">
      <c r="A9" s="7" t="s">
        <v>41</v>
      </c>
      <c r="B9" s="7" t="s">
        <v>42</v>
      </c>
      <c r="C9" s="8" t="s">
        <v>86</v>
      </c>
      <c r="D9" s="10" t="s">
        <v>87</v>
      </c>
      <c r="E9" s="11" t="s">
        <v>88</v>
      </c>
      <c r="F9" s="7" t="s">
        <v>89</v>
      </c>
      <c r="G9" s="5" t="s">
        <v>90</v>
      </c>
      <c r="H9" s="5" t="s">
        <v>52</v>
      </c>
      <c r="I9" s="12" t="s">
        <v>52</v>
      </c>
      <c r="J9" s="52" t="s">
        <v>91</v>
      </c>
      <c r="K9" s="7" t="s">
        <v>52</v>
      </c>
      <c r="L9" s="7" t="s">
        <v>52</v>
      </c>
      <c r="M9" s="7" t="s">
        <v>52</v>
      </c>
      <c r="N9" s="7" t="s">
        <v>52</v>
      </c>
      <c r="O9" s="7" t="s">
        <v>52</v>
      </c>
      <c r="P9" s="7" t="s">
        <v>52</v>
      </c>
      <c r="Q9" s="7" t="s">
        <v>52</v>
      </c>
      <c r="R9" s="7" t="s">
        <v>52</v>
      </c>
      <c r="S9" s="7" t="s">
        <v>52</v>
      </c>
      <c r="T9" s="7" t="s">
        <v>52</v>
      </c>
      <c r="U9" s="7" t="s">
        <v>52</v>
      </c>
      <c r="V9" s="7" t="s">
        <v>52</v>
      </c>
      <c r="W9" s="7" t="s">
        <v>52</v>
      </c>
      <c r="X9" s="7" t="s">
        <v>52</v>
      </c>
      <c r="Y9" s="7" t="s">
        <v>52</v>
      </c>
      <c r="Z9" s="7" t="s">
        <v>52</v>
      </c>
      <c r="AA9" s="7" t="s">
        <v>52</v>
      </c>
      <c r="AB9" s="7" t="s">
        <v>52</v>
      </c>
      <c r="AC9" s="7" t="s">
        <v>52</v>
      </c>
      <c r="AD9" s="7" t="s">
        <v>52</v>
      </c>
      <c r="AE9" s="7" t="s">
        <v>52</v>
      </c>
      <c r="AF9" s="7" t="s">
        <v>52</v>
      </c>
      <c r="AG9" s="7" t="s">
        <v>52</v>
      </c>
      <c r="AH9" s="7" t="s">
        <v>52</v>
      </c>
      <c r="AI9" s="7" t="s">
        <v>52</v>
      </c>
      <c r="AJ9" s="7" t="s">
        <v>52</v>
      </c>
      <c r="AK9" s="7" t="s">
        <v>52</v>
      </c>
      <c r="AL9" s="7" t="s">
        <v>52</v>
      </c>
      <c r="AM9" s="7" t="s">
        <v>52</v>
      </c>
      <c r="AN9" s="7" t="s">
        <v>52</v>
      </c>
      <c r="AO9" s="7" t="s">
        <v>52</v>
      </c>
      <c r="AP9" s="7" t="s">
        <v>52</v>
      </c>
      <c r="AQ9" s="7" t="s">
        <v>52</v>
      </c>
      <c r="AR9" s="7" t="s">
        <v>52</v>
      </c>
      <c r="AS9" s="7" t="s">
        <v>52</v>
      </c>
      <c r="AT9" s="7" t="s">
        <v>52</v>
      </c>
      <c r="AU9" s="7" t="s">
        <v>52</v>
      </c>
      <c r="AV9" s="7" t="s">
        <v>52</v>
      </c>
      <c r="AW9" s="7" t="s">
        <v>52</v>
      </c>
      <c r="AX9" s="7" t="s">
        <v>52</v>
      </c>
      <c r="AY9" s="7" t="s">
        <v>52</v>
      </c>
      <c r="AZ9" s="7" t="s">
        <v>52</v>
      </c>
      <c r="BA9" s="7" t="s">
        <v>52</v>
      </c>
      <c r="BB9" s="7" t="s">
        <v>52</v>
      </c>
      <c r="BC9" s="7" t="s">
        <v>52</v>
      </c>
      <c r="BD9" s="7">
        <v>130</v>
      </c>
      <c r="BE9" s="7">
        <v>192</v>
      </c>
      <c r="BF9" s="7">
        <v>665</v>
      </c>
      <c r="BG9" s="7" t="s">
        <v>52</v>
      </c>
      <c r="BH9" s="7" t="s">
        <v>52</v>
      </c>
      <c r="BI9" s="7" t="s">
        <v>52</v>
      </c>
      <c r="BJ9" s="7" t="s">
        <v>52</v>
      </c>
      <c r="BK9" s="7" t="s">
        <v>52</v>
      </c>
      <c r="BL9" s="7" t="s">
        <v>52</v>
      </c>
      <c r="BM9" s="7" t="s">
        <v>52</v>
      </c>
      <c r="BN9" s="7" t="s">
        <v>52</v>
      </c>
      <c r="BO9" s="7" t="s">
        <v>52</v>
      </c>
      <c r="BP9" s="7" t="s">
        <v>52</v>
      </c>
      <c r="BQ9" s="7" t="s">
        <v>52</v>
      </c>
      <c r="BR9" s="7" t="s">
        <v>52</v>
      </c>
      <c r="BS9" s="32" t="s">
        <v>92</v>
      </c>
    </row>
    <row r="10" spans="1:71" ht="46.5" x14ac:dyDescent="0.35">
      <c r="A10" s="7" t="s">
        <v>41</v>
      </c>
      <c r="B10" s="7" t="s">
        <v>42</v>
      </c>
      <c r="C10" s="8" t="s">
        <v>93</v>
      </c>
      <c r="D10" s="10" t="s">
        <v>94</v>
      </c>
      <c r="E10" s="11" t="s">
        <v>95</v>
      </c>
      <c r="F10" s="7" t="s">
        <v>89</v>
      </c>
      <c r="G10" s="7" t="s">
        <v>52</v>
      </c>
      <c r="H10" s="5" t="s">
        <v>52</v>
      </c>
      <c r="I10" s="12" t="s">
        <v>52</v>
      </c>
      <c r="J10" s="9" t="s">
        <v>96</v>
      </c>
      <c r="K10" s="7" t="s">
        <v>52</v>
      </c>
      <c r="L10" s="7" t="s">
        <v>52</v>
      </c>
      <c r="M10" s="7" t="s">
        <v>52</v>
      </c>
      <c r="N10" s="7" t="s">
        <v>52</v>
      </c>
      <c r="O10" s="7" t="s">
        <v>52</v>
      </c>
      <c r="P10" s="7" t="s">
        <v>52</v>
      </c>
      <c r="Q10" s="7" t="s">
        <v>52</v>
      </c>
      <c r="R10" s="7" t="s">
        <v>52</v>
      </c>
      <c r="S10" s="7" t="s">
        <v>52</v>
      </c>
      <c r="T10" s="7" t="s">
        <v>52</v>
      </c>
      <c r="U10" s="7" t="s">
        <v>52</v>
      </c>
      <c r="V10" s="7" t="s">
        <v>52</v>
      </c>
      <c r="W10" s="7" t="s">
        <v>52</v>
      </c>
      <c r="X10" s="7" t="s">
        <v>52</v>
      </c>
      <c r="Y10" s="7" t="s">
        <v>52</v>
      </c>
      <c r="Z10" s="7" t="s">
        <v>52</v>
      </c>
      <c r="AA10" s="7" t="s">
        <v>52</v>
      </c>
      <c r="AB10" s="7" t="s">
        <v>52</v>
      </c>
      <c r="AC10" s="7" t="s">
        <v>52</v>
      </c>
      <c r="AD10" s="7" t="s">
        <v>52</v>
      </c>
      <c r="AE10" s="7" t="s">
        <v>52</v>
      </c>
      <c r="AF10" s="7" t="s">
        <v>52</v>
      </c>
      <c r="AG10" s="7" t="s">
        <v>52</v>
      </c>
      <c r="AH10" s="7" t="s">
        <v>52</v>
      </c>
      <c r="AI10" s="7" t="s">
        <v>52</v>
      </c>
      <c r="AJ10" s="7" t="s">
        <v>52</v>
      </c>
      <c r="AK10" s="7" t="s">
        <v>52</v>
      </c>
      <c r="AL10" s="7" t="s">
        <v>52</v>
      </c>
      <c r="AM10" s="7" t="s">
        <v>52</v>
      </c>
      <c r="AN10" s="7" t="s">
        <v>52</v>
      </c>
      <c r="AO10" s="7" t="s">
        <v>52</v>
      </c>
      <c r="AP10" s="7" t="s">
        <v>52</v>
      </c>
      <c r="AQ10" s="7" t="s">
        <v>52</v>
      </c>
      <c r="AR10" s="7" t="s">
        <v>52</v>
      </c>
      <c r="AS10" s="7" t="s">
        <v>52</v>
      </c>
      <c r="AT10" s="7" t="s">
        <v>52</v>
      </c>
      <c r="AU10" s="7" t="s">
        <v>52</v>
      </c>
      <c r="AV10" s="7" t="s">
        <v>52</v>
      </c>
      <c r="AW10" s="7" t="s">
        <v>52</v>
      </c>
      <c r="AX10" s="7" t="s">
        <v>52</v>
      </c>
      <c r="AY10" s="7" t="s">
        <v>52</v>
      </c>
      <c r="AZ10" s="7" t="s">
        <v>52</v>
      </c>
      <c r="BA10" s="7" t="s">
        <v>52</v>
      </c>
      <c r="BB10" s="7" t="s">
        <v>52</v>
      </c>
      <c r="BC10" s="7" t="s">
        <v>52</v>
      </c>
      <c r="BD10" s="7">
        <v>694</v>
      </c>
      <c r="BE10" s="7">
        <v>513</v>
      </c>
      <c r="BF10" s="24">
        <v>1656</v>
      </c>
      <c r="BG10" s="7" t="s">
        <v>52</v>
      </c>
      <c r="BH10" s="7" t="s">
        <v>52</v>
      </c>
      <c r="BI10" s="7" t="s">
        <v>52</v>
      </c>
      <c r="BJ10" s="7" t="s">
        <v>52</v>
      </c>
      <c r="BK10" s="7" t="s">
        <v>52</v>
      </c>
      <c r="BL10" s="7" t="s">
        <v>52</v>
      </c>
      <c r="BM10" s="7" t="s">
        <v>52</v>
      </c>
      <c r="BN10" s="7" t="s">
        <v>52</v>
      </c>
      <c r="BO10" s="7" t="s">
        <v>52</v>
      </c>
      <c r="BP10" s="7" t="s">
        <v>52</v>
      </c>
      <c r="BQ10" s="7" t="s">
        <v>52</v>
      </c>
      <c r="BR10" s="7" t="s">
        <v>52</v>
      </c>
      <c r="BS10" s="32" t="s">
        <v>97</v>
      </c>
    </row>
    <row r="11" spans="1:71" ht="124" x14ac:dyDescent="0.35">
      <c r="A11" s="7" t="s">
        <v>41</v>
      </c>
      <c r="B11" s="7" t="s">
        <v>42</v>
      </c>
      <c r="C11" s="8" t="s">
        <v>98</v>
      </c>
      <c r="D11" s="10" t="s">
        <v>99</v>
      </c>
      <c r="E11" s="11" t="s">
        <v>100</v>
      </c>
      <c r="F11" s="7" t="s">
        <v>101</v>
      </c>
      <c r="G11" s="7" t="s">
        <v>52</v>
      </c>
      <c r="H11" s="5" t="s">
        <v>52</v>
      </c>
      <c r="I11" s="12" t="s">
        <v>102</v>
      </c>
      <c r="J11" s="9" t="s">
        <v>103</v>
      </c>
      <c r="K11" s="23">
        <v>200000</v>
      </c>
      <c r="L11" s="23">
        <v>200000</v>
      </c>
      <c r="M11" s="23">
        <v>200000</v>
      </c>
      <c r="N11" s="23" t="s">
        <v>52</v>
      </c>
      <c r="O11" s="23" t="s">
        <v>52</v>
      </c>
      <c r="P11" s="23" t="s">
        <v>52</v>
      </c>
      <c r="Q11" s="13" t="s">
        <v>52</v>
      </c>
      <c r="R11" s="13" t="s">
        <v>52</v>
      </c>
      <c r="S11" s="13" t="s">
        <v>52</v>
      </c>
      <c r="T11" s="13" t="s">
        <v>52</v>
      </c>
      <c r="U11" s="13" t="s">
        <v>52</v>
      </c>
      <c r="V11" s="13" t="s">
        <v>52</v>
      </c>
      <c r="W11" s="22">
        <v>200000</v>
      </c>
      <c r="X11" s="22">
        <v>200000</v>
      </c>
      <c r="Y11" s="22">
        <v>200000</v>
      </c>
      <c r="Z11" s="7" t="s">
        <v>104</v>
      </c>
      <c r="AA11" s="7" t="s">
        <v>104</v>
      </c>
      <c r="AB11" s="7" t="s">
        <v>104</v>
      </c>
      <c r="AC11" s="13" t="s">
        <v>52</v>
      </c>
      <c r="AD11" s="13" t="s">
        <v>52</v>
      </c>
      <c r="AE11" s="13" t="s">
        <v>52</v>
      </c>
      <c r="AF11" s="23">
        <v>6598.83</v>
      </c>
      <c r="AG11" s="26">
        <v>8652.08</v>
      </c>
      <c r="AH11" s="26">
        <v>10143.83</v>
      </c>
      <c r="AI11" s="26">
        <v>78927.75</v>
      </c>
      <c r="AJ11" s="26">
        <v>86520.82</v>
      </c>
      <c r="AK11" s="26">
        <v>101438.34</v>
      </c>
      <c r="AL11" s="23">
        <v>408.95</v>
      </c>
      <c r="AM11" s="23">
        <v>448.29</v>
      </c>
      <c r="AN11" s="23">
        <v>579.64</v>
      </c>
      <c r="AO11" s="22">
        <v>0</v>
      </c>
      <c r="AP11" s="22">
        <v>0</v>
      </c>
      <c r="AQ11" s="22">
        <v>2467</v>
      </c>
      <c r="AR11" s="27">
        <v>78927.75</v>
      </c>
      <c r="AS11" s="27">
        <v>86520.82</v>
      </c>
      <c r="AT11" s="22">
        <v>98971.34</v>
      </c>
      <c r="AU11" s="22">
        <v>1000</v>
      </c>
      <c r="AV11" s="22">
        <v>1000</v>
      </c>
      <c r="AW11" s="22">
        <v>1000</v>
      </c>
      <c r="AX11" s="7" t="s">
        <v>52</v>
      </c>
      <c r="AY11" s="7" t="s">
        <v>52</v>
      </c>
      <c r="AZ11" s="7" t="s">
        <v>52</v>
      </c>
      <c r="BA11" s="7" t="s">
        <v>52</v>
      </c>
      <c r="BB11" s="24">
        <v>322118</v>
      </c>
      <c r="BC11" s="24">
        <v>322118</v>
      </c>
      <c r="BD11" s="15">
        <v>198</v>
      </c>
      <c r="BE11" s="15">
        <v>193</v>
      </c>
      <c r="BF11" s="15">
        <v>175</v>
      </c>
      <c r="BG11" s="7" t="s">
        <v>52</v>
      </c>
      <c r="BH11" s="7" t="s">
        <v>52</v>
      </c>
      <c r="BI11" s="7" t="s">
        <v>52</v>
      </c>
      <c r="BJ11" s="7" t="s">
        <v>52</v>
      </c>
      <c r="BK11" s="7" t="s">
        <v>52</v>
      </c>
      <c r="BL11" s="7" t="s">
        <v>52</v>
      </c>
      <c r="BM11" s="7" t="s">
        <v>52</v>
      </c>
      <c r="BN11" s="7" t="s">
        <v>52</v>
      </c>
      <c r="BO11" s="7" t="s">
        <v>52</v>
      </c>
      <c r="BP11" s="7" t="s">
        <v>52</v>
      </c>
      <c r="BQ11" s="7" t="s">
        <v>52</v>
      </c>
      <c r="BR11" s="7" t="s">
        <v>52</v>
      </c>
      <c r="BS11" s="7" t="s">
        <v>105</v>
      </c>
    </row>
    <row r="12" spans="1:71" ht="108.5" x14ac:dyDescent="0.35">
      <c r="A12" s="7" t="s">
        <v>41</v>
      </c>
      <c r="B12" s="7" t="s">
        <v>42</v>
      </c>
      <c r="C12" s="8" t="s">
        <v>106</v>
      </c>
      <c r="D12" s="6" t="s">
        <v>107</v>
      </c>
      <c r="E12" s="7" t="s">
        <v>108</v>
      </c>
      <c r="F12" s="7" t="s">
        <v>109</v>
      </c>
      <c r="G12" s="7" t="s">
        <v>52</v>
      </c>
      <c r="H12" s="12" t="s">
        <v>52</v>
      </c>
      <c r="I12" s="12" t="s">
        <v>52</v>
      </c>
      <c r="J12" s="9" t="s">
        <v>110</v>
      </c>
      <c r="K12" s="23">
        <v>500000</v>
      </c>
      <c r="L12" s="23">
        <v>550000</v>
      </c>
      <c r="M12" s="23">
        <v>600000</v>
      </c>
      <c r="N12" s="7" t="s">
        <v>52</v>
      </c>
      <c r="O12" s="7" t="s">
        <v>52</v>
      </c>
      <c r="P12" s="7" t="s">
        <v>52</v>
      </c>
      <c r="Q12" s="7" t="s">
        <v>52</v>
      </c>
      <c r="R12" s="7" t="s">
        <v>52</v>
      </c>
      <c r="S12" s="7" t="s">
        <v>52</v>
      </c>
      <c r="T12" s="7" t="s">
        <v>52</v>
      </c>
      <c r="U12" s="7" t="s">
        <v>52</v>
      </c>
      <c r="V12" s="7" t="s">
        <v>52</v>
      </c>
      <c r="W12" s="23">
        <v>500000</v>
      </c>
      <c r="X12" s="23">
        <v>550000</v>
      </c>
      <c r="Y12" s="23">
        <v>600000</v>
      </c>
      <c r="Z12" s="15" t="s">
        <v>52</v>
      </c>
      <c r="AA12" s="15" t="s">
        <v>52</v>
      </c>
      <c r="AB12" s="15" t="s">
        <v>52</v>
      </c>
      <c r="AC12" s="40" t="s">
        <v>111</v>
      </c>
      <c r="AD12" s="40" t="s">
        <v>112</v>
      </c>
      <c r="AE12" s="40" t="s">
        <v>113</v>
      </c>
      <c r="AF12" s="23">
        <v>126726</v>
      </c>
      <c r="AG12" s="23">
        <v>134434</v>
      </c>
      <c r="AH12" s="23">
        <v>145706</v>
      </c>
      <c r="AI12" s="23">
        <v>718114</v>
      </c>
      <c r="AJ12" s="23">
        <v>761791</v>
      </c>
      <c r="AK12" s="23">
        <v>825664</v>
      </c>
      <c r="AL12" s="26">
        <f>AI12/BD12</f>
        <v>757.50421940928265</v>
      </c>
      <c r="AM12" s="26">
        <f t="shared" ref="AM12:AN12" si="0">AJ12/BE12</f>
        <v>946.32422360248449</v>
      </c>
      <c r="AN12" s="26">
        <f t="shared" si="0"/>
        <v>535.45006485084309</v>
      </c>
      <c r="AO12" s="7" t="s">
        <v>52</v>
      </c>
      <c r="AP12" s="7" t="s">
        <v>52</v>
      </c>
      <c r="AQ12" s="7" t="s">
        <v>52</v>
      </c>
      <c r="AR12" s="7" t="s">
        <v>52</v>
      </c>
      <c r="AS12" s="7" t="s">
        <v>52</v>
      </c>
      <c r="AT12" s="7" t="s">
        <v>52</v>
      </c>
      <c r="AU12" s="7" t="s">
        <v>52</v>
      </c>
      <c r="AV12" s="7" t="s">
        <v>52</v>
      </c>
      <c r="AW12" s="7" t="s">
        <v>52</v>
      </c>
      <c r="AX12" s="7" t="s">
        <v>52</v>
      </c>
      <c r="AY12" s="7" t="s">
        <v>52</v>
      </c>
      <c r="AZ12" s="7" t="s">
        <v>52</v>
      </c>
      <c r="BA12" s="15" t="s">
        <v>52</v>
      </c>
      <c r="BB12" s="33">
        <v>322118</v>
      </c>
      <c r="BC12" s="33">
        <v>322118</v>
      </c>
      <c r="BD12" s="15">
        <v>948</v>
      </c>
      <c r="BE12" s="15">
        <v>805</v>
      </c>
      <c r="BF12" s="24">
        <v>1542</v>
      </c>
      <c r="BG12" s="7" t="s">
        <v>52</v>
      </c>
      <c r="BH12" s="7" t="s">
        <v>52</v>
      </c>
      <c r="BI12" s="7" t="s">
        <v>52</v>
      </c>
      <c r="BJ12" s="7" t="s">
        <v>52</v>
      </c>
      <c r="BK12" s="7" t="s">
        <v>52</v>
      </c>
      <c r="BL12" s="7" t="s">
        <v>52</v>
      </c>
      <c r="BM12" s="7" t="s">
        <v>52</v>
      </c>
      <c r="BN12" s="7" t="s">
        <v>52</v>
      </c>
      <c r="BO12" s="7" t="s">
        <v>52</v>
      </c>
      <c r="BP12" s="34" t="s">
        <v>114</v>
      </c>
      <c r="BQ12" s="34" t="s">
        <v>115</v>
      </c>
      <c r="BR12" s="12">
        <v>45506</v>
      </c>
      <c r="BS12" s="35" t="s">
        <v>116</v>
      </c>
    </row>
    <row r="13" spans="1:71" ht="124" x14ac:dyDescent="0.35">
      <c r="A13" s="7" t="s">
        <v>41</v>
      </c>
      <c r="B13" s="7" t="s">
        <v>42</v>
      </c>
      <c r="C13" s="16" t="s">
        <v>117</v>
      </c>
      <c r="D13" s="17" t="s">
        <v>118</v>
      </c>
      <c r="E13" s="17" t="s">
        <v>119</v>
      </c>
      <c r="F13" s="16" t="s">
        <v>109</v>
      </c>
      <c r="G13" s="16" t="s">
        <v>52</v>
      </c>
      <c r="H13" s="18" t="s">
        <v>52</v>
      </c>
      <c r="I13" s="12" t="s">
        <v>52</v>
      </c>
      <c r="J13" s="28" t="s">
        <v>120</v>
      </c>
      <c r="K13" s="23">
        <v>650000</v>
      </c>
      <c r="L13" s="23">
        <v>650000</v>
      </c>
      <c r="M13" s="23">
        <v>700000</v>
      </c>
      <c r="N13" s="7" t="s">
        <v>52</v>
      </c>
      <c r="O13" s="7" t="s">
        <v>52</v>
      </c>
      <c r="P13" s="7" t="s">
        <v>52</v>
      </c>
      <c r="Q13" s="7" t="s">
        <v>52</v>
      </c>
      <c r="R13" s="7" t="s">
        <v>52</v>
      </c>
      <c r="S13" s="7" t="s">
        <v>52</v>
      </c>
      <c r="T13" s="7" t="s">
        <v>52</v>
      </c>
      <c r="U13" s="7" t="s">
        <v>52</v>
      </c>
      <c r="V13" s="7" t="s">
        <v>52</v>
      </c>
      <c r="W13" s="23">
        <v>650000</v>
      </c>
      <c r="X13" s="23">
        <v>650000</v>
      </c>
      <c r="Y13" s="23">
        <v>700000</v>
      </c>
      <c r="Z13" s="15" t="str">
        <f>Z12</f>
        <v>-</v>
      </c>
      <c r="AA13" s="15" t="str">
        <f t="shared" ref="AA13:AB13" si="1">AA12</f>
        <v>-</v>
      </c>
      <c r="AB13" s="15" t="str">
        <f t="shared" si="1"/>
        <v>-</v>
      </c>
      <c r="AC13" s="56" t="s">
        <v>121</v>
      </c>
      <c r="AD13" s="56" t="s">
        <v>121</v>
      </c>
      <c r="AE13" s="56" t="s">
        <v>122</v>
      </c>
      <c r="AF13" s="23">
        <v>132273</v>
      </c>
      <c r="AG13" s="23">
        <v>152147</v>
      </c>
      <c r="AH13" s="23">
        <v>173860</v>
      </c>
      <c r="AI13" s="23">
        <v>749548</v>
      </c>
      <c r="AJ13" s="23">
        <v>862165</v>
      </c>
      <c r="AK13" s="23">
        <v>985206</v>
      </c>
      <c r="AL13" s="26">
        <f>AI13/BD13</f>
        <v>1988.1909814323608</v>
      </c>
      <c r="AM13" s="26">
        <f t="shared" ref="AM13:AN14" si="2">AJ13/BE13</f>
        <v>2983.2698961937717</v>
      </c>
      <c r="AN13" s="26">
        <f t="shared" si="2"/>
        <v>3284.02</v>
      </c>
      <c r="AO13" s="7" t="s">
        <v>52</v>
      </c>
      <c r="AP13" s="7" t="s">
        <v>52</v>
      </c>
      <c r="AQ13" s="7" t="s">
        <v>52</v>
      </c>
      <c r="AR13" s="7" t="s">
        <v>52</v>
      </c>
      <c r="AS13" s="7" t="s">
        <v>52</v>
      </c>
      <c r="AT13" s="7" t="s">
        <v>52</v>
      </c>
      <c r="AU13" s="7" t="s">
        <v>52</v>
      </c>
      <c r="AV13" s="7" t="s">
        <v>52</v>
      </c>
      <c r="AW13" s="7" t="s">
        <v>52</v>
      </c>
      <c r="AX13" s="7" t="s">
        <v>52</v>
      </c>
      <c r="AY13" s="7" t="s">
        <v>52</v>
      </c>
      <c r="AZ13" s="7" t="s">
        <v>52</v>
      </c>
      <c r="BA13" s="15" t="s">
        <v>52</v>
      </c>
      <c r="BB13" s="33">
        <v>322118</v>
      </c>
      <c r="BC13" s="33">
        <v>322118</v>
      </c>
      <c r="BD13" s="7">
        <v>377</v>
      </c>
      <c r="BE13" s="7">
        <v>289</v>
      </c>
      <c r="BF13" s="7">
        <v>300</v>
      </c>
      <c r="BG13" s="7" t="s">
        <v>52</v>
      </c>
      <c r="BH13" s="7" t="s">
        <v>52</v>
      </c>
      <c r="BI13" s="7" t="s">
        <v>52</v>
      </c>
      <c r="BJ13" s="7" t="s">
        <v>52</v>
      </c>
      <c r="BK13" s="7" t="s">
        <v>52</v>
      </c>
      <c r="BL13" s="7" t="s">
        <v>52</v>
      </c>
      <c r="BM13" s="7" t="s">
        <v>52</v>
      </c>
      <c r="BN13" s="7" t="s">
        <v>52</v>
      </c>
      <c r="BO13" s="7" t="s">
        <v>52</v>
      </c>
      <c r="BP13" s="36" t="s">
        <v>123</v>
      </c>
      <c r="BQ13" s="36" t="s">
        <v>124</v>
      </c>
      <c r="BR13" s="12">
        <v>45506</v>
      </c>
      <c r="BS13" s="35" t="s">
        <v>116</v>
      </c>
    </row>
    <row r="14" spans="1:71" ht="124" x14ac:dyDescent="0.35">
      <c r="A14" s="7" t="s">
        <v>41</v>
      </c>
      <c r="B14" s="7" t="s">
        <v>42</v>
      </c>
      <c r="C14" s="16" t="s">
        <v>125</v>
      </c>
      <c r="D14" s="17" t="s">
        <v>126</v>
      </c>
      <c r="E14" s="19" t="s">
        <v>127</v>
      </c>
      <c r="F14" s="16" t="s">
        <v>128</v>
      </c>
      <c r="G14" s="16" t="s">
        <v>52</v>
      </c>
      <c r="H14" s="16" t="s">
        <v>52</v>
      </c>
      <c r="I14" s="18" t="s">
        <v>52</v>
      </c>
      <c r="J14" s="28" t="s">
        <v>129</v>
      </c>
      <c r="K14" s="23">
        <v>950000</v>
      </c>
      <c r="L14" s="23">
        <v>950000</v>
      </c>
      <c r="M14" s="23">
        <v>950000</v>
      </c>
      <c r="N14" s="7" t="s">
        <v>52</v>
      </c>
      <c r="O14" s="7" t="s">
        <v>52</v>
      </c>
      <c r="P14" s="7" t="s">
        <v>52</v>
      </c>
      <c r="Q14" s="7" t="s">
        <v>52</v>
      </c>
      <c r="R14" s="7" t="s">
        <v>52</v>
      </c>
      <c r="S14" s="7" t="s">
        <v>52</v>
      </c>
      <c r="T14" s="7" t="s">
        <v>52</v>
      </c>
      <c r="U14" s="7" t="s">
        <v>52</v>
      </c>
      <c r="V14" s="7" t="s">
        <v>52</v>
      </c>
      <c r="W14" s="23">
        <v>950000</v>
      </c>
      <c r="X14" s="23">
        <v>950000</v>
      </c>
      <c r="Y14" s="26">
        <v>950000</v>
      </c>
      <c r="Z14" s="37" t="s">
        <v>130</v>
      </c>
      <c r="AA14" s="37" t="s">
        <v>130</v>
      </c>
      <c r="AB14" s="37" t="s">
        <v>130</v>
      </c>
      <c r="AC14" s="26">
        <v>47500</v>
      </c>
      <c r="AD14" s="26">
        <v>47500</v>
      </c>
      <c r="AE14" s="26">
        <v>47500</v>
      </c>
      <c r="AF14" s="64">
        <v>146757.26800000001</v>
      </c>
      <c r="AG14" s="64">
        <v>156907.557</v>
      </c>
      <c r="AH14" s="64">
        <v>151406.78700000001</v>
      </c>
      <c r="AI14" s="27">
        <v>784124.52</v>
      </c>
      <c r="AJ14" s="27">
        <v>841642.82</v>
      </c>
      <c r="AK14" s="27">
        <v>810471.79</v>
      </c>
      <c r="AL14" s="27">
        <f>AI14/BD14</f>
        <v>3226.84987654321</v>
      </c>
      <c r="AM14" s="27">
        <f t="shared" si="2"/>
        <v>2697.5731410256408</v>
      </c>
      <c r="AN14" s="27">
        <f t="shared" si="2"/>
        <v>2057.0350000000003</v>
      </c>
      <c r="AO14" s="7" t="s">
        <v>52</v>
      </c>
      <c r="AP14" s="7" t="s">
        <v>52</v>
      </c>
      <c r="AQ14" s="7" t="s">
        <v>52</v>
      </c>
      <c r="AR14" s="7" t="s">
        <v>52</v>
      </c>
      <c r="AS14" s="7" t="s">
        <v>52</v>
      </c>
      <c r="AT14" s="7" t="s">
        <v>52</v>
      </c>
      <c r="AU14" s="7" t="s">
        <v>52</v>
      </c>
      <c r="AV14" s="7" t="s">
        <v>52</v>
      </c>
      <c r="AW14" s="7" t="s">
        <v>52</v>
      </c>
      <c r="AX14" s="7" t="s">
        <v>52</v>
      </c>
      <c r="AY14" s="7" t="s">
        <v>52</v>
      </c>
      <c r="AZ14" s="7" t="s">
        <v>52</v>
      </c>
      <c r="BA14" s="15" t="s">
        <v>52</v>
      </c>
      <c r="BB14" s="33">
        <v>322118</v>
      </c>
      <c r="BC14" s="33">
        <v>322118</v>
      </c>
      <c r="BD14" s="7">
        <v>243</v>
      </c>
      <c r="BE14" s="7">
        <v>312</v>
      </c>
      <c r="BF14" s="7">
        <v>394</v>
      </c>
      <c r="BG14" s="7" t="s">
        <v>52</v>
      </c>
      <c r="BH14" s="7" t="s">
        <v>52</v>
      </c>
      <c r="BI14" s="7" t="s">
        <v>52</v>
      </c>
      <c r="BJ14" s="7" t="s">
        <v>52</v>
      </c>
      <c r="BK14" s="7" t="s">
        <v>52</v>
      </c>
      <c r="BL14" s="7" t="s">
        <v>52</v>
      </c>
      <c r="BM14" s="7" t="s">
        <v>52</v>
      </c>
      <c r="BN14" s="7" t="s">
        <v>52</v>
      </c>
      <c r="BO14" s="7" t="s">
        <v>52</v>
      </c>
      <c r="BP14" s="7" t="s">
        <v>52</v>
      </c>
      <c r="BQ14" s="7" t="s">
        <v>52</v>
      </c>
      <c r="BR14" s="15" t="s">
        <v>52</v>
      </c>
      <c r="BS14" s="38" t="s">
        <v>131</v>
      </c>
    </row>
    <row r="15" spans="1:71" ht="124" x14ac:dyDescent="0.35">
      <c r="A15" s="7" t="s">
        <v>41</v>
      </c>
      <c r="B15" s="7" t="s">
        <v>42</v>
      </c>
      <c r="C15" s="16" t="s">
        <v>132</v>
      </c>
      <c r="D15" s="19" t="s">
        <v>126</v>
      </c>
      <c r="E15" s="19" t="s">
        <v>133</v>
      </c>
      <c r="F15" s="20" t="s">
        <v>134</v>
      </c>
      <c r="G15" s="16" t="s">
        <v>52</v>
      </c>
      <c r="H15" s="16" t="s">
        <v>52</v>
      </c>
      <c r="I15" s="12" t="s">
        <v>135</v>
      </c>
      <c r="J15" s="28" t="s">
        <v>129</v>
      </c>
      <c r="K15" s="23">
        <v>750000</v>
      </c>
      <c r="L15" s="23">
        <v>750000</v>
      </c>
      <c r="M15" s="23">
        <v>750000</v>
      </c>
      <c r="N15" s="7" t="s">
        <v>52</v>
      </c>
      <c r="O15" s="7" t="s">
        <v>52</v>
      </c>
      <c r="P15" s="7" t="s">
        <v>52</v>
      </c>
      <c r="Q15" s="7" t="s">
        <v>52</v>
      </c>
      <c r="R15" s="7" t="s">
        <v>52</v>
      </c>
      <c r="S15" s="7" t="s">
        <v>52</v>
      </c>
      <c r="T15" s="7" t="s">
        <v>52</v>
      </c>
      <c r="U15" s="7" t="s">
        <v>52</v>
      </c>
      <c r="V15" s="7" t="s">
        <v>52</v>
      </c>
      <c r="W15" s="23">
        <v>750000</v>
      </c>
      <c r="X15" s="23">
        <v>750000</v>
      </c>
      <c r="Y15" s="26">
        <v>750000</v>
      </c>
      <c r="Z15" s="37" t="s">
        <v>136</v>
      </c>
      <c r="AA15" s="37" t="s">
        <v>136</v>
      </c>
      <c r="AB15" s="37" t="s">
        <v>136</v>
      </c>
      <c r="AC15" s="27">
        <v>37500</v>
      </c>
      <c r="AD15" s="26">
        <v>37500</v>
      </c>
      <c r="AE15" s="26">
        <v>37500</v>
      </c>
      <c r="AF15" s="64">
        <v>105959.25</v>
      </c>
      <c r="AG15" s="64">
        <v>98056.85</v>
      </c>
      <c r="AH15" s="64">
        <v>102327.2</v>
      </c>
      <c r="AI15" s="27">
        <v>562936</v>
      </c>
      <c r="AJ15" s="27">
        <v>518155.5</v>
      </c>
      <c r="AK15" s="27">
        <v>542354.14</v>
      </c>
      <c r="AL15" s="27">
        <f t="shared" ref="AL15:AL17" si="3">AI15/BD15</f>
        <v>1144.178861788618</v>
      </c>
      <c r="AM15" s="27">
        <f t="shared" ref="AM15:AM17" si="4">AJ15/BE15</f>
        <v>1260.7189781021898</v>
      </c>
      <c r="AN15" s="27">
        <f t="shared" ref="AN15:AN17" si="5">AK15/BF15</f>
        <v>1489.9839010989012</v>
      </c>
      <c r="AO15" s="7" t="s">
        <v>52</v>
      </c>
      <c r="AP15" s="7" t="s">
        <v>52</v>
      </c>
      <c r="AQ15" s="7" t="s">
        <v>52</v>
      </c>
      <c r="AR15" s="7" t="s">
        <v>52</v>
      </c>
      <c r="AS15" s="7" t="s">
        <v>52</v>
      </c>
      <c r="AT15" s="7" t="s">
        <v>52</v>
      </c>
      <c r="AU15" s="7" t="s">
        <v>52</v>
      </c>
      <c r="AV15" s="7" t="s">
        <v>52</v>
      </c>
      <c r="AW15" s="7" t="s">
        <v>52</v>
      </c>
      <c r="AX15" s="7" t="s">
        <v>52</v>
      </c>
      <c r="AY15" s="7" t="s">
        <v>52</v>
      </c>
      <c r="AZ15" s="7" t="s">
        <v>52</v>
      </c>
      <c r="BA15" s="15" t="s">
        <v>52</v>
      </c>
      <c r="BB15" s="33">
        <v>322118</v>
      </c>
      <c r="BC15" s="33">
        <v>322118</v>
      </c>
      <c r="BD15" s="7">
        <v>492</v>
      </c>
      <c r="BE15" s="7">
        <v>411</v>
      </c>
      <c r="BF15" s="7">
        <v>364</v>
      </c>
      <c r="BG15" s="7" t="s">
        <v>52</v>
      </c>
      <c r="BH15" s="7" t="s">
        <v>52</v>
      </c>
      <c r="BI15" s="7" t="s">
        <v>52</v>
      </c>
      <c r="BJ15" s="7" t="s">
        <v>52</v>
      </c>
      <c r="BK15" s="7" t="s">
        <v>52</v>
      </c>
      <c r="BL15" s="7" t="s">
        <v>52</v>
      </c>
      <c r="BM15" s="7" t="s">
        <v>52</v>
      </c>
      <c r="BN15" s="7" t="s">
        <v>52</v>
      </c>
      <c r="BO15" s="7" t="s">
        <v>52</v>
      </c>
      <c r="BP15" s="7" t="s">
        <v>52</v>
      </c>
      <c r="BQ15" s="7" t="s">
        <v>52</v>
      </c>
      <c r="BR15" s="7" t="s">
        <v>52</v>
      </c>
      <c r="BS15" s="38" t="s">
        <v>131</v>
      </c>
    </row>
    <row r="16" spans="1:71" ht="139.5" x14ac:dyDescent="0.35">
      <c r="A16" s="7" t="s">
        <v>41</v>
      </c>
      <c r="B16" s="7" t="s">
        <v>42</v>
      </c>
      <c r="C16" s="16" t="s">
        <v>137</v>
      </c>
      <c r="D16" s="17" t="s">
        <v>138</v>
      </c>
      <c r="E16" s="17" t="s">
        <v>139</v>
      </c>
      <c r="F16" s="16" t="s">
        <v>140</v>
      </c>
      <c r="G16" s="16" t="s">
        <v>141</v>
      </c>
      <c r="H16" s="18">
        <v>45200</v>
      </c>
      <c r="I16" s="21" t="s">
        <v>142</v>
      </c>
      <c r="J16" s="28" t="s">
        <v>52</v>
      </c>
      <c r="K16" s="14" t="s">
        <v>52</v>
      </c>
      <c r="L16" s="14" t="s">
        <v>52</v>
      </c>
      <c r="M16" s="14" t="s">
        <v>52</v>
      </c>
      <c r="N16" s="14" t="s">
        <v>52</v>
      </c>
      <c r="O16" s="14" t="s">
        <v>52</v>
      </c>
      <c r="P16" s="23">
        <v>300000</v>
      </c>
      <c r="Q16" s="14" t="s">
        <v>52</v>
      </c>
      <c r="R16" s="14" t="s">
        <v>52</v>
      </c>
      <c r="S16" s="14" t="s">
        <v>52</v>
      </c>
      <c r="T16" s="14" t="s">
        <v>52</v>
      </c>
      <c r="U16" s="14" t="s">
        <v>52</v>
      </c>
      <c r="V16" s="14" t="s">
        <v>52</v>
      </c>
      <c r="W16" s="14" t="s">
        <v>52</v>
      </c>
      <c r="X16" s="14" t="s">
        <v>52</v>
      </c>
      <c r="Y16" s="23">
        <v>300000</v>
      </c>
      <c r="Z16" s="14" t="s">
        <v>52</v>
      </c>
      <c r="AA16" s="14" t="s">
        <v>52</v>
      </c>
      <c r="AB16" s="14" t="s">
        <v>52</v>
      </c>
      <c r="AC16" s="14" t="s">
        <v>52</v>
      </c>
      <c r="AD16" s="14" t="s">
        <v>52</v>
      </c>
      <c r="AE16" s="14" t="s">
        <v>52</v>
      </c>
      <c r="AF16" s="14" t="s">
        <v>52</v>
      </c>
      <c r="AG16" s="14" t="s">
        <v>52</v>
      </c>
      <c r="AH16" s="14" t="s">
        <v>52</v>
      </c>
      <c r="AI16" s="14" t="s">
        <v>52</v>
      </c>
      <c r="AJ16" s="7"/>
      <c r="AK16" s="22">
        <v>136688.84</v>
      </c>
      <c r="AL16" s="7" t="s">
        <v>52</v>
      </c>
      <c r="AM16" s="7" t="s">
        <v>52</v>
      </c>
      <c r="AN16" s="27">
        <f>AK16/BF16</f>
        <v>7194.1494736842105</v>
      </c>
      <c r="AO16" s="7" t="s">
        <v>52</v>
      </c>
      <c r="AP16" s="7" t="s">
        <v>52</v>
      </c>
      <c r="AQ16" s="7" t="s">
        <v>52</v>
      </c>
      <c r="AR16" s="7" t="s">
        <v>52</v>
      </c>
      <c r="AS16" s="7" t="s">
        <v>52</v>
      </c>
      <c r="AT16" s="7" t="s">
        <v>52</v>
      </c>
      <c r="AU16" s="7" t="s">
        <v>52</v>
      </c>
      <c r="AV16" s="7" t="s">
        <v>52</v>
      </c>
      <c r="AW16" s="7" t="s">
        <v>52</v>
      </c>
      <c r="AX16" s="7" t="s">
        <v>52</v>
      </c>
      <c r="AY16" s="7" t="s">
        <v>52</v>
      </c>
      <c r="AZ16" s="7" t="s">
        <v>52</v>
      </c>
      <c r="BA16" s="7" t="s">
        <v>52</v>
      </c>
      <c r="BB16" s="24">
        <v>322118</v>
      </c>
      <c r="BC16" s="24">
        <v>322118</v>
      </c>
      <c r="BD16" s="7" t="s">
        <v>52</v>
      </c>
      <c r="BE16" s="7" t="s">
        <v>52</v>
      </c>
      <c r="BF16" s="7">
        <v>19</v>
      </c>
      <c r="BG16" s="7" t="s">
        <v>52</v>
      </c>
      <c r="BH16" s="7" t="s">
        <v>52</v>
      </c>
      <c r="BI16" s="7" t="s">
        <v>52</v>
      </c>
      <c r="BJ16" s="7" t="s">
        <v>52</v>
      </c>
      <c r="BK16" s="7" t="s">
        <v>52</v>
      </c>
      <c r="BL16" s="7" t="s">
        <v>52</v>
      </c>
      <c r="BM16" s="7" t="s">
        <v>52</v>
      </c>
      <c r="BN16" s="7" t="s">
        <v>52</v>
      </c>
      <c r="BO16" s="7" t="s">
        <v>52</v>
      </c>
      <c r="BP16" s="7" t="s">
        <v>52</v>
      </c>
      <c r="BQ16" s="7" t="s">
        <v>52</v>
      </c>
      <c r="BR16" s="7" t="s">
        <v>52</v>
      </c>
      <c r="BS16" s="38" t="s">
        <v>131</v>
      </c>
    </row>
    <row r="17" spans="1:71" ht="155" x14ac:dyDescent="0.35">
      <c r="A17" s="7" t="s">
        <v>41</v>
      </c>
      <c r="B17" s="7" t="s">
        <v>42</v>
      </c>
      <c r="C17" s="16" t="s">
        <v>143</v>
      </c>
      <c r="D17" s="17" t="s">
        <v>144</v>
      </c>
      <c r="E17" s="17" t="s">
        <v>145</v>
      </c>
      <c r="F17" s="16" t="s">
        <v>146</v>
      </c>
      <c r="G17" s="16" t="s">
        <v>52</v>
      </c>
      <c r="H17" s="18" t="s">
        <v>52</v>
      </c>
      <c r="I17" s="18" t="s">
        <v>52</v>
      </c>
      <c r="J17" s="28" t="s">
        <v>147</v>
      </c>
      <c r="K17" s="23">
        <v>100000</v>
      </c>
      <c r="L17" s="23">
        <v>100000</v>
      </c>
      <c r="M17" s="23">
        <v>100000</v>
      </c>
      <c r="N17" s="7" t="s">
        <v>52</v>
      </c>
      <c r="O17" s="7" t="s">
        <v>52</v>
      </c>
      <c r="P17" s="7" t="s">
        <v>52</v>
      </c>
      <c r="Q17" s="7" t="s">
        <v>52</v>
      </c>
      <c r="R17" s="7" t="s">
        <v>52</v>
      </c>
      <c r="S17" s="7" t="s">
        <v>52</v>
      </c>
      <c r="T17" s="7" t="s">
        <v>52</v>
      </c>
      <c r="U17" s="7" t="s">
        <v>52</v>
      </c>
      <c r="V17" s="7" t="s">
        <v>52</v>
      </c>
      <c r="W17" s="23">
        <v>100000</v>
      </c>
      <c r="X17" s="23">
        <v>100000</v>
      </c>
      <c r="Y17" s="23">
        <v>100000</v>
      </c>
      <c r="Z17" s="15" t="s">
        <v>52</v>
      </c>
      <c r="AA17" s="15" t="s">
        <v>52</v>
      </c>
      <c r="AB17" s="15" t="s">
        <v>52</v>
      </c>
      <c r="AC17" s="57" t="s">
        <v>148</v>
      </c>
      <c r="AD17" s="57" t="s">
        <v>149</v>
      </c>
      <c r="AE17" s="57" t="s">
        <v>150</v>
      </c>
      <c r="AF17" s="39">
        <v>13048</v>
      </c>
      <c r="AG17" s="22">
        <v>17217</v>
      </c>
      <c r="AH17" s="22">
        <v>14981</v>
      </c>
      <c r="AI17" s="26">
        <v>86468</v>
      </c>
      <c r="AJ17" s="26">
        <v>82783</v>
      </c>
      <c r="AK17" s="26">
        <v>85019</v>
      </c>
      <c r="AL17" s="26">
        <f t="shared" si="3"/>
        <v>6651.3846153846152</v>
      </c>
      <c r="AM17" s="26">
        <f t="shared" si="4"/>
        <v>5913.0714285714284</v>
      </c>
      <c r="AN17" s="26">
        <f t="shared" si="5"/>
        <v>7729</v>
      </c>
      <c r="AO17" s="7" t="s">
        <v>52</v>
      </c>
      <c r="AP17" s="7" t="s">
        <v>52</v>
      </c>
      <c r="AQ17" s="7" t="s">
        <v>52</v>
      </c>
      <c r="AR17" s="7" t="s">
        <v>52</v>
      </c>
      <c r="AS17" s="7" t="s">
        <v>52</v>
      </c>
      <c r="AT17" s="7" t="s">
        <v>52</v>
      </c>
      <c r="AU17" s="7" t="s">
        <v>52</v>
      </c>
      <c r="AV17" s="7" t="s">
        <v>52</v>
      </c>
      <c r="AW17" s="7" t="s">
        <v>52</v>
      </c>
      <c r="AX17" s="7" t="s">
        <v>52</v>
      </c>
      <c r="AY17" s="7" t="s">
        <v>52</v>
      </c>
      <c r="AZ17" s="7" t="s">
        <v>52</v>
      </c>
      <c r="BA17" s="15" t="s">
        <v>52</v>
      </c>
      <c r="BB17" s="15" t="s">
        <v>52</v>
      </c>
      <c r="BC17" s="15" t="s">
        <v>52</v>
      </c>
      <c r="BD17" s="7">
        <v>13</v>
      </c>
      <c r="BE17" s="7">
        <v>14</v>
      </c>
      <c r="BF17" s="7">
        <v>11</v>
      </c>
      <c r="BG17" s="7" t="s">
        <v>52</v>
      </c>
      <c r="BH17" s="7" t="s">
        <v>52</v>
      </c>
      <c r="BI17" s="7" t="s">
        <v>52</v>
      </c>
      <c r="BJ17" s="7" t="s">
        <v>52</v>
      </c>
      <c r="BK17" s="7" t="s">
        <v>52</v>
      </c>
      <c r="BL17" s="7" t="s">
        <v>52</v>
      </c>
      <c r="BM17" s="7" t="s">
        <v>52</v>
      </c>
      <c r="BN17" s="7" t="s">
        <v>52</v>
      </c>
      <c r="BO17" s="7" t="s">
        <v>52</v>
      </c>
      <c r="BP17" s="36" t="s">
        <v>151</v>
      </c>
      <c r="BQ17" s="36" t="s">
        <v>152</v>
      </c>
      <c r="BR17" s="12">
        <v>45506</v>
      </c>
      <c r="BS17" s="38" t="s">
        <v>153</v>
      </c>
    </row>
    <row r="18" spans="1:71" ht="409.5" x14ac:dyDescent="0.35">
      <c r="A18" s="7" t="s">
        <v>41</v>
      </c>
      <c r="B18" s="7" t="s">
        <v>42</v>
      </c>
      <c r="C18" s="16" t="s">
        <v>154</v>
      </c>
      <c r="D18" s="17" t="s">
        <v>155</v>
      </c>
      <c r="E18" s="17" t="s">
        <v>156</v>
      </c>
      <c r="F18" s="16" t="s">
        <v>109</v>
      </c>
      <c r="G18" s="16" t="s">
        <v>52</v>
      </c>
      <c r="H18" s="18" t="s">
        <v>52</v>
      </c>
      <c r="I18" s="18" t="s">
        <v>52</v>
      </c>
      <c r="J18" s="28" t="s">
        <v>157</v>
      </c>
      <c r="K18" s="23">
        <v>450000</v>
      </c>
      <c r="L18" s="23">
        <v>450000</v>
      </c>
      <c r="M18" s="23">
        <v>450000</v>
      </c>
      <c r="N18" s="7" t="s">
        <v>52</v>
      </c>
      <c r="O18" s="7" t="s">
        <v>52</v>
      </c>
      <c r="P18" s="7" t="s">
        <v>52</v>
      </c>
      <c r="Q18" s="7" t="s">
        <v>52</v>
      </c>
      <c r="R18" s="7" t="s">
        <v>52</v>
      </c>
      <c r="S18" s="7" t="s">
        <v>52</v>
      </c>
      <c r="T18" s="7" t="s">
        <v>52</v>
      </c>
      <c r="U18" s="7" t="s">
        <v>52</v>
      </c>
      <c r="V18" s="7" t="s">
        <v>52</v>
      </c>
      <c r="W18" s="23">
        <v>450000</v>
      </c>
      <c r="X18" s="23">
        <v>450000</v>
      </c>
      <c r="Y18" s="23">
        <v>450000</v>
      </c>
      <c r="Z18" s="15" t="s">
        <v>52</v>
      </c>
      <c r="AA18" s="15" t="s">
        <v>52</v>
      </c>
      <c r="AB18" s="15" t="s">
        <v>52</v>
      </c>
      <c r="AC18" s="57" t="s">
        <v>121</v>
      </c>
      <c r="AD18" s="57" t="s">
        <v>121</v>
      </c>
      <c r="AE18" s="57" t="s">
        <v>122</v>
      </c>
      <c r="AF18" s="64">
        <v>94500</v>
      </c>
      <c r="AG18" s="64">
        <v>93116.94</v>
      </c>
      <c r="AH18" s="64">
        <v>88060.77</v>
      </c>
      <c r="AI18" s="64">
        <v>355500</v>
      </c>
      <c r="AJ18" s="64">
        <v>350297.06</v>
      </c>
      <c r="AK18" s="64">
        <v>331276.23</v>
      </c>
      <c r="AL18" s="64">
        <f t="shared" ref="AL18:AN19" si="6">AI18/BD18</f>
        <v>1283.3935018050543</v>
      </c>
      <c r="AM18" s="64">
        <f t="shared" si="6"/>
        <v>1563.8261607142856</v>
      </c>
      <c r="AN18" s="64">
        <f t="shared" si="6"/>
        <v>1830.2554143646407</v>
      </c>
      <c r="AO18" s="7" t="s">
        <v>52</v>
      </c>
      <c r="AP18" s="7" t="s">
        <v>52</v>
      </c>
      <c r="AQ18" s="7" t="s">
        <v>52</v>
      </c>
      <c r="AR18" s="7" t="s">
        <v>52</v>
      </c>
      <c r="AS18" s="7" t="s">
        <v>52</v>
      </c>
      <c r="AT18" s="7" t="s">
        <v>52</v>
      </c>
      <c r="AU18" s="7" t="s">
        <v>52</v>
      </c>
      <c r="AV18" s="7" t="s">
        <v>52</v>
      </c>
      <c r="AW18" s="7" t="s">
        <v>52</v>
      </c>
      <c r="AX18" s="7" t="s">
        <v>52</v>
      </c>
      <c r="AY18" s="7" t="s">
        <v>52</v>
      </c>
      <c r="AZ18" s="7" t="s">
        <v>52</v>
      </c>
      <c r="BA18" s="15"/>
      <c r="BB18" s="33">
        <v>322118</v>
      </c>
      <c r="BC18" s="33">
        <v>322118</v>
      </c>
      <c r="BD18" s="7">
        <v>277</v>
      </c>
      <c r="BE18" s="7">
        <v>224</v>
      </c>
      <c r="BF18" s="7">
        <v>181</v>
      </c>
      <c r="BG18" s="7" t="s">
        <v>52</v>
      </c>
      <c r="BH18" s="7" t="s">
        <v>52</v>
      </c>
      <c r="BI18" s="7" t="s">
        <v>52</v>
      </c>
      <c r="BJ18" s="7" t="s">
        <v>52</v>
      </c>
      <c r="BK18" s="7" t="s">
        <v>52</v>
      </c>
      <c r="BL18" s="7" t="s">
        <v>52</v>
      </c>
      <c r="BM18" s="7" t="s">
        <v>52</v>
      </c>
      <c r="BN18" s="7" t="s">
        <v>52</v>
      </c>
      <c r="BO18" s="7" t="s">
        <v>52</v>
      </c>
      <c r="BP18" s="36" t="s">
        <v>158</v>
      </c>
      <c r="BQ18" s="36" t="s">
        <v>124</v>
      </c>
      <c r="BR18" s="12">
        <v>45506</v>
      </c>
      <c r="BS18" s="38" t="s">
        <v>153</v>
      </c>
    </row>
    <row r="19" spans="1:71" ht="139.5" x14ac:dyDescent="0.35">
      <c r="A19" s="7" t="s">
        <v>41</v>
      </c>
      <c r="B19" s="7" t="s">
        <v>42</v>
      </c>
      <c r="C19" s="16" t="s">
        <v>159</v>
      </c>
      <c r="D19" s="17" t="s">
        <v>160</v>
      </c>
      <c r="E19" s="17" t="s">
        <v>161</v>
      </c>
      <c r="F19" s="16" t="s">
        <v>109</v>
      </c>
      <c r="G19" s="16" t="s">
        <v>52</v>
      </c>
      <c r="H19" s="25" t="s">
        <v>52</v>
      </c>
      <c r="I19" s="25" t="s">
        <v>52</v>
      </c>
      <c r="J19" s="28" t="s">
        <v>162</v>
      </c>
      <c r="K19" s="23">
        <v>200000</v>
      </c>
      <c r="L19" s="23">
        <v>150000</v>
      </c>
      <c r="M19" s="23">
        <v>200000</v>
      </c>
      <c r="N19" s="7" t="s">
        <v>52</v>
      </c>
      <c r="O19" s="7" t="s">
        <v>52</v>
      </c>
      <c r="P19" s="7" t="s">
        <v>52</v>
      </c>
      <c r="Q19" s="7" t="s">
        <v>52</v>
      </c>
      <c r="R19" s="7" t="s">
        <v>52</v>
      </c>
      <c r="S19" s="7" t="s">
        <v>52</v>
      </c>
      <c r="T19" s="7" t="s">
        <v>52</v>
      </c>
      <c r="U19" s="7" t="s">
        <v>52</v>
      </c>
      <c r="V19" s="7" t="s">
        <v>52</v>
      </c>
      <c r="W19" s="23">
        <v>200000</v>
      </c>
      <c r="X19" s="23">
        <v>150000</v>
      </c>
      <c r="Y19" s="23">
        <v>200000</v>
      </c>
      <c r="Z19" s="15" t="s">
        <v>52</v>
      </c>
      <c r="AA19" s="15" t="s">
        <v>52</v>
      </c>
      <c r="AB19" s="15" t="s">
        <v>52</v>
      </c>
      <c r="AC19" s="57" t="str">
        <f>AC18</f>
        <v>See above</v>
      </c>
      <c r="AD19" s="57" t="str">
        <f>AD18</f>
        <v>See above</v>
      </c>
      <c r="AE19" s="57" t="str">
        <f>AE18</f>
        <v xml:space="preserve">See above </v>
      </c>
      <c r="AF19" s="64">
        <v>50279.88</v>
      </c>
      <c r="AG19" s="22">
        <v>31498.53</v>
      </c>
      <c r="AH19" s="22">
        <v>13650</v>
      </c>
      <c r="AI19" s="22">
        <v>189148.12</v>
      </c>
      <c r="AJ19" s="22">
        <v>118494.47</v>
      </c>
      <c r="AK19" s="22">
        <v>51350</v>
      </c>
      <c r="AL19" s="40">
        <f t="shared" si="6"/>
        <v>497.75821052631579</v>
      </c>
      <c r="AM19" s="40">
        <f t="shared" si="6"/>
        <v>278.81051764705882</v>
      </c>
      <c r="AN19" s="40">
        <f t="shared" si="6"/>
        <v>855.83333333333337</v>
      </c>
      <c r="AO19" s="7" t="s">
        <v>52</v>
      </c>
      <c r="AP19" s="7" t="s">
        <v>52</v>
      </c>
      <c r="AQ19" s="7" t="s">
        <v>52</v>
      </c>
      <c r="AR19" s="7" t="s">
        <v>52</v>
      </c>
      <c r="AS19" s="7" t="s">
        <v>52</v>
      </c>
      <c r="AT19" s="7" t="s">
        <v>52</v>
      </c>
      <c r="AU19" s="7" t="s">
        <v>52</v>
      </c>
      <c r="AV19" s="7" t="s">
        <v>52</v>
      </c>
      <c r="AW19" s="7" t="s">
        <v>52</v>
      </c>
      <c r="AX19" s="7" t="s">
        <v>52</v>
      </c>
      <c r="AY19" s="7" t="s">
        <v>52</v>
      </c>
      <c r="AZ19" s="7" t="s">
        <v>52</v>
      </c>
      <c r="BA19" s="7" t="s">
        <v>52</v>
      </c>
      <c r="BB19" s="24">
        <v>322118</v>
      </c>
      <c r="BC19" s="24">
        <v>322118</v>
      </c>
      <c r="BD19" s="7">
        <v>380</v>
      </c>
      <c r="BE19" s="7">
        <v>425</v>
      </c>
      <c r="BF19" s="7">
        <v>60</v>
      </c>
      <c r="BG19" s="7" t="s">
        <v>52</v>
      </c>
      <c r="BH19" s="7" t="s">
        <v>52</v>
      </c>
      <c r="BI19" s="7" t="s">
        <v>52</v>
      </c>
      <c r="BJ19" s="7" t="s">
        <v>52</v>
      </c>
      <c r="BK19" s="7" t="s">
        <v>52</v>
      </c>
      <c r="BL19" s="7" t="s">
        <v>52</v>
      </c>
      <c r="BM19" s="7" t="s">
        <v>52</v>
      </c>
      <c r="BN19" s="7" t="s">
        <v>52</v>
      </c>
      <c r="BO19" s="7" t="s">
        <v>52</v>
      </c>
      <c r="BP19" s="36" t="s">
        <v>163</v>
      </c>
      <c r="BQ19" s="36" t="s">
        <v>124</v>
      </c>
      <c r="BR19" s="12">
        <v>45506</v>
      </c>
      <c r="BS19" s="41" t="s">
        <v>153</v>
      </c>
    </row>
  </sheetData>
  <mergeCells count="45">
    <mergeCell ref="BQ2:BQ4"/>
    <mergeCell ref="BR2:BR4"/>
    <mergeCell ref="BS2:BS4"/>
    <mergeCell ref="BA2:BC3"/>
    <mergeCell ref="BD2:BF3"/>
    <mergeCell ref="BM2:BO3"/>
    <mergeCell ref="BJ2:BL3"/>
    <mergeCell ref="BG2:BI3"/>
    <mergeCell ref="BP2:BP4"/>
    <mergeCell ref="AO3:AQ3"/>
    <mergeCell ref="AR3:AT3"/>
    <mergeCell ref="AX2:AZ2"/>
    <mergeCell ref="AU3:AW3"/>
    <mergeCell ref="AX3:AZ3"/>
    <mergeCell ref="B2:B4"/>
    <mergeCell ref="C2:C4"/>
    <mergeCell ref="E2:E4"/>
    <mergeCell ref="D2:D4"/>
    <mergeCell ref="AL2:AN2"/>
    <mergeCell ref="W3:Y3"/>
    <mergeCell ref="AC3:AE3"/>
    <mergeCell ref="AF3:AH3"/>
    <mergeCell ref="AI3:AK3"/>
    <mergeCell ref="AL3:AN3"/>
    <mergeCell ref="Z3:AB3"/>
    <mergeCell ref="K3:M3"/>
    <mergeCell ref="N3:P3"/>
    <mergeCell ref="Q3:S3"/>
    <mergeCell ref="T3:V3"/>
    <mergeCell ref="A1:BS1"/>
    <mergeCell ref="W2:Y2"/>
    <mergeCell ref="Z2:AB2"/>
    <mergeCell ref="AC2:AE2"/>
    <mergeCell ref="AF2:AH2"/>
    <mergeCell ref="AI2:AK2"/>
    <mergeCell ref="AO2:AQ2"/>
    <mergeCell ref="AR2:AT2"/>
    <mergeCell ref="AU2:AW2"/>
    <mergeCell ref="K2:V2"/>
    <mergeCell ref="I2:I4"/>
    <mergeCell ref="H2:H4"/>
    <mergeCell ref="J2:J4"/>
    <mergeCell ref="G2:G4"/>
    <mergeCell ref="F2:F4"/>
    <mergeCell ref="A2:A4"/>
  </mergeCells>
  <hyperlinks>
    <hyperlink ref="BS9" r:id="rId1" xr:uid="{DBF3CC53-7E6A-4CB8-9CFF-19C65BCDF8F9}"/>
    <hyperlink ref="BS8" r:id="rId2" xr:uid="{79EF4E74-4BF7-4FFA-9DBA-B08A4FF66273}"/>
    <hyperlink ref="BS10" r:id="rId3" xr:uid="{C7789BC0-EE63-4900-98A1-5051125DEF7F}"/>
    <hyperlink ref="BS12" r:id="rId4" xr:uid="{74F93E79-661D-42A8-A4FE-9D6AC5A7D851}"/>
    <hyperlink ref="BS13" r:id="rId5" xr:uid="{2D2B1481-09A9-4766-9E26-FAA2B4FE2314}"/>
    <hyperlink ref="BS14" r:id="rId6" xr:uid="{303A3F1A-2523-4CE9-B778-50FF31E1D4F0}"/>
    <hyperlink ref="BS17" r:id="rId7" xr:uid="{FD5E36D2-F654-48A6-9C34-7C454C030CB7}"/>
    <hyperlink ref="BS18" r:id="rId8" xr:uid="{0E690378-01A2-4795-BCDF-6AA1C807EAD3}"/>
    <hyperlink ref="BS16" r:id="rId9" xr:uid="{C3CFF881-9466-4201-9CB0-18ABB229380F}"/>
    <hyperlink ref="BS19" r:id="rId10" xr:uid="{507D34ED-29BA-4859-9014-366B4820AB17}"/>
    <hyperlink ref="BS15" r:id="rId11" xr:uid="{E6BE967C-0727-4CF9-A592-E103FC03B6BB}"/>
  </hyperlinks>
  <printOptions gridLines="1"/>
  <pageMargins left="0.25" right="0.25" top="0.75" bottom="0.75" header="0.3" footer="0.3"/>
  <pageSetup paperSize="5" scale="35" fitToHeight="0" orientation="landscape" verticalDpi="597"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769AC2A1FC334ABF3F2ECC604AEA82" ma:contentTypeVersion="7" ma:contentTypeDescription="Create a new document." ma:contentTypeScope="" ma:versionID="a97d5ac27d9084a45a7dcb4dbc5689c9">
  <xsd:schema xmlns:xsd="http://www.w3.org/2001/XMLSchema" xmlns:xs="http://www.w3.org/2001/XMLSchema" xmlns:p="http://schemas.microsoft.com/office/2006/metadata/properties" xmlns:ns2="5bee56d6-4b35-41c5-bb1e-1277a129b78b" xmlns:ns3="286da57a-6340-4a1c-90c7-3743b1f319d1" targetNamespace="http://schemas.microsoft.com/office/2006/metadata/properties" ma:root="true" ma:fieldsID="47531ff107f0fedc455f8cd20bc3e633" ns2:_="" ns3:_="">
    <xsd:import namespace="5bee56d6-4b35-41c5-bb1e-1277a129b78b"/>
    <xsd:import namespace="286da57a-6340-4a1c-90c7-3743b1f319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xSherpaClassifyTa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e56d6-4b35-41c5-bb1e-1277a129b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xSherpaClassifyTag" ma:index="12" nillable="true" ma:displayName="xSherpaClassifyTag" ma:indexed="true" ma:internalName="xSherpaClassifyTa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da57a-6340-4a1c-90c7-3743b1f319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SherpaClassifyTag xmlns="5bee56d6-4b35-41c5-bb1e-1277a129b7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493BA-9255-445A-9EE3-5A07785A2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e56d6-4b35-41c5-bb1e-1277a129b78b"/>
    <ds:schemaRef ds:uri="286da57a-6340-4a1c-90c7-3743b1f31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A76944-F996-4793-99B5-7A0A6105B395}">
  <ds:schemaRefs>
    <ds:schemaRef ds:uri="http://purl.org/dc/dcmitype/"/>
    <ds:schemaRef ds:uri="http://schemas.microsoft.com/office/2006/documentManagement/types"/>
    <ds:schemaRef ds:uri="http://www.w3.org/XML/1998/namespace"/>
    <ds:schemaRef ds:uri="5bee56d6-4b35-41c5-bb1e-1277a129b78b"/>
    <ds:schemaRef ds:uri="http://schemas.microsoft.com/office/infopath/2007/PartnerControls"/>
    <ds:schemaRef ds:uri="286da57a-6340-4a1c-90c7-3743b1f319d1"/>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501C015-CEFB-452D-A458-8D1EEEC71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Low Income Programs List</vt:lpstr>
      <vt:lpstr>'Low Income Programs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2025-09-30T18:06:31Z</dcterms:created>
  <dcterms:modified xsi:type="dcterms:W3CDTF">2025-11-14T20:25:17Z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0x010100AE769AC2A1FC334ABF3F2ECC604AEA82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