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gppower-my.sharepoint.com/personal/david_austin_evergy_com/Documents/Documents/my data/msoffice/Excel/Credit &amp; Collections/Regulatory Reports/OPC_MSPC Combined Data with AAO/"/>
    </mc:Choice>
  </mc:AlternateContent>
  <xr:revisionPtr revIDLastSave="17" documentId="13_ncr:1_{B7BA70F1-9C0A-4F70-BBD6-3BDB4ADD9106}" xr6:coauthVersionLast="47" xr6:coauthVersionMax="47" xr10:uidLastSave="{1CECD9FF-0C8D-4954-9A5E-60AAB4346BA3}"/>
  <bookViews>
    <workbookView xWindow="22932" yWindow="-108" windowWidth="23256" windowHeight="12576" xr2:uid="{497B2990-F53B-447B-B249-F9C7A69B1479}"/>
  </bookViews>
  <sheets>
    <sheet name="June 2022" sheetId="1" r:id="rId1"/>
  </sheets>
  <definedNames>
    <definedName name="Arre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460" i="1" l="1"/>
  <c r="AA460" i="1"/>
  <c r="Z460" i="1"/>
  <c r="Y460" i="1"/>
  <c r="X460" i="1"/>
  <c r="W460" i="1"/>
  <c r="V460" i="1"/>
  <c r="U460" i="1"/>
  <c r="T460" i="1"/>
  <c r="S460" i="1"/>
  <c r="R460" i="1"/>
  <c r="Q460" i="1"/>
  <c r="P460" i="1"/>
  <c r="O460" i="1"/>
  <c r="AC5" i="1" l="1"/>
  <c r="AB8" i="1"/>
  <c r="AB13" i="1" s="1"/>
  <c r="AB9" i="1"/>
  <c r="AB14" i="1" s="1"/>
  <c r="AB5" i="1"/>
  <c r="AC8" i="1"/>
  <c r="AC9" i="1"/>
  <c r="AC14" i="1" s="1"/>
  <c r="AA5" i="1"/>
  <c r="AC10" i="1" l="1"/>
  <c r="AC13" i="1"/>
  <c r="AC15" i="1" s="1"/>
  <c r="AB15" i="1"/>
  <c r="AB10" i="1"/>
  <c r="AC438" i="1"/>
  <c r="AC437" i="1"/>
  <c r="AC430" i="1"/>
  <c r="AB487" i="1"/>
  <c r="AB486" i="1"/>
  <c r="AB479" i="1"/>
  <c r="AC433" i="1" l="1"/>
  <c r="AC436" i="1" s="1"/>
  <c r="AB482" i="1"/>
  <c r="AB485" i="1" s="1"/>
  <c r="AJ410" i="1" l="1"/>
  <c r="AJ411" i="1"/>
  <c r="AJ406" i="1"/>
  <c r="AJ403" i="1"/>
  <c r="AJ409" i="1" l="1"/>
  <c r="AB353" i="1"/>
  <c r="AB419" i="1"/>
  <c r="AB357" i="1" l="1"/>
  <c r="AB358" i="1"/>
  <c r="AB350" i="1"/>
  <c r="AB356" i="1" l="1"/>
  <c r="AA15" i="1"/>
  <c r="AA10" i="1"/>
  <c r="X507" i="1"/>
  <c r="X499" i="1"/>
  <c r="AA487" i="1"/>
  <c r="AA486" i="1"/>
  <c r="AA482" i="1"/>
  <c r="AA479" i="1"/>
  <c r="AI473" i="1"/>
  <c r="AI452" i="1"/>
  <c r="AI451" i="1"/>
  <c r="AI447" i="1"/>
  <c r="AI444" i="1"/>
  <c r="AB438" i="1"/>
  <c r="AB437" i="1"/>
  <c r="AB433" i="1"/>
  <c r="AB430" i="1"/>
  <c r="AA419" i="1"/>
  <c r="AI411" i="1"/>
  <c r="AI410" i="1"/>
  <c r="AI406" i="1"/>
  <c r="AI403" i="1"/>
  <c r="AA358" i="1"/>
  <c r="AA357" i="1"/>
  <c r="AA353" i="1"/>
  <c r="AA350" i="1"/>
  <c r="W507" i="1"/>
  <c r="AA485" i="1" l="1"/>
  <c r="AI450" i="1"/>
  <c r="AB436" i="1"/>
  <c r="AI409" i="1"/>
  <c r="AA356" i="1"/>
  <c r="Z15" i="1" l="1"/>
  <c r="Z10" i="1"/>
  <c r="Z5" i="1"/>
  <c r="W499" i="1"/>
  <c r="Z487" i="1"/>
  <c r="Z486" i="1"/>
  <c r="Z482" i="1"/>
  <c r="Z479" i="1"/>
  <c r="AH473" i="1"/>
  <c r="AH452" i="1"/>
  <c r="AH451" i="1"/>
  <c r="AH450" i="1" s="1"/>
  <c r="AH447" i="1"/>
  <c r="AH444" i="1"/>
  <c r="AA438" i="1"/>
  <c r="AA437" i="1"/>
  <c r="AA433" i="1"/>
  <c r="AA430" i="1"/>
  <c r="Z419" i="1"/>
  <c r="AH411" i="1"/>
  <c r="AH410" i="1"/>
  <c r="AH406" i="1"/>
  <c r="AH403" i="1"/>
  <c r="Z358" i="1"/>
  <c r="Z357" i="1"/>
  <c r="Z353" i="1"/>
  <c r="Z350" i="1"/>
  <c r="M67" i="1"/>
  <c r="L67" i="1"/>
  <c r="K67" i="1"/>
  <c r="J67" i="1"/>
  <c r="I67" i="1"/>
  <c r="H67" i="1"/>
  <c r="G67" i="1"/>
  <c r="F67" i="1"/>
  <c r="E67" i="1"/>
  <c r="D67" i="1"/>
  <c r="M66" i="1"/>
  <c r="L66" i="1"/>
  <c r="K66" i="1"/>
  <c r="J66" i="1"/>
  <c r="I66" i="1"/>
  <c r="H66" i="1"/>
  <c r="G66" i="1"/>
  <c r="F66" i="1"/>
  <c r="E66" i="1"/>
  <c r="D66" i="1"/>
  <c r="C64" i="1"/>
  <c r="C63" i="1"/>
  <c r="M62" i="1"/>
  <c r="L62" i="1"/>
  <c r="K62" i="1"/>
  <c r="J62" i="1"/>
  <c r="I62" i="1"/>
  <c r="H62" i="1"/>
  <c r="G62" i="1"/>
  <c r="F62" i="1"/>
  <c r="E62" i="1"/>
  <c r="D62" i="1"/>
  <c r="C61" i="1"/>
  <c r="C60" i="1"/>
  <c r="M59" i="1"/>
  <c r="L59" i="1"/>
  <c r="K59" i="1"/>
  <c r="J59" i="1"/>
  <c r="I59" i="1"/>
  <c r="H59" i="1"/>
  <c r="G59" i="1"/>
  <c r="F59" i="1"/>
  <c r="E59" i="1"/>
  <c r="D59" i="1"/>
  <c r="V507" i="1"/>
  <c r="V499" i="1"/>
  <c r="Y487" i="1"/>
  <c r="Y486" i="1"/>
  <c r="Y482" i="1"/>
  <c r="Y479" i="1"/>
  <c r="AG473" i="1"/>
  <c r="AG452" i="1"/>
  <c r="AG451" i="1"/>
  <c r="AG447" i="1"/>
  <c r="AG444" i="1"/>
  <c r="Z438" i="1"/>
  <c r="Z437" i="1"/>
  <c r="Z433" i="1"/>
  <c r="Z430" i="1"/>
  <c r="Y419" i="1"/>
  <c r="AG411" i="1"/>
  <c r="AG410" i="1"/>
  <c r="AG406" i="1"/>
  <c r="AG403" i="1"/>
  <c r="Y358" i="1"/>
  <c r="Y357" i="1"/>
  <c r="Y353" i="1"/>
  <c r="Y350" i="1"/>
  <c r="M79" i="1"/>
  <c r="L79" i="1"/>
  <c r="K79" i="1"/>
  <c r="J79" i="1"/>
  <c r="I79" i="1"/>
  <c r="H79" i="1"/>
  <c r="G79" i="1"/>
  <c r="F79" i="1"/>
  <c r="E79" i="1"/>
  <c r="D79" i="1"/>
  <c r="M78" i="1"/>
  <c r="L78" i="1"/>
  <c r="K78" i="1"/>
  <c r="J78" i="1"/>
  <c r="I78" i="1"/>
  <c r="H78" i="1"/>
  <c r="G78" i="1"/>
  <c r="F78" i="1"/>
  <c r="E78" i="1"/>
  <c r="D78" i="1"/>
  <c r="C76" i="1"/>
  <c r="C75" i="1"/>
  <c r="M74" i="1"/>
  <c r="L74" i="1"/>
  <c r="K74" i="1"/>
  <c r="J74" i="1"/>
  <c r="I74" i="1"/>
  <c r="H74" i="1"/>
  <c r="G74" i="1"/>
  <c r="F74" i="1"/>
  <c r="E74" i="1"/>
  <c r="D74" i="1"/>
  <c r="C73" i="1"/>
  <c r="C72" i="1"/>
  <c r="M71" i="1"/>
  <c r="L71" i="1"/>
  <c r="K71" i="1"/>
  <c r="J71" i="1"/>
  <c r="I71" i="1"/>
  <c r="H71" i="1"/>
  <c r="G71" i="1"/>
  <c r="F71" i="1"/>
  <c r="E71" i="1"/>
  <c r="D71" i="1"/>
  <c r="Y15" i="1"/>
  <c r="Y10" i="1"/>
  <c r="Y5" i="1"/>
  <c r="U507" i="1"/>
  <c r="U499" i="1"/>
  <c r="X487" i="1"/>
  <c r="X486" i="1"/>
  <c r="X482" i="1"/>
  <c r="X479" i="1"/>
  <c r="AF473" i="1"/>
  <c r="AF452" i="1"/>
  <c r="AF451" i="1"/>
  <c r="AF447" i="1"/>
  <c r="AF444" i="1"/>
  <c r="Y438" i="1"/>
  <c r="Y437" i="1"/>
  <c r="Y433" i="1"/>
  <c r="Y430" i="1"/>
  <c r="X419" i="1"/>
  <c r="AF411" i="1"/>
  <c r="AF410" i="1"/>
  <c r="AF406" i="1"/>
  <c r="AF403" i="1"/>
  <c r="X10" i="1"/>
  <c r="X5" i="1"/>
  <c r="X358" i="1"/>
  <c r="X357" i="1"/>
  <c r="X353" i="1"/>
  <c r="X350" i="1"/>
  <c r="X15" i="1"/>
  <c r="M91" i="1"/>
  <c r="L91" i="1"/>
  <c r="K91" i="1"/>
  <c r="J91" i="1"/>
  <c r="I91" i="1"/>
  <c r="H91" i="1"/>
  <c r="G91" i="1"/>
  <c r="F91" i="1"/>
  <c r="E91" i="1"/>
  <c r="D91" i="1"/>
  <c r="M90" i="1"/>
  <c r="L90" i="1"/>
  <c r="K90" i="1"/>
  <c r="J90" i="1"/>
  <c r="I90" i="1"/>
  <c r="H90" i="1"/>
  <c r="G90" i="1"/>
  <c r="F90" i="1"/>
  <c r="E90" i="1"/>
  <c r="D90" i="1"/>
  <c r="C88" i="1"/>
  <c r="C87" i="1"/>
  <c r="M86" i="1"/>
  <c r="L86" i="1"/>
  <c r="K86" i="1"/>
  <c r="J86" i="1"/>
  <c r="I86" i="1"/>
  <c r="H86" i="1"/>
  <c r="G86" i="1"/>
  <c r="F86" i="1"/>
  <c r="E86" i="1"/>
  <c r="D86" i="1"/>
  <c r="C85" i="1"/>
  <c r="C84" i="1"/>
  <c r="M83" i="1"/>
  <c r="L83" i="1"/>
  <c r="K83" i="1"/>
  <c r="J83" i="1"/>
  <c r="I83" i="1"/>
  <c r="H83" i="1"/>
  <c r="G83" i="1"/>
  <c r="F83" i="1"/>
  <c r="E83" i="1"/>
  <c r="D83" i="1"/>
  <c r="F77" i="1" l="1"/>
  <c r="G77" i="1"/>
  <c r="Z356" i="1"/>
  <c r="F65" i="1"/>
  <c r="G65" i="1"/>
  <c r="I65" i="1"/>
  <c r="J65" i="1"/>
  <c r="K65" i="1"/>
  <c r="L65" i="1"/>
  <c r="D65" i="1"/>
  <c r="AH409" i="1"/>
  <c r="E65" i="1"/>
  <c r="Z485" i="1"/>
  <c r="AA436" i="1"/>
  <c r="C66" i="1"/>
  <c r="C62" i="1"/>
  <c r="C59" i="1"/>
  <c r="M65" i="1"/>
  <c r="H65" i="1"/>
  <c r="C67" i="1"/>
  <c r="Y356" i="1"/>
  <c r="AG450" i="1"/>
  <c r="AG409" i="1"/>
  <c r="I77" i="1"/>
  <c r="J77" i="1"/>
  <c r="K77" i="1"/>
  <c r="L77" i="1"/>
  <c r="H77" i="1"/>
  <c r="M77" i="1"/>
  <c r="H89" i="1"/>
  <c r="C79" i="1"/>
  <c r="C74" i="1"/>
  <c r="E77" i="1"/>
  <c r="Y485" i="1"/>
  <c r="Z436" i="1"/>
  <c r="D77" i="1"/>
  <c r="C78" i="1"/>
  <c r="C71" i="1"/>
  <c r="M89" i="1"/>
  <c r="L89" i="1"/>
  <c r="F89" i="1"/>
  <c r="J89" i="1"/>
  <c r="K89" i="1"/>
  <c r="C91" i="1"/>
  <c r="D89" i="1"/>
  <c r="E89" i="1"/>
  <c r="X485" i="1"/>
  <c r="AF450" i="1"/>
  <c r="Y436" i="1"/>
  <c r="AF409" i="1"/>
  <c r="X356" i="1"/>
  <c r="G89" i="1"/>
  <c r="C83" i="1"/>
  <c r="C86" i="1"/>
  <c r="C90" i="1"/>
  <c r="I89" i="1"/>
  <c r="C65" i="1" l="1"/>
  <c r="C77" i="1"/>
  <c r="C89" i="1"/>
  <c r="T507" i="1"/>
  <c r="T499" i="1"/>
  <c r="Y499" i="1"/>
  <c r="W487" i="1"/>
  <c r="W486" i="1"/>
  <c r="W482" i="1"/>
  <c r="W479" i="1"/>
  <c r="AE473" i="1"/>
  <c r="X438" i="1"/>
  <c r="X437" i="1"/>
  <c r="X433" i="1"/>
  <c r="X430" i="1"/>
  <c r="AE452" i="1"/>
  <c r="AE451" i="1"/>
  <c r="AE447" i="1"/>
  <c r="AE444" i="1"/>
  <c r="W419" i="1"/>
  <c r="AE411" i="1"/>
  <c r="AE410" i="1"/>
  <c r="AE406" i="1"/>
  <c r="AE403" i="1"/>
  <c r="W485" i="1" l="1"/>
  <c r="AE450" i="1"/>
  <c r="X436" i="1"/>
  <c r="AE409" i="1"/>
  <c r="W358" i="1"/>
  <c r="W357" i="1"/>
  <c r="W353" i="1"/>
  <c r="W350" i="1"/>
  <c r="W15" i="1"/>
  <c r="W10" i="1"/>
  <c r="W5" i="1"/>
  <c r="M103" i="1"/>
  <c r="L103" i="1"/>
  <c r="K103" i="1"/>
  <c r="J103" i="1"/>
  <c r="I103" i="1"/>
  <c r="H103" i="1"/>
  <c r="G103" i="1"/>
  <c r="F103" i="1"/>
  <c r="E103" i="1"/>
  <c r="D103" i="1"/>
  <c r="M102" i="1"/>
  <c r="L102" i="1"/>
  <c r="K102" i="1"/>
  <c r="J102" i="1"/>
  <c r="I102" i="1"/>
  <c r="H102" i="1"/>
  <c r="G102" i="1"/>
  <c r="F102" i="1"/>
  <c r="E102" i="1"/>
  <c r="D102" i="1"/>
  <c r="C100" i="1"/>
  <c r="C99" i="1"/>
  <c r="M98" i="1"/>
  <c r="L98" i="1"/>
  <c r="K98" i="1"/>
  <c r="J98" i="1"/>
  <c r="I98" i="1"/>
  <c r="H98" i="1"/>
  <c r="G98" i="1"/>
  <c r="F98" i="1"/>
  <c r="E98" i="1"/>
  <c r="D98" i="1"/>
  <c r="C97" i="1"/>
  <c r="C96" i="1"/>
  <c r="M95" i="1"/>
  <c r="L95" i="1"/>
  <c r="K95" i="1"/>
  <c r="J95" i="1"/>
  <c r="I95" i="1"/>
  <c r="H95" i="1"/>
  <c r="G95" i="1"/>
  <c r="F95" i="1"/>
  <c r="E95" i="1"/>
  <c r="D95" i="1"/>
  <c r="H101" i="1" l="1"/>
  <c r="K101" i="1"/>
  <c r="J101" i="1"/>
  <c r="I101" i="1"/>
  <c r="W356" i="1"/>
  <c r="F101" i="1"/>
  <c r="C95" i="1"/>
  <c r="L101" i="1"/>
  <c r="C98" i="1"/>
  <c r="M101" i="1"/>
  <c r="C102" i="1"/>
  <c r="D101" i="1"/>
  <c r="C103" i="1"/>
  <c r="E101" i="1"/>
  <c r="G101" i="1"/>
  <c r="C101" i="1" l="1"/>
  <c r="S507" i="1"/>
  <c r="Z493" i="1" l="1"/>
  <c r="S499" i="1"/>
  <c r="V487" i="1"/>
  <c r="V486" i="1"/>
  <c r="V482" i="1"/>
  <c r="V479" i="1"/>
  <c r="AD473" i="1"/>
  <c r="AD452" i="1"/>
  <c r="AD451" i="1"/>
  <c r="AD447" i="1"/>
  <c r="AD444" i="1"/>
  <c r="W438" i="1"/>
  <c r="W437" i="1"/>
  <c r="W433" i="1"/>
  <c r="W430" i="1"/>
  <c r="V419" i="1"/>
  <c r="V358" i="1"/>
  <c r="V357" i="1"/>
  <c r="V353" i="1"/>
  <c r="V350" i="1"/>
  <c r="V485" i="1" l="1"/>
  <c r="AD450" i="1"/>
  <c r="W436" i="1"/>
  <c r="V356" i="1"/>
  <c r="AD411" i="1"/>
  <c r="AD410" i="1"/>
  <c r="AD406" i="1"/>
  <c r="AD403" i="1"/>
  <c r="M115" i="1"/>
  <c r="L115" i="1"/>
  <c r="K115" i="1"/>
  <c r="J115" i="1"/>
  <c r="I115" i="1"/>
  <c r="H115" i="1"/>
  <c r="G115" i="1"/>
  <c r="G113" i="1" s="1"/>
  <c r="F115" i="1"/>
  <c r="E115" i="1"/>
  <c r="D115" i="1"/>
  <c r="M114" i="1"/>
  <c r="L114" i="1"/>
  <c r="K114" i="1"/>
  <c r="J114" i="1"/>
  <c r="I114" i="1"/>
  <c r="H114" i="1"/>
  <c r="G114" i="1"/>
  <c r="F114" i="1"/>
  <c r="E114" i="1"/>
  <c r="D114" i="1"/>
  <c r="C112" i="1"/>
  <c r="C111" i="1"/>
  <c r="M110" i="1"/>
  <c r="L110" i="1"/>
  <c r="K110" i="1"/>
  <c r="J110" i="1"/>
  <c r="I110" i="1"/>
  <c r="H110" i="1"/>
  <c r="G110" i="1"/>
  <c r="F110" i="1"/>
  <c r="E110" i="1"/>
  <c r="D110" i="1"/>
  <c r="C109" i="1"/>
  <c r="C108" i="1"/>
  <c r="M107" i="1"/>
  <c r="L107" i="1"/>
  <c r="K107" i="1"/>
  <c r="J107" i="1"/>
  <c r="I107" i="1"/>
  <c r="H107" i="1"/>
  <c r="G107" i="1"/>
  <c r="F107" i="1"/>
  <c r="E107" i="1"/>
  <c r="D107" i="1"/>
  <c r="C107" i="1" l="1"/>
  <c r="F113" i="1"/>
  <c r="AD409" i="1"/>
  <c r="C110" i="1"/>
  <c r="H113" i="1"/>
  <c r="I113" i="1"/>
  <c r="J113" i="1"/>
  <c r="K113" i="1"/>
  <c r="M113" i="1"/>
  <c r="C114" i="1"/>
  <c r="C115" i="1"/>
  <c r="E113" i="1"/>
  <c r="L113" i="1"/>
  <c r="D113" i="1"/>
  <c r="V15" i="1"/>
  <c r="V10" i="1"/>
  <c r="V5" i="1"/>
  <c r="R507" i="1"/>
  <c r="R499" i="1"/>
  <c r="U487" i="1"/>
  <c r="U486" i="1"/>
  <c r="U482" i="1"/>
  <c r="U479" i="1"/>
  <c r="AC473" i="1"/>
  <c r="AC452" i="1"/>
  <c r="AC451" i="1"/>
  <c r="AC447" i="1"/>
  <c r="AC444" i="1"/>
  <c r="V438" i="1"/>
  <c r="V437" i="1"/>
  <c r="V433" i="1"/>
  <c r="V430" i="1"/>
  <c r="U419" i="1"/>
  <c r="AC411" i="1"/>
  <c r="AC410" i="1"/>
  <c r="AC406" i="1"/>
  <c r="AC403" i="1"/>
  <c r="U358" i="1"/>
  <c r="U357" i="1"/>
  <c r="U353" i="1"/>
  <c r="U350" i="1"/>
  <c r="M127" i="1"/>
  <c r="L127" i="1"/>
  <c r="K127" i="1"/>
  <c r="J127" i="1"/>
  <c r="I127" i="1"/>
  <c r="H127" i="1"/>
  <c r="G127" i="1"/>
  <c r="F127" i="1"/>
  <c r="E127" i="1"/>
  <c r="D127" i="1"/>
  <c r="M126" i="1"/>
  <c r="L126" i="1"/>
  <c r="K126" i="1"/>
  <c r="J126" i="1"/>
  <c r="I126" i="1"/>
  <c r="H126" i="1"/>
  <c r="G126" i="1"/>
  <c r="F126" i="1"/>
  <c r="E126" i="1"/>
  <c r="D126" i="1"/>
  <c r="C124" i="1"/>
  <c r="C123" i="1"/>
  <c r="M122" i="1"/>
  <c r="L122" i="1"/>
  <c r="K122" i="1"/>
  <c r="J122" i="1"/>
  <c r="I122" i="1"/>
  <c r="H122" i="1"/>
  <c r="G122" i="1"/>
  <c r="F122" i="1"/>
  <c r="E122" i="1"/>
  <c r="D122" i="1"/>
  <c r="C121" i="1"/>
  <c r="C120" i="1"/>
  <c r="M119" i="1"/>
  <c r="L119" i="1"/>
  <c r="K119" i="1"/>
  <c r="J119" i="1"/>
  <c r="I119" i="1"/>
  <c r="H119" i="1"/>
  <c r="G119" i="1"/>
  <c r="F119" i="1"/>
  <c r="E119" i="1"/>
  <c r="D119" i="1"/>
  <c r="C113" i="1" l="1"/>
  <c r="C126" i="1"/>
  <c r="H125" i="1"/>
  <c r="C122" i="1"/>
  <c r="L125" i="1"/>
  <c r="E125" i="1"/>
  <c r="I125" i="1"/>
  <c r="M125" i="1"/>
  <c r="G125" i="1"/>
  <c r="K125" i="1"/>
  <c r="AC409" i="1"/>
  <c r="AC450" i="1"/>
  <c r="U485" i="1"/>
  <c r="V436" i="1"/>
  <c r="U356" i="1"/>
  <c r="C127" i="1"/>
  <c r="D125" i="1"/>
  <c r="F125" i="1"/>
  <c r="J125" i="1"/>
  <c r="C119" i="1"/>
  <c r="C125" i="1" l="1"/>
  <c r="U15" i="1"/>
  <c r="U10" i="1"/>
  <c r="U5" i="1"/>
  <c r="AB452" i="1"/>
  <c r="AB451" i="1"/>
  <c r="AB447" i="1"/>
  <c r="AB444" i="1"/>
  <c r="Q507" i="1"/>
  <c r="Q499" i="1"/>
  <c r="T487" i="1"/>
  <c r="T486" i="1"/>
  <c r="T482" i="1"/>
  <c r="T479" i="1"/>
  <c r="AB473" i="1"/>
  <c r="AB411" i="1"/>
  <c r="AB410" i="1"/>
  <c r="AB406" i="1"/>
  <c r="AB403" i="1"/>
  <c r="U438" i="1"/>
  <c r="U437" i="1"/>
  <c r="U433" i="1"/>
  <c r="U430" i="1"/>
  <c r="T419" i="1"/>
  <c r="T358" i="1"/>
  <c r="T357" i="1"/>
  <c r="T353" i="1"/>
  <c r="T350" i="1"/>
  <c r="AB450" i="1" l="1"/>
  <c r="T485" i="1"/>
  <c r="AB409" i="1"/>
  <c r="U436" i="1"/>
  <c r="T356" i="1"/>
  <c r="M139" i="1" l="1"/>
  <c r="L139" i="1"/>
  <c r="K139" i="1"/>
  <c r="J139" i="1"/>
  <c r="I139" i="1"/>
  <c r="H139" i="1"/>
  <c r="G139" i="1"/>
  <c r="F139" i="1"/>
  <c r="E139" i="1"/>
  <c r="D139" i="1"/>
  <c r="M138" i="1"/>
  <c r="L138" i="1"/>
  <c r="K138" i="1"/>
  <c r="J138" i="1"/>
  <c r="I138" i="1"/>
  <c r="H138" i="1"/>
  <c r="G138" i="1"/>
  <c r="F138" i="1"/>
  <c r="E138" i="1"/>
  <c r="D138" i="1"/>
  <c r="C136" i="1"/>
  <c r="C135" i="1"/>
  <c r="M134" i="1"/>
  <c r="L134" i="1"/>
  <c r="K134" i="1"/>
  <c r="J134" i="1"/>
  <c r="I134" i="1"/>
  <c r="H134" i="1"/>
  <c r="G134" i="1"/>
  <c r="F134" i="1"/>
  <c r="E134" i="1"/>
  <c r="D134" i="1"/>
  <c r="C133" i="1"/>
  <c r="C132" i="1"/>
  <c r="M131" i="1"/>
  <c r="L131" i="1"/>
  <c r="K131" i="1"/>
  <c r="J131" i="1"/>
  <c r="I131" i="1"/>
  <c r="H131" i="1"/>
  <c r="G131" i="1"/>
  <c r="F131" i="1"/>
  <c r="E131" i="1"/>
  <c r="D131" i="1"/>
  <c r="D143" i="1"/>
  <c r="E143" i="1"/>
  <c r="F143" i="1"/>
  <c r="G143" i="1"/>
  <c r="H143" i="1"/>
  <c r="I143" i="1"/>
  <c r="J143" i="1"/>
  <c r="K143" i="1"/>
  <c r="L143" i="1"/>
  <c r="M143" i="1"/>
  <c r="C144" i="1"/>
  <c r="C145" i="1"/>
  <c r="D146" i="1"/>
  <c r="E146" i="1"/>
  <c r="F146" i="1"/>
  <c r="G146" i="1"/>
  <c r="H146" i="1"/>
  <c r="I146" i="1"/>
  <c r="J146" i="1"/>
  <c r="K146" i="1"/>
  <c r="L146" i="1"/>
  <c r="M146" i="1"/>
  <c r="C147" i="1"/>
  <c r="C148" i="1"/>
  <c r="D150" i="1"/>
  <c r="E150" i="1"/>
  <c r="F150" i="1"/>
  <c r="G150" i="1"/>
  <c r="H150" i="1"/>
  <c r="I150" i="1"/>
  <c r="J150" i="1"/>
  <c r="K150" i="1"/>
  <c r="L150" i="1"/>
  <c r="M150" i="1"/>
  <c r="D151" i="1"/>
  <c r="E151" i="1"/>
  <c r="F151" i="1"/>
  <c r="G151" i="1"/>
  <c r="H151" i="1"/>
  <c r="I151" i="1"/>
  <c r="J151" i="1"/>
  <c r="K151" i="1"/>
  <c r="L151" i="1"/>
  <c r="M151" i="1"/>
  <c r="T15" i="1"/>
  <c r="T10" i="1"/>
  <c r="T5" i="1"/>
  <c r="K149" i="1" l="1"/>
  <c r="D137" i="1"/>
  <c r="H137" i="1"/>
  <c r="L137" i="1"/>
  <c r="G149" i="1"/>
  <c r="H149" i="1"/>
  <c r="J149" i="1"/>
  <c r="F149" i="1"/>
  <c r="L149" i="1"/>
  <c r="I137" i="1"/>
  <c r="C139" i="1"/>
  <c r="M137" i="1"/>
  <c r="G137" i="1"/>
  <c r="K137" i="1"/>
  <c r="C138" i="1"/>
  <c r="F137" i="1"/>
  <c r="J137" i="1"/>
  <c r="C134" i="1"/>
  <c r="C131" i="1"/>
  <c r="E137" i="1"/>
  <c r="I149" i="1"/>
  <c r="E149" i="1"/>
  <c r="M149" i="1"/>
  <c r="C150" i="1"/>
  <c r="C151" i="1"/>
  <c r="D149" i="1"/>
  <c r="C146" i="1"/>
  <c r="C143" i="1"/>
  <c r="P507" i="1"/>
  <c r="Z494" i="1"/>
  <c r="Z495" i="1"/>
  <c r="Z496" i="1"/>
  <c r="Z497" i="1"/>
  <c r="Z498" i="1"/>
  <c r="S487" i="1"/>
  <c r="S486" i="1"/>
  <c r="S482" i="1"/>
  <c r="S479" i="1"/>
  <c r="AA473" i="1"/>
  <c r="AA452" i="1"/>
  <c r="AA451" i="1"/>
  <c r="AA447" i="1"/>
  <c r="AA444" i="1"/>
  <c r="T438" i="1"/>
  <c r="T437" i="1"/>
  <c r="T433" i="1"/>
  <c r="T430" i="1"/>
  <c r="C149" i="1" l="1"/>
  <c r="C137" i="1"/>
  <c r="AA450" i="1"/>
  <c r="S485" i="1"/>
  <c r="T436" i="1"/>
  <c r="S419" i="1"/>
  <c r="AA411" i="1"/>
  <c r="AA410" i="1"/>
  <c r="AA406" i="1"/>
  <c r="AA403" i="1"/>
  <c r="S358" i="1"/>
  <c r="S357" i="1"/>
  <c r="S353" i="1"/>
  <c r="S350" i="1"/>
  <c r="S356" i="1" l="1"/>
  <c r="AA409" i="1"/>
  <c r="D155" i="1" l="1"/>
  <c r="E155" i="1"/>
  <c r="F155" i="1"/>
  <c r="G155" i="1"/>
  <c r="H155" i="1"/>
  <c r="I155" i="1"/>
  <c r="J155" i="1"/>
  <c r="K155" i="1"/>
  <c r="L155" i="1"/>
  <c r="M155" i="1"/>
  <c r="C156" i="1"/>
  <c r="C157" i="1"/>
  <c r="D158" i="1"/>
  <c r="E158" i="1"/>
  <c r="F158" i="1"/>
  <c r="G158" i="1"/>
  <c r="H158" i="1"/>
  <c r="I158" i="1"/>
  <c r="J158" i="1"/>
  <c r="K158" i="1"/>
  <c r="L158" i="1"/>
  <c r="M158" i="1"/>
  <c r="C159" i="1"/>
  <c r="C160" i="1"/>
  <c r="D162" i="1"/>
  <c r="E162" i="1"/>
  <c r="F162" i="1"/>
  <c r="G162" i="1"/>
  <c r="H162" i="1"/>
  <c r="I162" i="1"/>
  <c r="J162" i="1"/>
  <c r="K162" i="1"/>
  <c r="L162" i="1"/>
  <c r="M162" i="1"/>
  <c r="D163" i="1"/>
  <c r="E163" i="1"/>
  <c r="F163" i="1"/>
  <c r="G163" i="1"/>
  <c r="H163" i="1"/>
  <c r="I163" i="1"/>
  <c r="J163" i="1"/>
  <c r="K163" i="1"/>
  <c r="L163" i="1"/>
  <c r="M163" i="1"/>
  <c r="S10" i="1"/>
  <c r="S5" i="1"/>
  <c r="O507" i="1"/>
  <c r="O499" i="1"/>
  <c r="R487" i="1"/>
  <c r="R486" i="1"/>
  <c r="R482" i="1"/>
  <c r="R479" i="1"/>
  <c r="Z473" i="1"/>
  <c r="Z452" i="1"/>
  <c r="Z451" i="1"/>
  <c r="Z447" i="1"/>
  <c r="Z444" i="1"/>
  <c r="S438" i="1"/>
  <c r="S437" i="1"/>
  <c r="S433" i="1"/>
  <c r="S430" i="1"/>
  <c r="R419" i="1"/>
  <c r="Z411" i="1"/>
  <c r="Z410" i="1"/>
  <c r="Z406" i="1"/>
  <c r="Z403" i="1"/>
  <c r="C163" i="1" l="1"/>
  <c r="M161" i="1"/>
  <c r="I161" i="1"/>
  <c r="C162" i="1"/>
  <c r="L161" i="1"/>
  <c r="H161" i="1"/>
  <c r="D161" i="1"/>
  <c r="S15" i="1"/>
  <c r="K161" i="1"/>
  <c r="G161" i="1"/>
  <c r="E161" i="1"/>
  <c r="C155" i="1"/>
  <c r="J161" i="1"/>
  <c r="F161" i="1"/>
  <c r="C158" i="1"/>
  <c r="Z409" i="1"/>
  <c r="R485" i="1"/>
  <c r="Z450" i="1"/>
  <c r="S436" i="1"/>
  <c r="R358" i="1"/>
  <c r="R357" i="1"/>
  <c r="R353" i="1"/>
  <c r="R350" i="1"/>
  <c r="R14" i="1"/>
  <c r="R13" i="1"/>
  <c r="R10" i="1"/>
  <c r="R5" i="1"/>
  <c r="C161" i="1" l="1"/>
  <c r="R356" i="1"/>
  <c r="R15" i="1"/>
  <c r="Z506" i="1"/>
  <c r="Z505" i="1"/>
  <c r="N507" i="1" l="1"/>
  <c r="N499" i="1"/>
  <c r="R438" i="1"/>
  <c r="R437" i="1"/>
  <c r="R433" i="1"/>
  <c r="R430" i="1"/>
  <c r="Q487" i="1"/>
  <c r="Q486" i="1"/>
  <c r="Q482" i="1"/>
  <c r="Q479" i="1"/>
  <c r="Y473" i="1"/>
  <c r="Y452" i="1"/>
  <c r="Y451" i="1"/>
  <c r="Y447" i="1"/>
  <c r="Y444" i="1"/>
  <c r="Q419" i="1"/>
  <c r="Y411" i="1"/>
  <c r="Y410" i="1"/>
  <c r="Y406" i="1"/>
  <c r="Y403" i="1"/>
  <c r="Q358" i="1"/>
  <c r="Q357" i="1"/>
  <c r="Q353" i="1"/>
  <c r="Q350" i="1"/>
  <c r="D170" i="1"/>
  <c r="D174" i="1"/>
  <c r="D175" i="1"/>
  <c r="M175" i="1"/>
  <c r="L175" i="1"/>
  <c r="K175" i="1"/>
  <c r="J175" i="1"/>
  <c r="I175" i="1"/>
  <c r="H175" i="1"/>
  <c r="G175" i="1"/>
  <c r="F175" i="1"/>
  <c r="E175" i="1"/>
  <c r="M174" i="1"/>
  <c r="L174" i="1"/>
  <c r="K174" i="1"/>
  <c r="J174" i="1"/>
  <c r="I174" i="1"/>
  <c r="H174" i="1"/>
  <c r="G174" i="1"/>
  <c r="F174" i="1"/>
  <c r="E174" i="1"/>
  <c r="C172" i="1"/>
  <c r="C171" i="1"/>
  <c r="M170" i="1"/>
  <c r="L170" i="1"/>
  <c r="K170" i="1"/>
  <c r="J170" i="1"/>
  <c r="I170" i="1"/>
  <c r="H170" i="1"/>
  <c r="G170" i="1"/>
  <c r="F170" i="1"/>
  <c r="E170" i="1"/>
  <c r="C169" i="1"/>
  <c r="C168" i="1"/>
  <c r="M167" i="1"/>
  <c r="L167" i="1"/>
  <c r="K167" i="1"/>
  <c r="J167" i="1"/>
  <c r="I167" i="1"/>
  <c r="H167" i="1"/>
  <c r="G167" i="1"/>
  <c r="F167" i="1"/>
  <c r="E167" i="1"/>
  <c r="D167" i="1"/>
  <c r="Y409" i="1" l="1"/>
  <c r="H173" i="1"/>
  <c r="L173" i="1"/>
  <c r="R436" i="1"/>
  <c r="Q485" i="1"/>
  <c r="Y450" i="1"/>
  <c r="Q356" i="1"/>
  <c r="D173" i="1"/>
  <c r="C175" i="1"/>
  <c r="I173" i="1"/>
  <c r="M173" i="1"/>
  <c r="G173" i="1"/>
  <c r="K173" i="1"/>
  <c r="C170" i="1"/>
  <c r="C174" i="1"/>
  <c r="F173" i="1"/>
  <c r="J173" i="1"/>
  <c r="C167" i="1"/>
  <c r="E173" i="1"/>
  <c r="Q14" i="1"/>
  <c r="Q13" i="1"/>
  <c r="Q10" i="1"/>
  <c r="Q5" i="1"/>
  <c r="C173" i="1" l="1"/>
  <c r="Q15" i="1"/>
  <c r="Y507" i="1"/>
  <c r="M499" i="1" l="1"/>
  <c r="P499" i="1"/>
  <c r="X451" i="1"/>
  <c r="Z507" i="1"/>
  <c r="P487" i="1"/>
  <c r="P486" i="1"/>
  <c r="P482" i="1"/>
  <c r="P479" i="1"/>
  <c r="P485" i="1" s="1"/>
  <c r="X473" i="1"/>
  <c r="X452" i="1"/>
  <c r="X447" i="1"/>
  <c r="X444" i="1"/>
  <c r="Q438" i="1"/>
  <c r="Q437" i="1"/>
  <c r="Q433" i="1"/>
  <c r="Q430" i="1"/>
  <c r="P419" i="1"/>
  <c r="X411" i="1"/>
  <c r="X410" i="1"/>
  <c r="X406" i="1"/>
  <c r="X403" i="1"/>
  <c r="P358" i="1"/>
  <c r="P357" i="1"/>
  <c r="P353" i="1"/>
  <c r="P350" i="1"/>
  <c r="X450" i="1" l="1"/>
  <c r="Z499" i="1"/>
  <c r="P356" i="1"/>
  <c r="X409" i="1"/>
  <c r="Q436" i="1"/>
  <c r="M187" i="1"/>
  <c r="L187" i="1"/>
  <c r="K187" i="1"/>
  <c r="J187" i="1"/>
  <c r="I187" i="1"/>
  <c r="H187" i="1"/>
  <c r="G187" i="1"/>
  <c r="F187" i="1"/>
  <c r="E187" i="1"/>
  <c r="D187" i="1"/>
  <c r="M186" i="1"/>
  <c r="L186" i="1"/>
  <c r="K186" i="1"/>
  <c r="J186" i="1"/>
  <c r="I186" i="1"/>
  <c r="H186" i="1"/>
  <c r="G186" i="1"/>
  <c r="F186" i="1"/>
  <c r="E186" i="1"/>
  <c r="D186" i="1"/>
  <c r="C184" i="1"/>
  <c r="C183" i="1"/>
  <c r="M182" i="1"/>
  <c r="L182" i="1"/>
  <c r="K182" i="1"/>
  <c r="J182" i="1"/>
  <c r="I182" i="1"/>
  <c r="H182" i="1"/>
  <c r="G182" i="1"/>
  <c r="F182" i="1"/>
  <c r="E182" i="1"/>
  <c r="D182" i="1"/>
  <c r="C181" i="1"/>
  <c r="C180" i="1"/>
  <c r="M179" i="1"/>
  <c r="L179" i="1"/>
  <c r="K179" i="1"/>
  <c r="J179" i="1"/>
  <c r="I179" i="1"/>
  <c r="H179" i="1"/>
  <c r="G179" i="1"/>
  <c r="F179" i="1"/>
  <c r="E179" i="1"/>
  <c r="D179" i="1"/>
  <c r="P14" i="1"/>
  <c r="P13" i="1"/>
  <c r="P10" i="1"/>
  <c r="P5" i="1"/>
  <c r="P15" i="1" l="1"/>
  <c r="D185" i="1"/>
  <c r="H185" i="1"/>
  <c r="L185" i="1"/>
  <c r="C187" i="1"/>
  <c r="I185" i="1"/>
  <c r="M185" i="1"/>
  <c r="G185" i="1"/>
  <c r="C182" i="1"/>
  <c r="C186" i="1"/>
  <c r="K185" i="1"/>
  <c r="J185" i="1"/>
  <c r="C179" i="1"/>
  <c r="F185" i="1"/>
  <c r="E185" i="1"/>
  <c r="C185" i="1" l="1"/>
  <c r="O13" i="1" l="1"/>
  <c r="M507" i="1"/>
  <c r="O487" i="1" l="1"/>
  <c r="O486" i="1"/>
  <c r="O482" i="1"/>
  <c r="O479" i="1"/>
  <c r="W473" i="1"/>
  <c r="W452" i="1"/>
  <c r="W451" i="1"/>
  <c r="W447" i="1"/>
  <c r="W444" i="1"/>
  <c r="P438" i="1"/>
  <c r="P437" i="1"/>
  <c r="P433" i="1"/>
  <c r="P430" i="1"/>
  <c r="O419" i="1"/>
  <c r="W411" i="1"/>
  <c r="W410" i="1"/>
  <c r="W406" i="1"/>
  <c r="W403" i="1"/>
  <c r="W450" i="1" l="1"/>
  <c r="O485" i="1"/>
  <c r="P436" i="1"/>
  <c r="W409" i="1"/>
  <c r="O358" i="1"/>
  <c r="O357" i="1"/>
  <c r="O353" i="1"/>
  <c r="O350" i="1"/>
  <c r="M199" i="1"/>
  <c r="L199" i="1"/>
  <c r="K199" i="1"/>
  <c r="J199" i="1"/>
  <c r="I199" i="1"/>
  <c r="H199" i="1"/>
  <c r="G199" i="1"/>
  <c r="F199" i="1"/>
  <c r="E199" i="1"/>
  <c r="D199" i="1"/>
  <c r="M198" i="1"/>
  <c r="L198" i="1"/>
  <c r="K198" i="1"/>
  <c r="J198" i="1"/>
  <c r="I198" i="1"/>
  <c r="H198" i="1"/>
  <c r="G198" i="1"/>
  <c r="F198" i="1"/>
  <c r="E198" i="1"/>
  <c r="D198" i="1"/>
  <c r="C196" i="1"/>
  <c r="C195" i="1"/>
  <c r="M194" i="1"/>
  <c r="L194" i="1"/>
  <c r="K194" i="1"/>
  <c r="J194" i="1"/>
  <c r="I194" i="1"/>
  <c r="H194" i="1"/>
  <c r="G194" i="1"/>
  <c r="F194" i="1"/>
  <c r="E194" i="1"/>
  <c r="D194" i="1"/>
  <c r="C193" i="1"/>
  <c r="C192" i="1"/>
  <c r="M191" i="1"/>
  <c r="L191" i="1"/>
  <c r="K191" i="1"/>
  <c r="J191" i="1"/>
  <c r="I191" i="1"/>
  <c r="H191" i="1"/>
  <c r="G191" i="1"/>
  <c r="F191" i="1"/>
  <c r="E191" i="1"/>
  <c r="D191" i="1"/>
  <c r="O14" i="1"/>
  <c r="O10" i="1"/>
  <c r="O5" i="1"/>
  <c r="H197" i="1" l="1"/>
  <c r="C199" i="1"/>
  <c r="C194" i="1"/>
  <c r="D197" i="1"/>
  <c r="L197" i="1"/>
  <c r="O356" i="1"/>
  <c r="G197" i="1"/>
  <c r="C191" i="1"/>
  <c r="C198" i="1"/>
  <c r="I197" i="1"/>
  <c r="M197" i="1"/>
  <c r="K197" i="1"/>
  <c r="F197" i="1"/>
  <c r="J197" i="1"/>
  <c r="E197" i="1"/>
  <c r="O15" i="1"/>
  <c r="C197" i="1" l="1"/>
  <c r="K507" i="1" l="1"/>
  <c r="K499" i="1"/>
  <c r="N487" i="1"/>
  <c r="N486" i="1"/>
  <c r="N482" i="1"/>
  <c r="N479" i="1"/>
  <c r="V473" i="1"/>
  <c r="V452" i="1"/>
  <c r="V451" i="1"/>
  <c r="V447" i="1"/>
  <c r="V444" i="1"/>
  <c r="N460" i="1"/>
  <c r="M460" i="1"/>
  <c r="L460" i="1"/>
  <c r="K460" i="1"/>
  <c r="J460" i="1"/>
  <c r="I460" i="1"/>
  <c r="O438" i="1"/>
  <c r="O437" i="1"/>
  <c r="O433" i="1"/>
  <c r="O430" i="1"/>
  <c r="J424" i="1"/>
  <c r="N485" i="1" l="1"/>
  <c r="V450" i="1"/>
  <c r="O436" i="1"/>
  <c r="N419" i="1" l="1"/>
  <c r="V411" i="1"/>
  <c r="V410" i="1"/>
  <c r="V406" i="1"/>
  <c r="V403" i="1"/>
  <c r="N358" i="1"/>
  <c r="N357" i="1"/>
  <c r="N353" i="1"/>
  <c r="N350" i="1"/>
  <c r="M211" i="1"/>
  <c r="L211" i="1"/>
  <c r="K211" i="1"/>
  <c r="J211" i="1"/>
  <c r="I211" i="1"/>
  <c r="H211" i="1"/>
  <c r="G211" i="1"/>
  <c r="F211" i="1"/>
  <c r="E211" i="1"/>
  <c r="D211" i="1"/>
  <c r="M210" i="1"/>
  <c r="L210" i="1"/>
  <c r="K210" i="1"/>
  <c r="J210" i="1"/>
  <c r="I210" i="1"/>
  <c r="H210" i="1"/>
  <c r="G210" i="1"/>
  <c r="F210" i="1"/>
  <c r="E210" i="1"/>
  <c r="D210" i="1"/>
  <c r="C208" i="1"/>
  <c r="C207" i="1"/>
  <c r="M206" i="1"/>
  <c r="L206" i="1"/>
  <c r="K206" i="1"/>
  <c r="J206" i="1"/>
  <c r="I206" i="1"/>
  <c r="H206" i="1"/>
  <c r="G206" i="1"/>
  <c r="F206" i="1"/>
  <c r="E206" i="1"/>
  <c r="D206" i="1"/>
  <c r="C205" i="1"/>
  <c r="C204" i="1"/>
  <c r="M203" i="1"/>
  <c r="L203" i="1"/>
  <c r="K203" i="1"/>
  <c r="J203" i="1"/>
  <c r="I203" i="1"/>
  <c r="H203" i="1"/>
  <c r="G203" i="1"/>
  <c r="F203" i="1"/>
  <c r="E203" i="1"/>
  <c r="D203" i="1"/>
  <c r="N14" i="1"/>
  <c r="N13" i="1"/>
  <c r="N10" i="1"/>
  <c r="N5" i="1"/>
  <c r="I209" i="1" l="1"/>
  <c r="M209" i="1"/>
  <c r="D209" i="1"/>
  <c r="N356" i="1"/>
  <c r="H209" i="1"/>
  <c r="L209" i="1"/>
  <c r="F209" i="1"/>
  <c r="J209" i="1"/>
  <c r="V409" i="1"/>
  <c r="N15" i="1"/>
  <c r="C206" i="1"/>
  <c r="C210" i="1"/>
  <c r="C203" i="1"/>
  <c r="C211" i="1"/>
  <c r="G209" i="1"/>
  <c r="K209" i="1"/>
  <c r="E209" i="1"/>
  <c r="C437" i="1"/>
  <c r="C438" i="1"/>
  <c r="C433" i="1"/>
  <c r="C430" i="1"/>
  <c r="C209" i="1" l="1"/>
  <c r="C436" i="1"/>
  <c r="L430" i="1" l="1"/>
  <c r="L433" i="1"/>
  <c r="L437" i="1"/>
  <c r="L438" i="1"/>
  <c r="K430" i="1"/>
  <c r="K433" i="1"/>
  <c r="K437" i="1"/>
  <c r="K438" i="1"/>
  <c r="J430" i="1"/>
  <c r="J433" i="1"/>
  <c r="J437" i="1"/>
  <c r="J438" i="1"/>
  <c r="I430" i="1"/>
  <c r="I433" i="1"/>
  <c r="I437" i="1"/>
  <c r="I438" i="1"/>
  <c r="H430" i="1"/>
  <c r="H433" i="1"/>
  <c r="H437" i="1"/>
  <c r="H438" i="1"/>
  <c r="G430" i="1"/>
  <c r="G433" i="1"/>
  <c r="G437" i="1"/>
  <c r="G438" i="1"/>
  <c r="F430" i="1"/>
  <c r="F433" i="1"/>
  <c r="F437" i="1"/>
  <c r="F438" i="1"/>
  <c r="E430" i="1"/>
  <c r="E433" i="1"/>
  <c r="E437" i="1"/>
  <c r="E438" i="1"/>
  <c r="D430" i="1"/>
  <c r="D433" i="1"/>
  <c r="D437" i="1"/>
  <c r="D438" i="1"/>
  <c r="F436" i="1" l="1"/>
  <c r="D436" i="1"/>
  <c r="G436" i="1"/>
  <c r="H436" i="1"/>
  <c r="J436" i="1"/>
  <c r="K436" i="1"/>
  <c r="L436" i="1"/>
  <c r="E436" i="1"/>
  <c r="I436" i="1"/>
  <c r="N438" i="1"/>
  <c r="N437" i="1"/>
  <c r="N433" i="1"/>
  <c r="N430" i="1"/>
  <c r="N436" i="1" l="1"/>
  <c r="L507" i="1"/>
  <c r="L499" i="1"/>
  <c r="M419" i="1" l="1"/>
  <c r="I424" i="1"/>
  <c r="M487" i="1" l="1"/>
  <c r="M486" i="1"/>
  <c r="M482" i="1"/>
  <c r="M479" i="1"/>
  <c r="U473" i="1"/>
  <c r="U452" i="1"/>
  <c r="U451" i="1"/>
  <c r="U447" i="1"/>
  <c r="U444" i="1"/>
  <c r="U450" i="1" l="1"/>
  <c r="M485" i="1"/>
  <c r="U411" i="1"/>
  <c r="U410" i="1"/>
  <c r="U406" i="1"/>
  <c r="U403" i="1"/>
  <c r="M358" i="1"/>
  <c r="M357" i="1"/>
  <c r="M353" i="1"/>
  <c r="M350" i="1"/>
  <c r="M356" i="1" l="1"/>
  <c r="U409" i="1"/>
  <c r="M223" i="1"/>
  <c r="L223" i="1"/>
  <c r="K223" i="1"/>
  <c r="J223" i="1"/>
  <c r="I223" i="1"/>
  <c r="H223" i="1"/>
  <c r="G223" i="1"/>
  <c r="F223" i="1"/>
  <c r="E223" i="1"/>
  <c r="D223" i="1"/>
  <c r="M222" i="1"/>
  <c r="L222" i="1"/>
  <c r="K222" i="1"/>
  <c r="J222" i="1"/>
  <c r="I222" i="1"/>
  <c r="H222" i="1"/>
  <c r="G222" i="1"/>
  <c r="F222" i="1"/>
  <c r="E222" i="1"/>
  <c r="D222" i="1"/>
  <c r="C220" i="1"/>
  <c r="C219" i="1"/>
  <c r="M218" i="1"/>
  <c r="L218" i="1"/>
  <c r="K218" i="1"/>
  <c r="J218" i="1"/>
  <c r="I218" i="1"/>
  <c r="H218" i="1"/>
  <c r="G218" i="1"/>
  <c r="F218" i="1"/>
  <c r="E218" i="1"/>
  <c r="D218" i="1"/>
  <c r="C217" i="1"/>
  <c r="C216" i="1"/>
  <c r="M215" i="1"/>
  <c r="L215" i="1"/>
  <c r="K215" i="1"/>
  <c r="J215" i="1"/>
  <c r="I215" i="1"/>
  <c r="H215" i="1"/>
  <c r="G215" i="1"/>
  <c r="F215" i="1"/>
  <c r="E215" i="1"/>
  <c r="D215" i="1"/>
  <c r="M14" i="1"/>
  <c r="M13" i="1"/>
  <c r="M10" i="1"/>
  <c r="M5" i="1"/>
  <c r="M15" i="1" l="1"/>
  <c r="C218" i="1"/>
  <c r="C222" i="1"/>
  <c r="H221" i="1"/>
  <c r="L221" i="1"/>
  <c r="G221" i="1"/>
  <c r="K221" i="1"/>
  <c r="J221" i="1"/>
  <c r="F221" i="1"/>
  <c r="C215" i="1"/>
  <c r="C223" i="1"/>
  <c r="I221" i="1"/>
  <c r="M221" i="1"/>
  <c r="D221" i="1"/>
  <c r="E221" i="1"/>
  <c r="M438" i="1"/>
  <c r="M437" i="1"/>
  <c r="M433" i="1"/>
  <c r="M430" i="1"/>
  <c r="M436" i="1" l="1"/>
  <c r="C221" i="1"/>
  <c r="J507" i="1" l="1"/>
  <c r="J499" i="1"/>
  <c r="L487" i="1"/>
  <c r="L486" i="1"/>
  <c r="L482" i="1"/>
  <c r="L479" i="1"/>
  <c r="T473" i="1"/>
  <c r="T452" i="1"/>
  <c r="T451" i="1"/>
  <c r="T447" i="1"/>
  <c r="T444" i="1"/>
  <c r="H424" i="1"/>
  <c r="L419" i="1"/>
  <c r="T411" i="1"/>
  <c r="T410" i="1"/>
  <c r="T406" i="1"/>
  <c r="T403" i="1"/>
  <c r="D363" i="1"/>
  <c r="E363" i="1"/>
  <c r="F363" i="1"/>
  <c r="G363" i="1"/>
  <c r="H363" i="1"/>
  <c r="L358" i="1"/>
  <c r="L357" i="1"/>
  <c r="L353" i="1"/>
  <c r="L350" i="1"/>
  <c r="M235" i="1"/>
  <c r="L235" i="1"/>
  <c r="K235" i="1"/>
  <c r="J235" i="1"/>
  <c r="I235" i="1"/>
  <c r="H235" i="1"/>
  <c r="G235" i="1"/>
  <c r="F235" i="1"/>
  <c r="E235" i="1"/>
  <c r="D235" i="1"/>
  <c r="M234" i="1"/>
  <c r="L234" i="1"/>
  <c r="K234" i="1"/>
  <c r="J234" i="1"/>
  <c r="I234" i="1"/>
  <c r="H234" i="1"/>
  <c r="G234" i="1"/>
  <c r="F234" i="1"/>
  <c r="E234" i="1"/>
  <c r="D234" i="1"/>
  <c r="C232" i="1"/>
  <c r="C231" i="1"/>
  <c r="M230" i="1"/>
  <c r="L230" i="1"/>
  <c r="K230" i="1"/>
  <c r="J230" i="1"/>
  <c r="I230" i="1"/>
  <c r="H230" i="1"/>
  <c r="G230" i="1"/>
  <c r="F230" i="1"/>
  <c r="E230" i="1"/>
  <c r="D230" i="1"/>
  <c r="C229" i="1"/>
  <c r="C228" i="1"/>
  <c r="M227" i="1"/>
  <c r="L227" i="1"/>
  <c r="K227" i="1"/>
  <c r="J227" i="1"/>
  <c r="I227" i="1"/>
  <c r="H227" i="1"/>
  <c r="G227" i="1"/>
  <c r="F227" i="1"/>
  <c r="E227" i="1"/>
  <c r="D227" i="1"/>
  <c r="L14" i="1"/>
  <c r="L13" i="1"/>
  <c r="L10" i="1"/>
  <c r="L5" i="1"/>
  <c r="L356" i="1" l="1"/>
  <c r="F233" i="1"/>
  <c r="J233" i="1"/>
  <c r="G233" i="1"/>
  <c r="L15" i="1"/>
  <c r="D233" i="1"/>
  <c r="H233" i="1"/>
  <c r="T450" i="1"/>
  <c r="L485" i="1"/>
  <c r="L233" i="1"/>
  <c r="T409" i="1"/>
  <c r="C227" i="1"/>
  <c r="C234" i="1"/>
  <c r="I233" i="1"/>
  <c r="M233" i="1"/>
  <c r="K233" i="1"/>
  <c r="C230" i="1"/>
  <c r="C235" i="1"/>
  <c r="E233" i="1"/>
  <c r="C233" i="1" l="1"/>
  <c r="M473" i="1" l="1"/>
  <c r="C5" i="1" l="1"/>
  <c r="D13" i="1"/>
  <c r="E13" i="1"/>
  <c r="F13" i="1"/>
  <c r="G13" i="1"/>
  <c r="H13" i="1"/>
  <c r="I13" i="1"/>
  <c r="J13" i="1"/>
  <c r="K13" i="1"/>
  <c r="D14" i="1"/>
  <c r="E14" i="1"/>
  <c r="F14" i="1"/>
  <c r="G14" i="1"/>
  <c r="H14" i="1"/>
  <c r="I14" i="1"/>
  <c r="J14" i="1"/>
  <c r="K14" i="1"/>
  <c r="C14" i="1"/>
  <c r="C13" i="1"/>
  <c r="F15" i="1" l="1"/>
  <c r="J15" i="1"/>
  <c r="C15" i="1"/>
  <c r="I15" i="1"/>
  <c r="D15" i="1"/>
  <c r="E15" i="1"/>
  <c r="H15" i="1"/>
  <c r="K15" i="1"/>
  <c r="G15" i="1"/>
  <c r="M403" i="1"/>
  <c r="M406" i="1"/>
  <c r="M410" i="1"/>
  <c r="M411" i="1"/>
  <c r="M409" i="1" l="1"/>
  <c r="K10" i="1" l="1"/>
  <c r="J10" i="1"/>
  <c r="I10" i="1"/>
  <c r="H10" i="1"/>
  <c r="G10" i="1"/>
  <c r="F10" i="1"/>
  <c r="E10" i="1"/>
  <c r="D10" i="1"/>
  <c r="C10" i="1"/>
  <c r="M447" i="1" l="1"/>
  <c r="N444" i="1"/>
  <c r="O444" i="1"/>
  <c r="P444" i="1"/>
  <c r="Q444" i="1"/>
  <c r="R444" i="1"/>
  <c r="S444" i="1"/>
  <c r="N447" i="1"/>
  <c r="O447" i="1"/>
  <c r="P447" i="1"/>
  <c r="Q447" i="1"/>
  <c r="R447" i="1"/>
  <c r="S447" i="1"/>
  <c r="N451" i="1"/>
  <c r="O451" i="1"/>
  <c r="O450" i="1" s="1"/>
  <c r="P451" i="1"/>
  <c r="Q451" i="1"/>
  <c r="R451" i="1"/>
  <c r="S451" i="1"/>
  <c r="N452" i="1"/>
  <c r="O452" i="1"/>
  <c r="P452" i="1"/>
  <c r="Q452" i="1"/>
  <c r="R452" i="1"/>
  <c r="S452" i="1"/>
  <c r="H447" i="1"/>
  <c r="H444" i="1"/>
  <c r="Q450" i="1" l="1"/>
  <c r="S450" i="1"/>
  <c r="P450" i="1"/>
  <c r="R450" i="1"/>
  <c r="N450" i="1"/>
  <c r="F419" i="1" l="1"/>
  <c r="E419" i="1"/>
  <c r="D419" i="1"/>
  <c r="C419" i="1"/>
  <c r="G419" i="1"/>
  <c r="H419" i="1"/>
  <c r="I419" i="1"/>
  <c r="J419" i="1"/>
  <c r="E487" i="1" l="1"/>
  <c r="D487" i="1"/>
  <c r="C487" i="1"/>
  <c r="E486" i="1"/>
  <c r="D486" i="1"/>
  <c r="C486" i="1"/>
  <c r="E482" i="1"/>
  <c r="D482" i="1"/>
  <c r="C482" i="1"/>
  <c r="E479" i="1"/>
  <c r="D479" i="1"/>
  <c r="C479" i="1"/>
  <c r="D485" i="1" l="1"/>
  <c r="C485" i="1"/>
  <c r="E485" i="1"/>
  <c r="F358" i="1"/>
  <c r="F357" i="1"/>
  <c r="F353" i="1"/>
  <c r="F350" i="1"/>
  <c r="C357" i="1"/>
  <c r="C358" i="1"/>
  <c r="C353" i="1"/>
  <c r="C350" i="1"/>
  <c r="G358" i="1"/>
  <c r="G357" i="1"/>
  <c r="G353" i="1"/>
  <c r="G350" i="1"/>
  <c r="E358" i="1"/>
  <c r="D358" i="1"/>
  <c r="E357" i="1"/>
  <c r="D357" i="1"/>
  <c r="E353" i="1"/>
  <c r="D353" i="1"/>
  <c r="E350" i="1"/>
  <c r="D350" i="1"/>
  <c r="H350" i="1"/>
  <c r="I350" i="1"/>
  <c r="H353" i="1"/>
  <c r="I353" i="1"/>
  <c r="H357" i="1"/>
  <c r="I357" i="1"/>
  <c r="H358" i="1"/>
  <c r="I358" i="1"/>
  <c r="D5" i="1"/>
  <c r="E5" i="1"/>
  <c r="F356" i="1" l="1"/>
  <c r="G356" i="1"/>
  <c r="H356" i="1"/>
  <c r="I356" i="1"/>
  <c r="D356" i="1"/>
  <c r="C356" i="1"/>
  <c r="E356" i="1"/>
  <c r="M343" i="1"/>
  <c r="L343" i="1"/>
  <c r="K343" i="1"/>
  <c r="J343" i="1"/>
  <c r="I343" i="1"/>
  <c r="H343" i="1"/>
  <c r="G343" i="1"/>
  <c r="F343" i="1"/>
  <c r="E343" i="1"/>
  <c r="D343" i="1"/>
  <c r="M342" i="1"/>
  <c r="L342" i="1"/>
  <c r="K342" i="1"/>
  <c r="J342" i="1"/>
  <c r="I342" i="1"/>
  <c r="H342" i="1"/>
  <c r="G342" i="1"/>
  <c r="F342" i="1"/>
  <c r="E342" i="1"/>
  <c r="D342" i="1"/>
  <c r="C340" i="1"/>
  <c r="C339" i="1"/>
  <c r="M338" i="1"/>
  <c r="L338" i="1"/>
  <c r="K338" i="1"/>
  <c r="J338" i="1"/>
  <c r="I338" i="1"/>
  <c r="H338" i="1"/>
  <c r="G338" i="1"/>
  <c r="F338" i="1"/>
  <c r="E338" i="1"/>
  <c r="D338" i="1"/>
  <c r="C337" i="1"/>
  <c r="C336" i="1"/>
  <c r="M335" i="1"/>
  <c r="L335" i="1"/>
  <c r="K335" i="1"/>
  <c r="J335" i="1"/>
  <c r="I335" i="1"/>
  <c r="H335" i="1"/>
  <c r="G335" i="1"/>
  <c r="F335" i="1"/>
  <c r="E335" i="1"/>
  <c r="D335" i="1"/>
  <c r="M331" i="1"/>
  <c r="L331" i="1"/>
  <c r="K331" i="1"/>
  <c r="J331" i="1"/>
  <c r="I331" i="1"/>
  <c r="H331" i="1"/>
  <c r="G331" i="1"/>
  <c r="F331" i="1"/>
  <c r="E331" i="1"/>
  <c r="D331" i="1"/>
  <c r="M330" i="1"/>
  <c r="L330" i="1"/>
  <c r="K330" i="1"/>
  <c r="J330" i="1"/>
  <c r="I330" i="1"/>
  <c r="H330" i="1"/>
  <c r="G330" i="1"/>
  <c r="F330" i="1"/>
  <c r="E330" i="1"/>
  <c r="D330" i="1"/>
  <c r="C328" i="1"/>
  <c r="C327" i="1"/>
  <c r="M326" i="1"/>
  <c r="L326" i="1"/>
  <c r="K326" i="1"/>
  <c r="J326" i="1"/>
  <c r="I326" i="1"/>
  <c r="H326" i="1"/>
  <c r="G326" i="1"/>
  <c r="F326" i="1"/>
  <c r="E326" i="1"/>
  <c r="D326" i="1"/>
  <c r="C325" i="1"/>
  <c r="C324" i="1"/>
  <c r="M323" i="1"/>
  <c r="L323" i="1"/>
  <c r="K323" i="1"/>
  <c r="J323" i="1"/>
  <c r="I323" i="1"/>
  <c r="H323" i="1"/>
  <c r="G323" i="1"/>
  <c r="F323" i="1"/>
  <c r="E323" i="1"/>
  <c r="D323" i="1"/>
  <c r="M319" i="1"/>
  <c r="L319" i="1"/>
  <c r="K319" i="1"/>
  <c r="J319" i="1"/>
  <c r="I319" i="1"/>
  <c r="H319" i="1"/>
  <c r="G319" i="1"/>
  <c r="F319" i="1"/>
  <c r="E319" i="1"/>
  <c r="D319" i="1"/>
  <c r="M318" i="1"/>
  <c r="L318" i="1"/>
  <c r="K318" i="1"/>
  <c r="J318" i="1"/>
  <c r="I318" i="1"/>
  <c r="H318" i="1"/>
  <c r="G318" i="1"/>
  <c r="F318" i="1"/>
  <c r="E318" i="1"/>
  <c r="D318" i="1"/>
  <c r="C316" i="1"/>
  <c r="C315" i="1"/>
  <c r="M314" i="1"/>
  <c r="L314" i="1"/>
  <c r="K314" i="1"/>
  <c r="J314" i="1"/>
  <c r="I314" i="1"/>
  <c r="H314" i="1"/>
  <c r="G314" i="1"/>
  <c r="F314" i="1"/>
  <c r="E314" i="1"/>
  <c r="D314" i="1"/>
  <c r="C313" i="1"/>
  <c r="C312" i="1"/>
  <c r="M311" i="1"/>
  <c r="L311" i="1"/>
  <c r="K311" i="1"/>
  <c r="J311" i="1"/>
  <c r="I311" i="1"/>
  <c r="H311" i="1"/>
  <c r="G311" i="1"/>
  <c r="F311" i="1"/>
  <c r="E311" i="1"/>
  <c r="D311" i="1"/>
  <c r="M307" i="1"/>
  <c r="L307" i="1"/>
  <c r="K307" i="1"/>
  <c r="J307" i="1"/>
  <c r="I307" i="1"/>
  <c r="H307" i="1"/>
  <c r="G307" i="1"/>
  <c r="F307" i="1"/>
  <c r="E307" i="1"/>
  <c r="D307" i="1"/>
  <c r="M306" i="1"/>
  <c r="L306" i="1"/>
  <c r="K306" i="1"/>
  <c r="J306" i="1"/>
  <c r="I306" i="1"/>
  <c r="H306" i="1"/>
  <c r="G306" i="1"/>
  <c r="F306" i="1"/>
  <c r="E306" i="1"/>
  <c r="D306" i="1"/>
  <c r="C304" i="1"/>
  <c r="C303" i="1"/>
  <c r="M302" i="1"/>
  <c r="L302" i="1"/>
  <c r="K302" i="1"/>
  <c r="J302" i="1"/>
  <c r="I302" i="1"/>
  <c r="H302" i="1"/>
  <c r="G302" i="1"/>
  <c r="F302" i="1"/>
  <c r="E302" i="1"/>
  <c r="D302" i="1"/>
  <c r="C301" i="1"/>
  <c r="C300" i="1"/>
  <c r="M299" i="1"/>
  <c r="L299" i="1"/>
  <c r="K299" i="1"/>
  <c r="J299" i="1"/>
  <c r="I299" i="1"/>
  <c r="H299" i="1"/>
  <c r="G299" i="1"/>
  <c r="F299" i="1"/>
  <c r="E299" i="1"/>
  <c r="D299" i="1"/>
  <c r="D305" i="1" l="1"/>
  <c r="J317" i="1"/>
  <c r="L317" i="1"/>
  <c r="J329" i="1"/>
  <c r="F317" i="1"/>
  <c r="H317" i="1"/>
  <c r="D341" i="1"/>
  <c r="H341" i="1"/>
  <c r="L341" i="1"/>
  <c r="C314" i="1"/>
  <c r="E329" i="1"/>
  <c r="I329" i="1"/>
  <c r="M329" i="1"/>
  <c r="G329" i="1"/>
  <c r="K329" i="1"/>
  <c r="G341" i="1"/>
  <c r="H305" i="1"/>
  <c r="L305" i="1"/>
  <c r="C307" i="1"/>
  <c r="C311" i="1"/>
  <c r="C299" i="1"/>
  <c r="E305" i="1"/>
  <c r="I305" i="1"/>
  <c r="M305" i="1"/>
  <c r="C338" i="1"/>
  <c r="C343" i="1"/>
  <c r="F329" i="1"/>
  <c r="I341" i="1"/>
  <c r="M341" i="1"/>
  <c r="K341" i="1"/>
  <c r="C318" i="1"/>
  <c r="I317" i="1"/>
  <c r="M317" i="1"/>
  <c r="C302" i="1"/>
  <c r="C306" i="1"/>
  <c r="J305" i="1"/>
  <c r="G305" i="1"/>
  <c r="K305" i="1"/>
  <c r="E317" i="1"/>
  <c r="C319" i="1"/>
  <c r="C335" i="1"/>
  <c r="C342" i="1"/>
  <c r="G317" i="1"/>
  <c r="K317" i="1"/>
  <c r="C331" i="1"/>
  <c r="F341" i="1"/>
  <c r="J341" i="1"/>
  <c r="C323" i="1"/>
  <c r="C326" i="1"/>
  <c r="C330" i="1"/>
  <c r="H329" i="1"/>
  <c r="L329" i="1"/>
  <c r="F305" i="1"/>
  <c r="D329" i="1"/>
  <c r="E341" i="1"/>
  <c r="D317" i="1"/>
  <c r="D242" i="1"/>
  <c r="D246" i="1"/>
  <c r="D247" i="1"/>
  <c r="C341" i="1" l="1"/>
  <c r="C317" i="1"/>
  <c r="C329" i="1"/>
  <c r="C305" i="1"/>
  <c r="D245" i="1"/>
  <c r="C292" i="1" l="1"/>
  <c r="C291" i="1"/>
  <c r="C289" i="1"/>
  <c r="C288" i="1"/>
  <c r="C280" i="1"/>
  <c r="C279" i="1"/>
  <c r="C277" i="1"/>
  <c r="C276" i="1"/>
  <c r="C268" i="1"/>
  <c r="C267" i="1"/>
  <c r="C265" i="1"/>
  <c r="C264" i="1"/>
  <c r="C256" i="1"/>
  <c r="C255" i="1"/>
  <c r="C253" i="1"/>
  <c r="C252" i="1"/>
  <c r="C244" i="1"/>
  <c r="C243" i="1"/>
  <c r="C241" i="1"/>
  <c r="C240" i="1"/>
  <c r="M247" i="1" l="1"/>
  <c r="M246" i="1"/>
  <c r="M242" i="1"/>
  <c r="M239" i="1"/>
  <c r="M259" i="1"/>
  <c r="M258" i="1"/>
  <c r="M254" i="1"/>
  <c r="M251" i="1"/>
  <c r="M245" i="1" l="1"/>
  <c r="M257" i="1"/>
  <c r="M295" i="1"/>
  <c r="M294" i="1"/>
  <c r="M290" i="1"/>
  <c r="M287" i="1"/>
  <c r="M283" i="1"/>
  <c r="M282" i="1"/>
  <c r="M278" i="1"/>
  <c r="M275" i="1"/>
  <c r="M271" i="1"/>
  <c r="M270" i="1"/>
  <c r="M266" i="1"/>
  <c r="M263" i="1"/>
  <c r="M269" i="1" l="1"/>
  <c r="M281" i="1"/>
  <c r="M293" i="1"/>
  <c r="E242" i="1"/>
  <c r="F242" i="1"/>
  <c r="G242" i="1"/>
  <c r="H242" i="1"/>
  <c r="I242" i="1"/>
  <c r="J242" i="1"/>
  <c r="K242" i="1"/>
  <c r="L242" i="1"/>
  <c r="E246" i="1"/>
  <c r="F246" i="1"/>
  <c r="G246" i="1"/>
  <c r="H246" i="1"/>
  <c r="I246" i="1"/>
  <c r="J246" i="1"/>
  <c r="K246" i="1"/>
  <c r="L246" i="1"/>
  <c r="E247" i="1"/>
  <c r="F247" i="1"/>
  <c r="G247" i="1"/>
  <c r="H247" i="1"/>
  <c r="I247" i="1"/>
  <c r="J247" i="1"/>
  <c r="K247" i="1"/>
  <c r="L247" i="1"/>
  <c r="C242" i="1" l="1"/>
  <c r="C247" i="1"/>
  <c r="C246" i="1"/>
  <c r="J245" i="1"/>
  <c r="H245" i="1"/>
  <c r="L245" i="1"/>
  <c r="K245" i="1"/>
  <c r="G245" i="1"/>
  <c r="F245" i="1"/>
  <c r="I245" i="1"/>
  <c r="E245" i="1"/>
  <c r="I507" i="1"/>
  <c r="I499" i="1"/>
  <c r="K487" i="1"/>
  <c r="K486" i="1"/>
  <c r="K482" i="1"/>
  <c r="K479" i="1"/>
  <c r="S473" i="1"/>
  <c r="G424" i="1"/>
  <c r="K419" i="1"/>
  <c r="S411" i="1"/>
  <c r="S410" i="1"/>
  <c r="S406" i="1"/>
  <c r="S403" i="1"/>
  <c r="K358" i="1"/>
  <c r="K357" i="1"/>
  <c r="K353" i="1"/>
  <c r="K350" i="1"/>
  <c r="L239" i="1"/>
  <c r="K239" i="1"/>
  <c r="J239" i="1"/>
  <c r="I239" i="1"/>
  <c r="H239" i="1"/>
  <c r="G239" i="1"/>
  <c r="F239" i="1"/>
  <c r="E239" i="1"/>
  <c r="D239" i="1"/>
  <c r="K5" i="1"/>
  <c r="S409" i="1" l="1"/>
  <c r="C239" i="1"/>
  <c r="C245" i="1"/>
  <c r="K356" i="1"/>
  <c r="K485" i="1"/>
  <c r="H499" i="1" l="1"/>
  <c r="H507" i="1"/>
  <c r="G507" i="1" l="1"/>
  <c r="G499" i="1"/>
  <c r="J479" i="1"/>
  <c r="J482" i="1"/>
  <c r="J486" i="1"/>
  <c r="J487" i="1"/>
  <c r="R473" i="1"/>
  <c r="F424" i="1"/>
  <c r="R403" i="1"/>
  <c r="R406" i="1"/>
  <c r="R410" i="1"/>
  <c r="R411" i="1"/>
  <c r="J350" i="1"/>
  <c r="J353" i="1"/>
  <c r="J357" i="1"/>
  <c r="J358" i="1"/>
  <c r="L259" i="1"/>
  <c r="K259" i="1"/>
  <c r="J259" i="1"/>
  <c r="I259" i="1"/>
  <c r="H259" i="1"/>
  <c r="G259" i="1"/>
  <c r="F259" i="1"/>
  <c r="E259" i="1"/>
  <c r="D259" i="1"/>
  <c r="L258" i="1"/>
  <c r="K258" i="1"/>
  <c r="J258" i="1"/>
  <c r="I258" i="1"/>
  <c r="H258" i="1"/>
  <c r="G258" i="1"/>
  <c r="F258" i="1"/>
  <c r="E258" i="1"/>
  <c r="D258" i="1"/>
  <c r="L254" i="1"/>
  <c r="K254" i="1"/>
  <c r="J254" i="1"/>
  <c r="I254" i="1"/>
  <c r="H254" i="1"/>
  <c r="G254" i="1"/>
  <c r="F254" i="1"/>
  <c r="E254" i="1"/>
  <c r="D254" i="1"/>
  <c r="L251" i="1"/>
  <c r="K251" i="1"/>
  <c r="J251" i="1"/>
  <c r="I251" i="1"/>
  <c r="H251" i="1"/>
  <c r="G251" i="1"/>
  <c r="F251" i="1"/>
  <c r="E251" i="1"/>
  <c r="D251" i="1"/>
  <c r="D263" i="1"/>
  <c r="E263" i="1"/>
  <c r="F263" i="1"/>
  <c r="G263" i="1"/>
  <c r="H263" i="1"/>
  <c r="I263" i="1"/>
  <c r="J263" i="1"/>
  <c r="K263" i="1"/>
  <c r="L263" i="1"/>
  <c r="D266" i="1"/>
  <c r="E266" i="1"/>
  <c r="F266" i="1"/>
  <c r="G266" i="1"/>
  <c r="H266" i="1"/>
  <c r="I266" i="1"/>
  <c r="J266" i="1"/>
  <c r="K266" i="1"/>
  <c r="L266" i="1"/>
  <c r="D270" i="1"/>
  <c r="E270" i="1"/>
  <c r="F270" i="1"/>
  <c r="G270" i="1"/>
  <c r="H270" i="1"/>
  <c r="I270" i="1"/>
  <c r="J270" i="1"/>
  <c r="K270" i="1"/>
  <c r="L270" i="1"/>
  <c r="D271" i="1"/>
  <c r="E271" i="1"/>
  <c r="F271" i="1"/>
  <c r="G271" i="1"/>
  <c r="H271" i="1"/>
  <c r="I271" i="1"/>
  <c r="J271" i="1"/>
  <c r="K271" i="1"/>
  <c r="L271" i="1"/>
  <c r="J5" i="1"/>
  <c r="C259" i="1" l="1"/>
  <c r="C263" i="1"/>
  <c r="C271" i="1"/>
  <c r="C251" i="1"/>
  <c r="C270" i="1"/>
  <c r="C254" i="1"/>
  <c r="C266" i="1"/>
  <c r="C258" i="1"/>
  <c r="K269" i="1"/>
  <c r="G269" i="1"/>
  <c r="J356" i="1"/>
  <c r="L269" i="1"/>
  <c r="H269" i="1"/>
  <c r="D269" i="1"/>
  <c r="I269" i="1"/>
  <c r="E269" i="1"/>
  <c r="I257" i="1"/>
  <c r="J269" i="1"/>
  <c r="F269" i="1"/>
  <c r="J485" i="1"/>
  <c r="D257" i="1"/>
  <c r="H257" i="1"/>
  <c r="L257" i="1"/>
  <c r="G257" i="1"/>
  <c r="R409" i="1"/>
  <c r="K257" i="1"/>
  <c r="F257" i="1"/>
  <c r="J257" i="1"/>
  <c r="E257" i="1"/>
  <c r="C257" i="1" l="1"/>
  <c r="C269" i="1"/>
  <c r="F5" i="1"/>
  <c r="G5" i="1"/>
  <c r="H5" i="1"/>
  <c r="I5" i="1"/>
  <c r="I487" i="1"/>
  <c r="I486" i="1"/>
  <c r="I482" i="1"/>
  <c r="I479" i="1"/>
  <c r="Q473" i="1"/>
  <c r="F507" i="1"/>
  <c r="F499" i="1"/>
  <c r="Q411" i="1"/>
  <c r="Q410" i="1"/>
  <c r="Q406" i="1"/>
  <c r="Q403" i="1"/>
  <c r="I485" i="1" l="1"/>
  <c r="Q409" i="1"/>
  <c r="E424" i="1"/>
  <c r="H487" i="1" l="1"/>
  <c r="H486" i="1"/>
  <c r="H482" i="1"/>
  <c r="H479" i="1"/>
  <c r="H485" i="1" l="1"/>
  <c r="P473" i="1"/>
  <c r="D424" i="1"/>
  <c r="P411" i="1"/>
  <c r="P410" i="1"/>
  <c r="P406" i="1"/>
  <c r="P403" i="1"/>
  <c r="L283" i="1"/>
  <c r="K283" i="1"/>
  <c r="J283" i="1"/>
  <c r="I283" i="1"/>
  <c r="H283" i="1"/>
  <c r="G283" i="1"/>
  <c r="F283" i="1"/>
  <c r="E283" i="1"/>
  <c r="D283" i="1"/>
  <c r="L282" i="1"/>
  <c r="K282" i="1"/>
  <c r="J282" i="1"/>
  <c r="I282" i="1"/>
  <c r="H282" i="1"/>
  <c r="G282" i="1"/>
  <c r="F282" i="1"/>
  <c r="E282" i="1"/>
  <c r="D282" i="1"/>
  <c r="L278" i="1"/>
  <c r="K278" i="1"/>
  <c r="J278" i="1"/>
  <c r="I278" i="1"/>
  <c r="H278" i="1"/>
  <c r="G278" i="1"/>
  <c r="F278" i="1"/>
  <c r="E278" i="1"/>
  <c r="D278" i="1"/>
  <c r="L275" i="1"/>
  <c r="K275" i="1"/>
  <c r="J275" i="1"/>
  <c r="I275" i="1"/>
  <c r="H275" i="1"/>
  <c r="G275" i="1"/>
  <c r="F275" i="1"/>
  <c r="E275" i="1"/>
  <c r="D275" i="1"/>
  <c r="C282" i="1" l="1"/>
  <c r="C283" i="1"/>
  <c r="C275" i="1"/>
  <c r="C278" i="1"/>
  <c r="P409" i="1"/>
  <c r="D281" i="1"/>
  <c r="H281" i="1"/>
  <c r="L281" i="1"/>
  <c r="F281" i="1"/>
  <c r="J281" i="1"/>
  <c r="E281" i="1"/>
  <c r="I281" i="1"/>
  <c r="G281" i="1"/>
  <c r="K281" i="1"/>
  <c r="G487" i="1"/>
  <c r="F487" i="1"/>
  <c r="G486" i="1"/>
  <c r="F486" i="1"/>
  <c r="G482" i="1"/>
  <c r="F482" i="1"/>
  <c r="G479" i="1"/>
  <c r="F479" i="1"/>
  <c r="C281" i="1" l="1"/>
  <c r="F485" i="1"/>
  <c r="G485" i="1"/>
  <c r="H473" i="1"/>
  <c r="G473" i="1"/>
  <c r="F473" i="1"/>
  <c r="E473" i="1"/>
  <c r="D473" i="1"/>
  <c r="C473" i="1"/>
  <c r="H460" i="1"/>
  <c r="G460" i="1"/>
  <c r="F460" i="1"/>
  <c r="E460" i="1"/>
  <c r="D460" i="1"/>
  <c r="C460" i="1"/>
  <c r="H452" i="1"/>
  <c r="G452" i="1"/>
  <c r="F452" i="1"/>
  <c r="E452" i="1"/>
  <c r="D452" i="1"/>
  <c r="C452" i="1"/>
  <c r="H451" i="1"/>
  <c r="G451" i="1"/>
  <c r="F451" i="1"/>
  <c r="E451" i="1"/>
  <c r="D451" i="1"/>
  <c r="C451" i="1"/>
  <c r="G447" i="1"/>
  <c r="F447" i="1"/>
  <c r="E447" i="1"/>
  <c r="D447" i="1"/>
  <c r="C447" i="1"/>
  <c r="G444" i="1"/>
  <c r="F444" i="1"/>
  <c r="E444" i="1"/>
  <c r="D444" i="1"/>
  <c r="C444" i="1"/>
  <c r="H411" i="1"/>
  <c r="G411" i="1"/>
  <c r="F411" i="1"/>
  <c r="E411" i="1"/>
  <c r="D411" i="1"/>
  <c r="C411" i="1"/>
  <c r="H410" i="1"/>
  <c r="G410" i="1"/>
  <c r="F410" i="1"/>
  <c r="E410" i="1"/>
  <c r="D410" i="1"/>
  <c r="C410" i="1"/>
  <c r="H406" i="1"/>
  <c r="G406" i="1"/>
  <c r="F406" i="1"/>
  <c r="E406" i="1"/>
  <c r="D406" i="1"/>
  <c r="C406" i="1"/>
  <c r="H403" i="1"/>
  <c r="G403" i="1"/>
  <c r="F403" i="1"/>
  <c r="E403" i="1"/>
  <c r="D403" i="1"/>
  <c r="C403" i="1"/>
  <c r="C450" i="1" l="1"/>
  <c r="G450" i="1"/>
  <c r="E450" i="1"/>
  <c r="D450" i="1"/>
  <c r="H450" i="1"/>
  <c r="F450" i="1"/>
  <c r="C409" i="1"/>
  <c r="G409" i="1"/>
  <c r="E409" i="1"/>
  <c r="D409" i="1"/>
  <c r="H409" i="1"/>
  <c r="F409" i="1"/>
  <c r="L295" i="1" l="1"/>
  <c r="K295" i="1"/>
  <c r="J295" i="1"/>
  <c r="I295" i="1"/>
  <c r="H295" i="1"/>
  <c r="G295" i="1"/>
  <c r="F295" i="1"/>
  <c r="E295" i="1"/>
  <c r="D295" i="1"/>
  <c r="L294" i="1"/>
  <c r="K294" i="1"/>
  <c r="J294" i="1"/>
  <c r="I294" i="1"/>
  <c r="H294" i="1"/>
  <c r="G294" i="1"/>
  <c r="F294" i="1"/>
  <c r="E294" i="1"/>
  <c r="D294" i="1"/>
  <c r="L290" i="1"/>
  <c r="K290" i="1"/>
  <c r="J290" i="1"/>
  <c r="I290" i="1"/>
  <c r="H290" i="1"/>
  <c r="G290" i="1"/>
  <c r="F290" i="1"/>
  <c r="E290" i="1"/>
  <c r="D290" i="1"/>
  <c r="L287" i="1"/>
  <c r="K287" i="1"/>
  <c r="J287" i="1"/>
  <c r="I287" i="1"/>
  <c r="H287" i="1"/>
  <c r="G287" i="1"/>
  <c r="F287" i="1"/>
  <c r="E287" i="1"/>
  <c r="D287" i="1"/>
  <c r="C287" i="1" l="1"/>
  <c r="C290" i="1"/>
  <c r="C294" i="1"/>
  <c r="C295" i="1"/>
  <c r="I293" i="1"/>
  <c r="G293" i="1"/>
  <c r="K293" i="1"/>
  <c r="D293" i="1"/>
  <c r="H293" i="1"/>
  <c r="L293" i="1"/>
  <c r="F293" i="1"/>
  <c r="J293" i="1"/>
  <c r="E293" i="1"/>
  <c r="C293" i="1" l="1"/>
  <c r="M452" i="1"/>
  <c r="L452" i="1"/>
  <c r="K452" i="1"/>
  <c r="J452" i="1"/>
  <c r="I452" i="1"/>
  <c r="M451" i="1"/>
  <c r="L451" i="1"/>
  <c r="K451" i="1"/>
  <c r="J451" i="1"/>
  <c r="I451" i="1"/>
  <c r="L447" i="1"/>
  <c r="K447" i="1"/>
  <c r="J447" i="1"/>
  <c r="I447" i="1"/>
  <c r="J444" i="1"/>
  <c r="I444" i="1"/>
  <c r="C424" i="1"/>
  <c r="L473" i="1"/>
  <c r="K473" i="1"/>
  <c r="J473" i="1"/>
  <c r="I473" i="1"/>
  <c r="L411" i="1"/>
  <c r="K411" i="1"/>
  <c r="J411" i="1"/>
  <c r="I411" i="1"/>
  <c r="L410" i="1"/>
  <c r="K410" i="1"/>
  <c r="J410" i="1"/>
  <c r="I410" i="1"/>
  <c r="L406" i="1"/>
  <c r="K406" i="1"/>
  <c r="J406" i="1"/>
  <c r="I406" i="1"/>
  <c r="L403" i="1"/>
  <c r="K403" i="1"/>
  <c r="J403" i="1"/>
  <c r="I403" i="1"/>
  <c r="K409" i="1" l="1"/>
  <c r="K450" i="1"/>
  <c r="J450" i="1"/>
  <c r="M450" i="1"/>
  <c r="I450" i="1"/>
  <c r="L450" i="1"/>
  <c r="I409" i="1"/>
  <c r="L409" i="1"/>
  <c r="J409" i="1"/>
  <c r="O473" i="1" l="1"/>
  <c r="N473" i="1"/>
  <c r="O411" i="1" l="1"/>
  <c r="N411" i="1"/>
  <c r="O410" i="1"/>
  <c r="N410" i="1"/>
  <c r="O406" i="1"/>
  <c r="N406" i="1"/>
  <c r="O403" i="1"/>
  <c r="N403" i="1"/>
  <c r="O409" i="1" l="1"/>
  <c r="N409" i="1"/>
  <c r="D507" i="1" l="1"/>
  <c r="C507" i="1"/>
  <c r="E507" i="1"/>
  <c r="D499" i="1"/>
  <c r="C499" i="1"/>
  <c r="E499" i="1"/>
  <c r="K400" i="1" l="1"/>
  <c r="J400" i="1"/>
  <c r="I400" i="1"/>
  <c r="H400" i="1"/>
  <c r="G400" i="1"/>
  <c r="F400" i="1"/>
  <c r="E400" i="1"/>
  <c r="D400" i="1"/>
  <c r="C400" i="1"/>
  <c r="D395" i="1"/>
  <c r="E395" i="1"/>
  <c r="F395" i="1"/>
  <c r="G395" i="1"/>
  <c r="H395" i="1"/>
  <c r="I395" i="1"/>
  <c r="J395" i="1"/>
  <c r="K395" i="1"/>
  <c r="C395" i="1"/>
</calcChain>
</file>

<file path=xl/sharedStrings.xml><?xml version="1.0" encoding="utf-8"?>
<sst xmlns="http://schemas.openxmlformats.org/spreadsheetml/2006/main" count="1047" uniqueCount="176">
  <si>
    <t>Residential Customer Counts</t>
  </si>
  <si>
    <t>June</t>
  </si>
  <si>
    <t>Missouri West</t>
  </si>
  <si>
    <t>Missouri Metro</t>
  </si>
  <si>
    <t xml:space="preserve">Total </t>
  </si>
  <si>
    <t>August</t>
  </si>
  <si>
    <t>Division</t>
  </si>
  <si>
    <t>Total Customers Disconnected for Non-Payment</t>
  </si>
  <si>
    <t>Total Accounts in Arrears</t>
  </si>
  <si>
    <t>$1-100</t>
  </si>
  <si>
    <t>$100-250</t>
  </si>
  <si>
    <t>$250-500</t>
  </si>
  <si>
    <t>$501-750</t>
  </si>
  <si>
    <t>$751-1000</t>
  </si>
  <si>
    <t>$1001-1500</t>
  </si>
  <si>
    <t>$1501-2000</t>
  </si>
  <si>
    <t>$2001-2500</t>
  </si>
  <si>
    <t>$2501-3000</t>
  </si>
  <si>
    <t>Total</t>
  </si>
  <si>
    <t xml:space="preserve">  - Residential</t>
  </si>
  <si>
    <t xml:space="preserve"> - Commercial</t>
  </si>
  <si>
    <t>Missouri West Total</t>
  </si>
  <si>
    <t xml:space="preserve">Missouri Metro Total </t>
  </si>
  <si>
    <t>Total Missouri</t>
  </si>
  <si>
    <t>Division/Class</t>
  </si>
  <si>
    <t>August 2020</t>
  </si>
  <si>
    <t>August 
2020</t>
  </si>
  <si>
    <t>September
2020</t>
  </si>
  <si>
    <t>September</t>
  </si>
  <si>
    <t>Customers in Arrears (customer counts)</t>
  </si>
  <si>
    <t>Total Dollars in Arrears ($$)</t>
  </si>
  <si>
    <t>Low $$</t>
  </si>
  <si>
    <t>High $$</t>
  </si>
  <si>
    <t xml:space="preserve">Missouri West </t>
  </si>
  <si>
    <t xml:space="preserve">Missouri Metro </t>
  </si>
  <si>
    <t>September 2020</t>
  </si>
  <si>
    <t xml:space="preserve">Range of Arrearage for Residential Accounts </t>
  </si>
  <si>
    <t>Mean average of Arrears for Residential Accounts</t>
  </si>
  <si>
    <t>Number of Residential Customers on Payment Plans (excluding budget billing)</t>
  </si>
  <si>
    <t>2028, 2032</t>
  </si>
  <si>
    <t>2027, 2031</t>
  </si>
  <si>
    <t>Number of Residential Customers on Budget Billing</t>
  </si>
  <si>
    <t>July</t>
  </si>
  <si>
    <t>Evergy Metro (includes KS &amp; MO all classes)</t>
  </si>
  <si>
    <t>Total Evergy</t>
  </si>
  <si>
    <t xml:space="preserve">January </t>
  </si>
  <si>
    <t>February</t>
  </si>
  <si>
    <t>March</t>
  </si>
  <si>
    <t>April</t>
  </si>
  <si>
    <t>May</t>
  </si>
  <si>
    <t>Division / 2020</t>
  </si>
  <si>
    <t>Division / 2019</t>
  </si>
  <si>
    <t>Voluntary Disconnects/Turn Offs</t>
  </si>
  <si>
    <t>Division/Class  2020</t>
  </si>
  <si>
    <t xml:space="preserve">Reconnect Data </t>
  </si>
  <si>
    <t xml:space="preserve">Covid Assistance Programs - Missouri Only </t>
  </si>
  <si>
    <t>Payment Arrangement Credits Applied</t>
  </si>
  <si>
    <t>Jun</t>
  </si>
  <si>
    <t>Jul</t>
  </si>
  <si>
    <t>Pay Your Balance MO West</t>
  </si>
  <si>
    <t>Pay Your Balance MO Metro</t>
  </si>
  <si>
    <t>4 month initial credit MO West</t>
  </si>
  <si>
    <t>4 month initial credit MO Metro</t>
  </si>
  <si>
    <t>Totals</t>
  </si>
  <si>
    <t>** 4 month arrangements/initial credits are only those customers who have received the initial credit.  It is not reflective of those who kept the entire 4 month arrangement.</t>
  </si>
  <si>
    <t>12 month Payment Arrangements</t>
  </si>
  <si>
    <t>Payment Arrangements - No Credits applied</t>
  </si>
  <si>
    <t>Jun*</t>
  </si>
  <si>
    <t>12 month ARR - MO West</t>
  </si>
  <si>
    <t>12 month ARR - MO Metro</t>
  </si>
  <si>
    <t>* June numbers changed due to reporting changes to include those also broken in June.  In addition some accounts may be duplicates due to error corrections</t>
  </si>
  <si>
    <t>Aug</t>
  </si>
  <si>
    <t>Number of Customers that Received a Final Disconnection Letter</t>
  </si>
  <si>
    <r>
      <t xml:space="preserve">The numbers below reflect the </t>
    </r>
    <r>
      <rPr>
        <b/>
        <i/>
        <sz val="11"/>
        <color theme="1"/>
        <rFont val="Calibri"/>
        <family val="2"/>
        <scheme val="minor"/>
      </rPr>
      <t>total</t>
    </r>
    <r>
      <rPr>
        <sz val="11"/>
        <color theme="1"/>
        <rFont val="Calibri"/>
        <family val="2"/>
        <scheme val="minor"/>
      </rPr>
      <t xml:space="preserve"> number of customers who received a disconnect notice.</t>
    </r>
  </si>
  <si>
    <t>1c MPSC</t>
  </si>
  <si>
    <t>Forecasted level of Disconnects for Non-Payment</t>
  </si>
  <si>
    <t>2 MPSC</t>
  </si>
  <si>
    <t xml:space="preserve">We are unable to provide comparable data prior to April of 2020 for customers in arrears.  </t>
  </si>
  <si>
    <t>1d for MPSC</t>
  </si>
  <si>
    <t>* All months based recent and previous year data and resource capacity</t>
  </si>
  <si>
    <t>* November assume reduced days eligible to cut for residential due to weather</t>
  </si>
  <si>
    <t>* Dec - Feb  assumes commercial only due to likely CWR restrictions</t>
  </si>
  <si>
    <t>#1 OPC  EQ</t>
  </si>
  <si>
    <t xml:space="preserve">2022, 2026 </t>
  </si>
  <si>
    <t>#2-4 OPC  EQ</t>
  </si>
  <si>
    <t>#9 OPC EQ</t>
  </si>
  <si>
    <t>#10 OPC EQ</t>
  </si>
  <si>
    <t>#11 OPC EQ</t>
  </si>
  <si>
    <t xml:space="preserve">#6-7 OPC EQ </t>
  </si>
  <si>
    <t>#5 OPC EQ</t>
  </si>
  <si>
    <t>#8 OPC EQ</t>
  </si>
  <si>
    <t>1b MPSC</t>
  </si>
  <si>
    <t>1a  MPSC</t>
  </si>
  <si>
    <t>Sept</t>
  </si>
  <si>
    <t>Final 4 month credit MO West</t>
  </si>
  <si>
    <t>Final 4 month credit MO Metro</t>
  </si>
  <si>
    <t>October 2020</t>
  </si>
  <si>
    <t>October
2020</t>
  </si>
  <si>
    <t>Oct</t>
  </si>
  <si>
    <t xml:space="preserve">** 12 month arrangements are only tracked as to who has signed up for the arrangement.  This does not distinguish those who have kept and could include duplicates if customers started new arrangements in multiple months </t>
  </si>
  <si>
    <t>November 2020</t>
  </si>
  <si>
    <t>November
2020</t>
  </si>
  <si>
    <t>Nov</t>
  </si>
  <si>
    <t>December 2020</t>
  </si>
  <si>
    <t>December
2020</t>
  </si>
  <si>
    <t>Dec</t>
  </si>
  <si>
    <t>$3001+</t>
  </si>
  <si>
    <t>July  2020</t>
  </si>
  <si>
    <t>June  2020</t>
  </si>
  <si>
    <t>May  2020</t>
  </si>
  <si>
    <t>April  2020</t>
  </si>
  <si>
    <t>AAO  (a)</t>
  </si>
  <si>
    <t>AAO (g)</t>
  </si>
  <si>
    <t>AAO (b)</t>
  </si>
  <si>
    <t>AAO (C)</t>
  </si>
  <si>
    <t>AAO (d)</t>
  </si>
  <si>
    <t>AAO e</t>
  </si>
  <si>
    <t>AAO f</t>
  </si>
  <si>
    <t>AAO h</t>
  </si>
  <si>
    <t>April 2020</t>
  </si>
  <si>
    <t>May 2020</t>
  </si>
  <si>
    <t>June 2020</t>
  </si>
  <si>
    <t>July 2020</t>
  </si>
  <si>
    <t>April
2020</t>
  </si>
  <si>
    <t>May
2020</t>
  </si>
  <si>
    <t>June
2020</t>
  </si>
  <si>
    <t>July
2020</t>
  </si>
  <si>
    <t xml:space="preserve">Range of Arrearage for Commercial Accounts </t>
  </si>
  <si>
    <t>Commercial Customer Counts</t>
  </si>
  <si>
    <t>Mean average of Arrears for Commercial Accounts</t>
  </si>
  <si>
    <t>TOTAL Customer Counts</t>
  </si>
  <si>
    <t>Januray 2021</t>
  </si>
  <si>
    <t>January
2021</t>
  </si>
  <si>
    <t>Jan</t>
  </si>
  <si>
    <t>February 2021</t>
  </si>
  <si>
    <t>February
2021</t>
  </si>
  <si>
    <t>Feb</t>
  </si>
  <si>
    <t>March 2021</t>
  </si>
  <si>
    <t>March
2021</t>
  </si>
  <si>
    <t>Mar</t>
  </si>
  <si>
    <t>April 2021</t>
  </si>
  <si>
    <t>April
2021</t>
  </si>
  <si>
    <t>Apr</t>
  </si>
  <si>
    <t>May 2021</t>
  </si>
  <si>
    <t>May
2021</t>
  </si>
  <si>
    <t>June 2021</t>
  </si>
  <si>
    <t>June
2021</t>
  </si>
  <si>
    <t>July 2021</t>
  </si>
  <si>
    <t>July
2021</t>
  </si>
  <si>
    <t>August 2021</t>
  </si>
  <si>
    <t>August
2021</t>
  </si>
  <si>
    <t>September 2021</t>
  </si>
  <si>
    <t>September
2021</t>
  </si>
  <si>
    <t>October</t>
  </si>
  <si>
    <t>October 2021</t>
  </si>
  <si>
    <t>October
2021</t>
  </si>
  <si>
    <t>November</t>
  </si>
  <si>
    <t>November 2021</t>
  </si>
  <si>
    <t>November
2021</t>
  </si>
  <si>
    <t>December</t>
  </si>
  <si>
    <t>December 2021</t>
  </si>
  <si>
    <t>December
2021</t>
  </si>
  <si>
    <t>January</t>
  </si>
  <si>
    <t>January 2022</t>
  </si>
  <si>
    <t>January
2022</t>
  </si>
  <si>
    <t>February 2022</t>
  </si>
  <si>
    <t>February
2022</t>
  </si>
  <si>
    <t>March 2022</t>
  </si>
  <si>
    <t>March
2022</t>
  </si>
  <si>
    <t>April 2022</t>
  </si>
  <si>
    <t>April
2022</t>
  </si>
  <si>
    <t>Septmeber 2021</t>
  </si>
  <si>
    <t>May 2022</t>
  </si>
  <si>
    <t>May
2022</t>
  </si>
  <si>
    <t>June 2022</t>
  </si>
  <si>
    <t>June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</si>
</sst>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27"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indexed="8"/>
      <name val="Calibri"/>
      <family val="2"/>
      <scheme val="minor"/>
    </font>
    <font>
      <b/>
      <sz val="11"/>
      <color indexed="8"/>
      <name val="Calibri"/>
      <family val="2"/>
      <scheme val="minor"/>
    </font>
    <font>
      <sz val="11"/>
      <color theme="1"/>
      <name val="Calibri"/>
      <family val="2"/>
      <scheme val="minor"/>
    </font>
    <font>
      <b/>
      <u/>
      <sz val="11"/>
      <color theme="1"/>
      <name val="Calibri"/>
      <family val="2"/>
      <scheme val="minor"/>
    </font>
    <font>
      <i/>
      <sz val="11"/>
      <color theme="1"/>
      <name val="Calibri"/>
      <family val="2"/>
      <scheme val="minor"/>
    </font>
    <font>
      <b/>
      <sz val="11"/>
      <color theme="1"/>
      <name val="Calibri"/>
      <family val="2"/>
      <scheme val="minor"/>
    </font>
    <font>
      <b/>
      <i/>
      <sz val="11"/>
      <color theme="1"/>
      <name val="Calibri"/>
      <family val="2"/>
      <scheme val="minor"/>
    </font>
    <font>
      <sz val="8"/>
      <name val="Arial"/>
      <family val="2"/>
    </font>
    <font>
      <b/>
      <u/>
      <sz val="11"/>
      <color indexed="8"/>
      <name val="Calibri"/>
      <family val="2"/>
      <scheme val="minor"/>
    </font>
    <font>
      <i/>
      <sz val="11"/>
      <color indexed="8"/>
      <name val="Calibri"/>
      <family val="2"/>
      <scheme val="minor"/>
    </font>
    <font>
      <i/>
      <sz val="10"/>
      <color indexed="8"/>
      <name val="Calibri"/>
      <family val="2"/>
      <scheme val="minor"/>
    </font>
    <font>
      <sz val="10"/>
      <color indexed="8"/>
      <name val="Calibri"/>
      <family val="2"/>
      <scheme val="minor"/>
    </font>
    <font>
      <b/>
      <sz val="11"/>
      <color rgb="FF000000"/>
      <name val="Calibri"/>
      <family val="2"/>
    </font>
    <font>
      <sz val="11"/>
      <color rgb="FF000000"/>
      <name val="Calibri"/>
      <family val="2"/>
    </font>
  </fonts>
  <fills count="8">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C6E0B4"/>
        <bgColor rgb="FF000000"/>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2" fillId="0" borderId="0" applyFont="0" applyFill="0" applyBorder="0" applyAlignment="0" applyProtection="0"/>
    <xf numFmtId="0" fontId="13" fillId="0" borderId="0"/>
    <xf numFmtId="44" fontId="12" fillId="0" borderId="0" applyFont="0" applyFill="0" applyBorder="0" applyAlignment="0" applyProtection="0"/>
    <xf numFmtId="0" fontId="8" fillId="0" borderId="0"/>
    <xf numFmtId="44" fontId="8" fillId="0" borderId="0" applyFont="0" applyFill="0" applyBorder="0" applyAlignment="0" applyProtection="0"/>
  </cellStyleXfs>
  <cellXfs count="100">
    <xf numFmtId="0" fontId="0" fillId="0" borderId="0" xfId="0"/>
    <xf numFmtId="0" fontId="14" fillId="2" borderId="1" xfId="2" applyFont="1" applyFill="1" applyBorder="1"/>
    <xf numFmtId="0" fontId="16" fillId="0" borderId="0" xfId="0" applyFont="1"/>
    <xf numFmtId="0" fontId="15" fillId="0" borderId="0" xfId="0" applyFont="1"/>
    <xf numFmtId="0" fontId="15" fillId="0" borderId="1" xfId="0" applyFont="1" applyBorder="1"/>
    <xf numFmtId="164" fontId="15" fillId="0" borderId="1" xfId="1" applyNumberFormat="1" applyFont="1" applyBorder="1"/>
    <xf numFmtId="0" fontId="14" fillId="2" borderId="1" xfId="2" applyFont="1" applyFill="1" applyBorder="1" applyAlignment="1">
      <alignment wrapText="1"/>
    </xf>
    <xf numFmtId="0" fontId="14" fillId="2" borderId="1" xfId="2" applyFont="1" applyFill="1" applyBorder="1" applyAlignment="1">
      <alignment horizontal="center" wrapText="1"/>
    </xf>
    <xf numFmtId="0" fontId="18" fillId="3" borderId="1" xfId="0" applyFont="1" applyFill="1" applyBorder="1"/>
    <xf numFmtId="0" fontId="18" fillId="4" borderId="1" xfId="0" applyFont="1" applyFill="1" applyBorder="1"/>
    <xf numFmtId="164" fontId="14" fillId="3" borderId="1" xfId="1" applyNumberFormat="1" applyFont="1" applyFill="1" applyBorder="1"/>
    <xf numFmtId="164" fontId="14" fillId="4" borderId="1" xfId="1" applyNumberFormat="1" applyFont="1" applyFill="1" applyBorder="1"/>
    <xf numFmtId="0" fontId="17" fillId="0" borderId="0" xfId="0" applyFont="1"/>
    <xf numFmtId="17" fontId="19" fillId="0" borderId="0" xfId="0" quotePrefix="1" applyNumberFormat="1" applyFont="1"/>
    <xf numFmtId="164" fontId="18" fillId="3" borderId="1" xfId="1" applyNumberFormat="1" applyFont="1" applyFill="1" applyBorder="1"/>
    <xf numFmtId="164" fontId="18" fillId="4" borderId="1" xfId="1" applyNumberFormat="1" applyFont="1" applyFill="1" applyBorder="1"/>
    <xf numFmtId="0" fontId="14" fillId="2" borderId="1" xfId="2" applyFont="1" applyFill="1" applyBorder="1" applyAlignment="1">
      <alignment horizontal="center"/>
    </xf>
    <xf numFmtId="0" fontId="18" fillId="2" borderId="1" xfId="0" applyFont="1" applyFill="1" applyBorder="1" applyAlignment="1">
      <alignment horizontal="center"/>
    </xf>
    <xf numFmtId="17" fontId="18" fillId="2" borderId="1" xfId="0" quotePrefix="1" applyNumberFormat="1" applyFont="1" applyFill="1" applyBorder="1" applyAlignment="1">
      <alignment horizontal="center" wrapText="1"/>
    </xf>
    <xf numFmtId="0" fontId="15" fillId="0" borderId="0" xfId="0" applyFont="1" applyFill="1"/>
    <xf numFmtId="0" fontId="18" fillId="0" borderId="0" xfId="0" applyFont="1" applyFill="1" applyBorder="1"/>
    <xf numFmtId="164" fontId="18" fillId="0" borderId="0" xfId="1" applyNumberFormat="1" applyFont="1" applyFill="1" applyBorder="1"/>
    <xf numFmtId="0" fontId="16" fillId="0" borderId="0" xfId="0" applyFont="1" applyFill="1" applyBorder="1"/>
    <xf numFmtId="0" fontId="18" fillId="0" borderId="0" xfId="0" applyFont="1" applyAlignment="1">
      <alignment horizontal="right" wrapText="1"/>
    </xf>
    <xf numFmtId="0" fontId="15" fillId="0" borderId="1" xfId="0" applyFont="1" applyBorder="1" applyAlignment="1">
      <alignment wrapText="1"/>
    </xf>
    <xf numFmtId="3" fontId="18" fillId="0" borderId="0" xfId="0" applyNumberFormat="1" applyFont="1" applyFill="1" applyAlignment="1">
      <alignment horizontal="right" wrapText="1"/>
    </xf>
    <xf numFmtId="0" fontId="18" fillId="0" borderId="0" xfId="0" applyFont="1" applyFill="1" applyAlignment="1">
      <alignment horizontal="right" wrapText="1"/>
    </xf>
    <xf numFmtId="164" fontId="15" fillId="0" borderId="1" xfId="1" applyNumberFormat="1" applyFont="1" applyFill="1" applyBorder="1"/>
    <xf numFmtId="164" fontId="15" fillId="3" borderId="1" xfId="0" applyNumberFormat="1" applyFont="1" applyFill="1" applyBorder="1"/>
    <xf numFmtId="0" fontId="13" fillId="0" borderId="0" xfId="2"/>
    <xf numFmtId="17" fontId="14" fillId="2" borderId="1" xfId="2" applyNumberFormat="1" applyFont="1" applyFill="1" applyBorder="1"/>
    <xf numFmtId="0" fontId="21" fillId="0" borderId="0" xfId="2" applyFont="1"/>
    <xf numFmtId="0" fontId="22" fillId="0" borderId="0" xfId="2" applyFont="1"/>
    <xf numFmtId="0" fontId="13" fillId="0" borderId="1" xfId="2" applyBorder="1"/>
    <xf numFmtId="0" fontId="14" fillId="3" borderId="1" xfId="2" applyFont="1" applyFill="1" applyBorder="1"/>
    <xf numFmtId="164" fontId="18" fillId="0" borderId="1" xfId="1" applyNumberFormat="1" applyFont="1" applyBorder="1"/>
    <xf numFmtId="44" fontId="15" fillId="0" borderId="1" xfId="3" applyFont="1" applyBorder="1"/>
    <xf numFmtId="164" fontId="15" fillId="0" borderId="1" xfId="1" quotePrefix="1" applyNumberFormat="1" applyFont="1" applyBorder="1" applyAlignment="1">
      <alignment horizontal="center" wrapText="1"/>
    </xf>
    <xf numFmtId="164" fontId="18" fillId="0" borderId="1" xfId="1" quotePrefix="1" applyNumberFormat="1" applyFont="1" applyBorder="1" applyAlignment="1">
      <alignment horizontal="center" wrapText="1"/>
    </xf>
    <xf numFmtId="164" fontId="13" fillId="0" borderId="1" xfId="1" applyNumberFormat="1" applyFont="1" applyBorder="1"/>
    <xf numFmtId="164" fontId="13" fillId="0" borderId="1" xfId="2" applyNumberFormat="1" applyBorder="1"/>
    <xf numFmtId="164" fontId="13" fillId="0" borderId="1" xfId="1" applyNumberFormat="1" applyFont="1" applyFill="1" applyBorder="1"/>
    <xf numFmtId="164" fontId="0" fillId="0" borderId="1" xfId="0" applyNumberFormat="1" applyBorder="1"/>
    <xf numFmtId="164" fontId="18" fillId="4" borderId="1" xfId="0" applyNumberFormat="1" applyFont="1" applyFill="1" applyBorder="1"/>
    <xf numFmtId="17" fontId="14" fillId="2" borderId="1" xfId="2" applyNumberFormat="1" applyFont="1" applyFill="1" applyBorder="1" applyAlignment="1">
      <alignment horizontal="center" wrapText="1"/>
    </xf>
    <xf numFmtId="165" fontId="25" fillId="0" borderId="1" xfId="3" applyNumberFormat="1" applyFont="1" applyFill="1" applyBorder="1"/>
    <xf numFmtId="165" fontId="18" fillId="0" borderId="1" xfId="3" applyNumberFormat="1" applyFont="1" applyBorder="1"/>
    <xf numFmtId="165" fontId="26" fillId="0" borderId="1" xfId="3" applyNumberFormat="1" applyFont="1" applyFill="1" applyBorder="1"/>
    <xf numFmtId="165" fontId="15" fillId="0" borderId="1" xfId="3" applyNumberFormat="1" applyFont="1" applyFill="1" applyBorder="1"/>
    <xf numFmtId="165" fontId="25" fillId="6" borderId="1" xfId="3" applyNumberFormat="1" applyFont="1" applyFill="1" applyBorder="1"/>
    <xf numFmtId="165" fontId="18" fillId="3" borderId="1" xfId="3" applyNumberFormat="1" applyFont="1" applyFill="1" applyBorder="1"/>
    <xf numFmtId="165" fontId="18" fillId="4" borderId="1" xfId="3" applyNumberFormat="1" applyFont="1" applyFill="1" applyBorder="1"/>
    <xf numFmtId="165" fontId="18" fillId="0" borderId="1" xfId="3" applyNumberFormat="1" applyFont="1" applyFill="1" applyBorder="1"/>
    <xf numFmtId="0" fontId="13" fillId="7" borderId="1" xfId="2" applyFill="1" applyBorder="1"/>
    <xf numFmtId="164" fontId="11" fillId="0" borderId="1" xfId="1" applyNumberFormat="1" applyFont="1" applyBorder="1"/>
    <xf numFmtId="0" fontId="10" fillId="0" borderId="0" xfId="0" applyFont="1"/>
    <xf numFmtId="0" fontId="10" fillId="0" borderId="0" xfId="0" applyFont="1" applyFill="1"/>
    <xf numFmtId="164" fontId="18" fillId="0" borderId="2" xfId="1" applyNumberFormat="1" applyFont="1" applyBorder="1"/>
    <xf numFmtId="164" fontId="18" fillId="3" borderId="2" xfId="1" applyNumberFormat="1" applyFont="1" applyFill="1" applyBorder="1"/>
    <xf numFmtId="164" fontId="18" fillId="4" borderId="2" xfId="1" applyNumberFormat="1" applyFont="1" applyFill="1" applyBorder="1"/>
    <xf numFmtId="17" fontId="14" fillId="2" borderId="2" xfId="2" applyNumberFormat="1" applyFont="1" applyFill="1" applyBorder="1" applyAlignment="1">
      <alignment horizontal="center"/>
    </xf>
    <xf numFmtId="0" fontId="9" fillId="0" borderId="0" xfId="0" applyFont="1"/>
    <xf numFmtId="0" fontId="9" fillId="0" borderId="1" xfId="0" applyFont="1" applyBorder="1"/>
    <xf numFmtId="164" fontId="9" fillId="0" borderId="1" xfId="1" applyNumberFormat="1" applyFont="1" applyBorder="1"/>
    <xf numFmtId="0" fontId="18" fillId="0" borderId="0" xfId="0" applyFont="1"/>
    <xf numFmtId="0" fontId="18" fillId="5" borderId="1" xfId="0" applyFont="1" applyFill="1" applyBorder="1"/>
    <xf numFmtId="164" fontId="15" fillId="0" borderId="0" xfId="0" applyNumberFormat="1" applyFont="1"/>
    <xf numFmtId="0" fontId="18" fillId="0" borderId="1" xfId="0" applyFont="1" applyFill="1" applyBorder="1"/>
    <xf numFmtId="164" fontId="18" fillId="0" borderId="1" xfId="1" applyNumberFormat="1" applyFont="1" applyFill="1" applyBorder="1"/>
    <xf numFmtId="164" fontId="8" fillId="0" borderId="1" xfId="1" applyNumberFormat="1" applyFont="1" applyFill="1" applyBorder="1"/>
    <xf numFmtId="164" fontId="18" fillId="3" borderId="1" xfId="0" applyNumberFormat="1" applyFont="1" applyFill="1" applyBorder="1"/>
    <xf numFmtId="164" fontId="7" fillId="0" borderId="1" xfId="1" applyNumberFormat="1" applyFont="1" applyBorder="1"/>
    <xf numFmtId="0" fontId="7" fillId="0" borderId="0" xfId="0" applyFont="1"/>
    <xf numFmtId="0" fontId="7" fillId="0" borderId="1" xfId="0" applyFont="1" applyBorder="1"/>
    <xf numFmtId="165" fontId="7" fillId="0" borderId="1" xfId="3" applyNumberFormat="1" applyFont="1" applyBorder="1"/>
    <xf numFmtId="44" fontId="7" fillId="0" borderId="1" xfId="3" applyFont="1" applyBorder="1"/>
    <xf numFmtId="164" fontId="7" fillId="0" borderId="1" xfId="1" quotePrefix="1" applyNumberFormat="1" applyFont="1" applyBorder="1" applyAlignment="1">
      <alignment horizontal="center" wrapText="1"/>
    </xf>
    <xf numFmtId="164" fontId="18" fillId="0" borderId="0" xfId="1" applyNumberFormat="1" applyFont="1"/>
    <xf numFmtId="0" fontId="6" fillId="0" borderId="1" xfId="0" applyFont="1" applyBorder="1"/>
    <xf numFmtId="164" fontId="6" fillId="0" borderId="2" xfId="1" applyNumberFormat="1" applyFont="1" applyBorder="1"/>
    <xf numFmtId="43" fontId="7" fillId="0" borderId="1" xfId="1" applyFont="1" applyBorder="1"/>
    <xf numFmtId="0" fontId="14" fillId="2" borderId="1" xfId="2" quotePrefix="1" applyFont="1" applyFill="1" applyBorder="1"/>
    <xf numFmtId="17" fontId="19" fillId="0" borderId="0" xfId="0" quotePrefix="1" applyNumberFormat="1" applyFont="1" applyFill="1"/>
    <xf numFmtId="0" fontId="7" fillId="0" borderId="0" xfId="0" applyFont="1" applyFill="1"/>
    <xf numFmtId="164" fontId="5" fillId="0" borderId="1" xfId="1" applyNumberFormat="1" applyFont="1" applyBorder="1"/>
    <xf numFmtId="0" fontId="5" fillId="0" borderId="0" xfId="0" applyFont="1"/>
    <xf numFmtId="164" fontId="5" fillId="0" borderId="1" xfId="1" applyNumberFormat="1" applyFont="1" applyFill="1" applyBorder="1"/>
    <xf numFmtId="44" fontId="5" fillId="0" borderId="1" xfId="3" applyFont="1" applyBorder="1"/>
    <xf numFmtId="164" fontId="4" fillId="0" borderId="1" xfId="1" applyNumberFormat="1" applyFont="1" applyBorder="1"/>
    <xf numFmtId="0" fontId="3" fillId="0" borderId="1" xfId="0" applyFont="1" applyBorder="1"/>
    <xf numFmtId="17" fontId="14" fillId="2" borderId="1" xfId="2" applyNumberFormat="1" applyFont="1" applyFill="1" applyBorder="1" applyAlignment="1">
      <alignment horizontal="center"/>
    </xf>
    <xf numFmtId="164" fontId="2" fillId="0" borderId="1" xfId="1" applyNumberFormat="1" applyFont="1" applyBorder="1"/>
    <xf numFmtId="164" fontId="2" fillId="0" borderId="1" xfId="1" quotePrefix="1" applyNumberFormat="1" applyFont="1" applyBorder="1" applyAlignment="1">
      <alignment horizontal="center" wrapText="1"/>
    </xf>
    <xf numFmtId="0" fontId="18" fillId="5" borderId="1" xfId="0" quotePrefix="1" applyFont="1" applyFill="1" applyBorder="1" applyAlignment="1">
      <alignment horizontal="center"/>
    </xf>
    <xf numFmtId="164" fontId="18" fillId="5" borderId="1" xfId="1" quotePrefix="1" applyNumberFormat="1" applyFont="1" applyFill="1" applyBorder="1" applyAlignment="1">
      <alignment horizontal="center"/>
    </xf>
    <xf numFmtId="164" fontId="18" fillId="5" borderId="1" xfId="1" applyNumberFormat="1" applyFont="1" applyFill="1" applyBorder="1" applyAlignment="1">
      <alignment horizontal="center"/>
    </xf>
    <xf numFmtId="0" fontId="24" fillId="0" borderId="0" xfId="2" applyFont="1" applyAlignment="1">
      <alignment horizontal="left" wrapText="1"/>
    </xf>
    <xf numFmtId="0" fontId="23" fillId="0" borderId="0" xfId="2" applyFont="1" applyAlignment="1">
      <alignment horizontal="left" wrapText="1"/>
    </xf>
    <xf numFmtId="0" fontId="1" fillId="0" borderId="0" xfId="0" applyFont="1"/>
    <xf numFmtId="164" fontId="1" fillId="0" borderId="1" xfId="1" applyNumberFormat="1" applyFont="1" applyBorder="1"/>
  </cellXfs>
  <cellStyles count="6">
    <cellStyle name="Comma" xfId="1" builtinId="3"/>
    <cellStyle name="Currency" xfId="3" builtinId="4"/>
    <cellStyle name="Currency 2" xfId="5" xr:uid="{2FD7549F-0102-4B59-A3C2-CD26193C6DBB}"/>
    <cellStyle name="Normal" xfId="0" builtinId="0"/>
    <cellStyle name="Normal 2" xfId="2" xr:uid="{840A6163-1507-42DF-A460-7A5C3D1A7976}"/>
    <cellStyle name="Normal 3" xfId="4" xr:uid="{AAB24726-8236-482D-8A1C-E66B6542D1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419</xdr:row>
      <xdr:rowOff>0</xdr:rowOff>
    </xdr:from>
    <xdr:to>
      <xdr:col>0</xdr:col>
      <xdr:colOff>304800</xdr:colOff>
      <xdr:row>426</xdr:row>
      <xdr:rowOff>114300</xdr:rowOff>
    </xdr:to>
    <xdr:sp macro="" textlink="">
      <xdr:nvSpPr>
        <xdr:cNvPr id="3" name="AutoShape 2">
          <a:extLst>
            <a:ext uri="{FF2B5EF4-FFF2-40B4-BE49-F238E27FC236}">
              <a16:creationId xmlns:a16="http://schemas.microsoft.com/office/drawing/2014/main" id="{89B59875-AD16-4CA0-A29F-7B10B694ACE8}"/>
            </a:ext>
          </a:extLst>
        </xdr:cNvPr>
        <xdr:cNvSpPr>
          <a:spLocks noChangeAspect="1" noChangeArrowheads="1"/>
        </xdr:cNvSpPr>
      </xdr:nvSpPr>
      <xdr:spPr bwMode="auto">
        <a:xfrm>
          <a:off x="0" y="8135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71F30-D681-442D-9B48-1F4FA10B0611}">
  <dimension ref="A2:BD647"/>
  <sheetViews>
    <sheetView tabSelected="1" topLeftCell="A438" zoomScale="80" zoomScaleNormal="80" workbookViewId="0">
      <selection activeCell="AD462" sqref="AD462"/>
    </sheetView>
  </sheetViews>
  <sheetFormatPr defaultColWidth="9.21875" defaultRowHeight="14.4" x14ac:dyDescent="0.3"/>
  <cols>
    <col min="1" max="1" width="15.77734375" style="23" customWidth="1"/>
    <col min="2" max="2" width="32.21875" style="3" customWidth="1"/>
    <col min="3" max="4" width="15.21875" style="3" customWidth="1"/>
    <col min="5" max="5" width="16.21875" style="3" customWidth="1"/>
    <col min="6" max="6" width="15.21875" style="3" customWidth="1"/>
    <col min="7" max="7" width="15" style="3" customWidth="1"/>
    <col min="8" max="8" width="16.21875" style="3" customWidth="1"/>
    <col min="9" max="9" width="12.5546875" style="3" customWidth="1"/>
    <col min="10" max="10" width="15.21875" style="3" customWidth="1"/>
    <col min="11" max="11" width="13.44140625" style="3" customWidth="1"/>
    <col min="12" max="12" width="12.5546875" style="3" customWidth="1"/>
    <col min="13" max="13" width="13.21875" style="3" customWidth="1"/>
    <col min="14" max="14" width="12.44140625" style="3" customWidth="1"/>
    <col min="15" max="15" width="13.77734375" style="3" customWidth="1"/>
    <col min="16" max="16" width="12.5546875" style="3" customWidth="1"/>
    <col min="17" max="17" width="14.21875" style="3" customWidth="1"/>
    <col min="18" max="18" width="12.5546875" style="3" customWidth="1"/>
    <col min="19" max="19" width="14.21875" style="3" customWidth="1"/>
    <col min="20" max="20" width="13" style="3" customWidth="1"/>
    <col min="21" max="21" width="12.77734375" style="3" customWidth="1"/>
    <col min="22" max="22" width="12.5546875" style="3" customWidth="1"/>
    <col min="23" max="23" width="13.21875" style="3" customWidth="1"/>
    <col min="24" max="24" width="14.44140625" style="3" customWidth="1"/>
    <col min="25" max="25" width="12.44140625" style="3" bestFit="1" customWidth="1"/>
    <col min="26" max="26" width="12.5546875" style="3" bestFit="1" customWidth="1"/>
    <col min="27" max="27" width="13.77734375" style="3" bestFit="1" customWidth="1"/>
    <col min="28" max="29" width="13.44140625" style="3" bestFit="1" customWidth="1"/>
    <col min="30" max="30" width="12.5546875" style="3" bestFit="1" customWidth="1"/>
    <col min="31" max="31" width="9.21875" style="3"/>
    <col min="32" max="32" width="12.5546875" style="3" bestFit="1" customWidth="1"/>
    <col min="33" max="33" width="9.21875" style="3"/>
    <col min="34" max="34" width="9.77734375" style="3" customWidth="1"/>
    <col min="35" max="35" width="9.21875" style="3"/>
    <col min="36" max="36" width="15.21875" style="3" bestFit="1" customWidth="1"/>
    <col min="37" max="37" width="9.21875" style="3"/>
    <col min="38" max="38" width="14.21875" style="3" bestFit="1" customWidth="1"/>
    <col min="39" max="39" width="9.21875" style="3"/>
    <col min="40" max="40" width="14.21875" style="3" bestFit="1" customWidth="1"/>
    <col min="41" max="41" width="9.21875" style="3"/>
    <col min="42" max="42" width="12.21875" style="3" bestFit="1" customWidth="1"/>
    <col min="43" max="43" width="9.21875" style="3"/>
    <col min="44" max="44" width="12.21875" style="3" bestFit="1" customWidth="1"/>
    <col min="45" max="45" width="9.21875" style="3"/>
    <col min="46" max="46" width="12.21875" style="3" bestFit="1" customWidth="1"/>
    <col min="47" max="47" width="9.21875" style="3"/>
    <col min="48" max="48" width="12.21875" style="3" customWidth="1"/>
    <col min="49" max="49" width="9.21875" style="3"/>
    <col min="50" max="50" width="12.21875" style="3" bestFit="1" customWidth="1"/>
    <col min="51" max="51" width="9.21875" style="3"/>
    <col min="52" max="52" width="12.21875" style="3" bestFit="1" customWidth="1"/>
    <col min="53" max="53" width="7" style="3" bestFit="1" customWidth="1"/>
    <col min="54" max="54" width="13.44140625" style="3" bestFit="1" customWidth="1"/>
    <col min="55" max="55" width="9.21875" style="3"/>
    <col min="56" max="56" width="13.44140625" style="3" bestFit="1" customWidth="1"/>
    <col min="57" max="16384" width="9.21875" style="3"/>
  </cols>
  <sheetData>
    <row r="2" spans="1:29" x14ac:dyDescent="0.3">
      <c r="A2" s="23" t="s">
        <v>82</v>
      </c>
      <c r="B2" s="16" t="s">
        <v>0</v>
      </c>
      <c r="C2" s="44">
        <v>43922</v>
      </c>
      <c r="D2" s="44">
        <v>43952</v>
      </c>
      <c r="E2" s="44">
        <v>43983</v>
      </c>
      <c r="F2" s="44">
        <v>44013</v>
      </c>
      <c r="G2" s="44">
        <v>44044</v>
      </c>
      <c r="H2" s="44">
        <v>44075</v>
      </c>
      <c r="I2" s="44">
        <v>44105</v>
      </c>
      <c r="J2" s="44">
        <v>44136</v>
      </c>
      <c r="K2" s="44">
        <v>44166</v>
      </c>
      <c r="L2" s="44">
        <v>44197</v>
      </c>
      <c r="M2" s="44">
        <v>44228</v>
      </c>
      <c r="N2" s="44">
        <v>44256</v>
      </c>
      <c r="O2" s="44">
        <v>44287</v>
      </c>
      <c r="P2" s="44">
        <v>44317</v>
      </c>
      <c r="Q2" s="44">
        <v>44348</v>
      </c>
      <c r="R2" s="44">
        <v>44378</v>
      </c>
      <c r="S2" s="44">
        <v>44409</v>
      </c>
      <c r="T2" s="44">
        <v>44440</v>
      </c>
      <c r="U2" s="44">
        <v>44470</v>
      </c>
      <c r="V2" s="44">
        <v>44501</v>
      </c>
      <c r="W2" s="44">
        <v>44531</v>
      </c>
      <c r="X2" s="44">
        <v>44562</v>
      </c>
      <c r="Y2" s="44">
        <v>44593</v>
      </c>
      <c r="Z2" s="44">
        <v>44621</v>
      </c>
      <c r="AA2" s="44">
        <v>44652</v>
      </c>
      <c r="AB2" s="44">
        <v>44682</v>
      </c>
      <c r="AC2" s="44">
        <v>44713</v>
      </c>
    </row>
    <row r="3" spans="1:29" x14ac:dyDescent="0.3">
      <c r="A3" s="23" t="s">
        <v>111</v>
      </c>
      <c r="B3" s="4" t="s">
        <v>2</v>
      </c>
      <c r="C3" s="5">
        <v>293539</v>
      </c>
      <c r="D3" s="41">
        <v>294676</v>
      </c>
      <c r="E3" s="5">
        <v>291686</v>
      </c>
      <c r="F3" s="41">
        <v>292521</v>
      </c>
      <c r="G3" s="5">
        <v>292828</v>
      </c>
      <c r="H3" s="5">
        <v>292729</v>
      </c>
      <c r="I3" s="54">
        <v>292725</v>
      </c>
      <c r="J3" s="54">
        <v>293190</v>
      </c>
      <c r="K3" s="54">
        <v>291998</v>
      </c>
      <c r="L3" s="71">
        <v>292395</v>
      </c>
      <c r="M3" s="71">
        <v>290180</v>
      </c>
      <c r="N3" s="71">
        <v>291658</v>
      </c>
      <c r="O3" s="71">
        <v>291745</v>
      </c>
      <c r="P3" s="71">
        <v>294969</v>
      </c>
      <c r="Q3" s="71">
        <v>295841</v>
      </c>
      <c r="R3" s="71">
        <v>295476</v>
      </c>
      <c r="S3" s="71">
        <v>296135</v>
      </c>
      <c r="T3" s="71">
        <v>296861</v>
      </c>
      <c r="U3" s="71">
        <v>295782</v>
      </c>
      <c r="V3" s="71">
        <v>295421</v>
      </c>
      <c r="W3" s="71">
        <v>294458</v>
      </c>
      <c r="X3" s="71">
        <v>295435</v>
      </c>
      <c r="Y3" s="71">
        <v>295221</v>
      </c>
      <c r="Z3" s="71">
        <v>296252</v>
      </c>
      <c r="AA3" s="91">
        <v>297254</v>
      </c>
      <c r="AB3" s="84">
        <v>299472</v>
      </c>
      <c r="AC3" s="84">
        <v>298570</v>
      </c>
    </row>
    <row r="4" spans="1:29" x14ac:dyDescent="0.3">
      <c r="B4" s="4" t="s">
        <v>3</v>
      </c>
      <c r="C4" s="5">
        <v>260207</v>
      </c>
      <c r="D4" s="41">
        <v>261593</v>
      </c>
      <c r="E4" s="5">
        <v>262886</v>
      </c>
      <c r="F4" s="41">
        <v>263736</v>
      </c>
      <c r="G4" s="5">
        <v>264594</v>
      </c>
      <c r="H4" s="5">
        <v>264055</v>
      </c>
      <c r="I4" s="54">
        <v>263488</v>
      </c>
      <c r="J4" s="54">
        <v>263343</v>
      </c>
      <c r="K4" s="54">
        <v>262269</v>
      </c>
      <c r="L4" s="71">
        <v>264548</v>
      </c>
      <c r="M4" s="71">
        <v>263066</v>
      </c>
      <c r="N4" s="71">
        <v>264166</v>
      </c>
      <c r="O4" s="71">
        <v>264251</v>
      </c>
      <c r="P4" s="71">
        <v>265401</v>
      </c>
      <c r="Q4" s="71">
        <v>266293</v>
      </c>
      <c r="R4" s="71">
        <v>266878</v>
      </c>
      <c r="S4" s="71">
        <v>267024</v>
      </c>
      <c r="T4" s="71">
        <v>266964</v>
      </c>
      <c r="U4" s="71">
        <v>265452</v>
      </c>
      <c r="V4" s="71">
        <v>264819</v>
      </c>
      <c r="W4" s="71">
        <v>263484</v>
      </c>
      <c r="X4" s="71">
        <v>263862</v>
      </c>
      <c r="Y4" s="71">
        <v>263754</v>
      </c>
      <c r="Z4" s="71">
        <v>263817</v>
      </c>
      <c r="AA4" s="91">
        <v>266933</v>
      </c>
      <c r="AB4" s="84">
        <v>269392</v>
      </c>
      <c r="AC4" s="84">
        <v>268882</v>
      </c>
    </row>
    <row r="5" spans="1:29" x14ac:dyDescent="0.3">
      <c r="B5" s="8" t="s">
        <v>4</v>
      </c>
      <c r="C5" s="14">
        <f>SUM(C3:C4)</f>
        <v>553746</v>
      </c>
      <c r="D5" s="14">
        <f t="shared" ref="D5" si="0">SUM(D3:D4)</f>
        <v>556269</v>
      </c>
      <c r="E5" s="14">
        <f t="shared" ref="E5:H5" si="1">SUM(E3:E4)</f>
        <v>554572</v>
      </c>
      <c r="F5" s="14">
        <f t="shared" si="1"/>
        <v>556257</v>
      </c>
      <c r="G5" s="14">
        <f t="shared" si="1"/>
        <v>557422</v>
      </c>
      <c r="H5" s="14">
        <f t="shared" si="1"/>
        <v>556784</v>
      </c>
      <c r="I5" s="14">
        <f t="shared" ref="I5:N5" si="2">SUM(I3:I4)</f>
        <v>556213</v>
      </c>
      <c r="J5" s="14">
        <f t="shared" si="2"/>
        <v>556533</v>
      </c>
      <c r="K5" s="14">
        <f t="shared" si="2"/>
        <v>554267</v>
      </c>
      <c r="L5" s="14">
        <f t="shared" si="2"/>
        <v>556943</v>
      </c>
      <c r="M5" s="14">
        <f t="shared" si="2"/>
        <v>553246</v>
      </c>
      <c r="N5" s="14">
        <f t="shared" si="2"/>
        <v>555824</v>
      </c>
      <c r="O5" s="14">
        <f t="shared" ref="O5:P5" si="3">SUM(O3:O4)</f>
        <v>555996</v>
      </c>
      <c r="P5" s="14">
        <f t="shared" si="3"/>
        <v>560370</v>
      </c>
      <c r="Q5" s="14">
        <f t="shared" ref="Q5:R5" si="4">SUM(Q3:Q4)</f>
        <v>562134</v>
      </c>
      <c r="R5" s="14">
        <f t="shared" si="4"/>
        <v>562354</v>
      </c>
      <c r="S5" s="14">
        <f t="shared" ref="S5:T5" si="5">SUM(S3:S4)</f>
        <v>563159</v>
      </c>
      <c r="T5" s="14">
        <f t="shared" si="5"/>
        <v>563825</v>
      </c>
      <c r="U5" s="14">
        <f t="shared" ref="U5:V5" si="6">SUM(U3:U4)</f>
        <v>561234</v>
      </c>
      <c r="V5" s="14">
        <f t="shared" si="6"/>
        <v>560240</v>
      </c>
      <c r="W5" s="14">
        <f t="shared" ref="W5:X5" si="7">SUM(W3:W4)</f>
        <v>557942</v>
      </c>
      <c r="X5" s="14">
        <f t="shared" si="7"/>
        <v>559297</v>
      </c>
      <c r="Y5" s="14">
        <f t="shared" ref="Y5:AA5" si="8">SUM(Y3:Y4)</f>
        <v>558975</v>
      </c>
      <c r="Z5" s="14">
        <f t="shared" si="8"/>
        <v>560069</v>
      </c>
      <c r="AA5" s="14">
        <f t="shared" si="8"/>
        <v>564187</v>
      </c>
      <c r="AB5" s="14">
        <f>AB3+AB4</f>
        <v>568864</v>
      </c>
      <c r="AC5" s="14">
        <f>AC3+AC4</f>
        <v>567452</v>
      </c>
    </row>
    <row r="6" spans="1:29" s="19" customFormat="1" x14ac:dyDescent="0.3">
      <c r="A6" s="26"/>
      <c r="B6" s="67"/>
      <c r="C6" s="68"/>
      <c r="D6" s="68"/>
      <c r="E6" s="68"/>
      <c r="F6" s="68"/>
      <c r="G6" s="68"/>
      <c r="H6" s="68"/>
      <c r="I6" s="68"/>
      <c r="J6" s="68"/>
      <c r="K6" s="68"/>
      <c r="AB6" s="85"/>
      <c r="AC6" s="85"/>
    </row>
    <row r="7" spans="1:29" x14ac:dyDescent="0.3">
      <c r="B7" s="16" t="s">
        <v>128</v>
      </c>
      <c r="C7" s="44">
        <v>43922</v>
      </c>
      <c r="D7" s="44">
        <v>43952</v>
      </c>
      <c r="E7" s="44">
        <v>43983</v>
      </c>
      <c r="F7" s="44">
        <v>44013</v>
      </c>
      <c r="G7" s="44">
        <v>44044</v>
      </c>
      <c r="H7" s="44">
        <v>44075</v>
      </c>
      <c r="I7" s="44">
        <v>44105</v>
      </c>
      <c r="J7" s="44">
        <v>44136</v>
      </c>
      <c r="K7" s="44">
        <v>44166</v>
      </c>
      <c r="L7" s="44">
        <v>44197</v>
      </c>
      <c r="M7" s="44">
        <v>44228</v>
      </c>
      <c r="N7" s="44">
        <v>44256</v>
      </c>
      <c r="O7" s="44">
        <v>44287</v>
      </c>
      <c r="P7" s="44">
        <v>44317</v>
      </c>
      <c r="Q7" s="44">
        <v>44348</v>
      </c>
      <c r="R7" s="44">
        <v>44378</v>
      </c>
      <c r="S7" s="44">
        <v>44409</v>
      </c>
      <c r="T7" s="44">
        <v>44440</v>
      </c>
      <c r="U7" s="44">
        <v>44470</v>
      </c>
      <c r="V7" s="44">
        <v>44501</v>
      </c>
      <c r="W7" s="44">
        <v>44531</v>
      </c>
      <c r="X7" s="44">
        <v>44562</v>
      </c>
      <c r="Y7" s="44">
        <v>44593</v>
      </c>
      <c r="Z7" s="44">
        <v>44621</v>
      </c>
      <c r="AA7" s="44">
        <v>44652</v>
      </c>
      <c r="AB7" s="44">
        <v>44682</v>
      </c>
      <c r="AC7" s="44">
        <v>44713</v>
      </c>
    </row>
    <row r="8" spans="1:29" x14ac:dyDescent="0.3">
      <c r="B8" s="4" t="s">
        <v>2</v>
      </c>
      <c r="C8" s="41">
        <v>39626</v>
      </c>
      <c r="D8" s="41">
        <v>39592</v>
      </c>
      <c r="E8" s="41">
        <v>39598</v>
      </c>
      <c r="F8" s="41">
        <v>39604</v>
      </c>
      <c r="G8" s="41">
        <v>39715</v>
      </c>
      <c r="H8" s="41">
        <v>39812</v>
      </c>
      <c r="I8" s="41">
        <v>39874</v>
      </c>
      <c r="J8" s="41">
        <v>39917</v>
      </c>
      <c r="K8" s="41">
        <v>40114</v>
      </c>
      <c r="L8" s="71">
        <v>40087</v>
      </c>
      <c r="M8" s="71">
        <v>41005</v>
      </c>
      <c r="N8" s="71">
        <v>41121</v>
      </c>
      <c r="O8" s="71">
        <v>41078</v>
      </c>
      <c r="P8" s="71">
        <v>39973</v>
      </c>
      <c r="Q8" s="71">
        <v>40078</v>
      </c>
      <c r="R8" s="71">
        <v>40079</v>
      </c>
      <c r="S8" s="71">
        <v>40131</v>
      </c>
      <c r="T8" s="71">
        <v>40111</v>
      </c>
      <c r="U8" s="71">
        <v>40912</v>
      </c>
      <c r="V8" s="71">
        <v>40884</v>
      </c>
      <c r="W8" s="71">
        <v>40347</v>
      </c>
      <c r="X8" s="71">
        <v>40124</v>
      </c>
      <c r="Y8" s="71">
        <v>40098</v>
      </c>
      <c r="Z8" s="71">
        <v>40254</v>
      </c>
      <c r="AA8" s="71">
        <v>40151</v>
      </c>
      <c r="AB8" s="84">
        <f>40654+231</f>
        <v>40885</v>
      </c>
      <c r="AC8" s="84">
        <f>40756+226</f>
        <v>40982</v>
      </c>
    </row>
    <row r="9" spans="1:29" x14ac:dyDescent="0.3">
      <c r="B9" s="4" t="s">
        <v>3</v>
      </c>
      <c r="C9" s="41">
        <v>33761</v>
      </c>
      <c r="D9" s="41">
        <v>33705</v>
      </c>
      <c r="E9" s="41">
        <v>33731</v>
      </c>
      <c r="F9" s="41">
        <v>33828</v>
      </c>
      <c r="G9" s="41">
        <v>33685</v>
      </c>
      <c r="H9" s="41">
        <v>33630</v>
      </c>
      <c r="I9" s="41">
        <v>33756</v>
      </c>
      <c r="J9" s="41">
        <v>33706</v>
      </c>
      <c r="K9" s="41">
        <v>33154</v>
      </c>
      <c r="L9" s="71">
        <v>33217</v>
      </c>
      <c r="M9" s="71">
        <v>34657</v>
      </c>
      <c r="N9" s="71">
        <v>34869</v>
      </c>
      <c r="O9" s="71">
        <v>34751</v>
      </c>
      <c r="P9" s="71">
        <v>33178</v>
      </c>
      <c r="Q9" s="71">
        <v>33193</v>
      </c>
      <c r="R9" s="71">
        <v>33149</v>
      </c>
      <c r="S9" s="71">
        <v>32891</v>
      </c>
      <c r="T9" s="71">
        <v>33751</v>
      </c>
      <c r="U9" s="71">
        <v>34188</v>
      </c>
      <c r="V9" s="71">
        <v>33454</v>
      </c>
      <c r="W9" s="71">
        <v>33661</v>
      </c>
      <c r="X9" s="71">
        <v>33656</v>
      </c>
      <c r="Y9" s="71">
        <v>33458</v>
      </c>
      <c r="Z9" s="71">
        <v>34022</v>
      </c>
      <c r="AA9" s="71">
        <v>34263</v>
      </c>
      <c r="AB9" s="84">
        <f>33418+907</f>
        <v>34325</v>
      </c>
      <c r="AC9" s="84">
        <f>33409+900</f>
        <v>34309</v>
      </c>
    </row>
    <row r="10" spans="1:29" x14ac:dyDescent="0.3">
      <c r="B10" s="8" t="s">
        <v>4</v>
      </c>
      <c r="C10" s="14">
        <f t="shared" ref="C10:H10" si="9">SUM(C8:C9)</f>
        <v>73387</v>
      </c>
      <c r="D10" s="14">
        <f t="shared" si="9"/>
        <v>73297</v>
      </c>
      <c r="E10" s="14">
        <f t="shared" si="9"/>
        <v>73329</v>
      </c>
      <c r="F10" s="14">
        <f t="shared" si="9"/>
        <v>73432</v>
      </c>
      <c r="G10" s="14">
        <f t="shared" si="9"/>
        <v>73400</v>
      </c>
      <c r="H10" s="14">
        <f t="shared" si="9"/>
        <v>73442</v>
      </c>
      <c r="I10" s="14">
        <f t="shared" ref="I10:N10" si="10">SUM(I8:I9)</f>
        <v>73630</v>
      </c>
      <c r="J10" s="14">
        <f t="shared" si="10"/>
        <v>73623</v>
      </c>
      <c r="K10" s="14">
        <f t="shared" si="10"/>
        <v>73268</v>
      </c>
      <c r="L10" s="14">
        <f t="shared" si="10"/>
        <v>73304</v>
      </c>
      <c r="M10" s="14">
        <f t="shared" si="10"/>
        <v>75662</v>
      </c>
      <c r="N10" s="14">
        <f t="shared" si="10"/>
        <v>75990</v>
      </c>
      <c r="O10" s="14">
        <f t="shared" ref="O10:P10" si="11">SUM(O8:O9)</f>
        <v>75829</v>
      </c>
      <c r="P10" s="14">
        <f t="shared" si="11"/>
        <v>73151</v>
      </c>
      <c r="Q10" s="14">
        <f t="shared" ref="Q10:R10" si="12">SUM(Q8:Q9)</f>
        <v>73271</v>
      </c>
      <c r="R10" s="14">
        <f t="shared" si="12"/>
        <v>73228</v>
      </c>
      <c r="S10" s="14">
        <f t="shared" ref="S10:T10" si="13">SUM(S8:S9)</f>
        <v>73022</v>
      </c>
      <c r="T10" s="14">
        <f t="shared" si="13"/>
        <v>73862</v>
      </c>
      <c r="U10" s="14">
        <f t="shared" ref="U10:V10" si="14">SUM(U8:U9)</f>
        <v>75100</v>
      </c>
      <c r="V10" s="14">
        <f t="shared" si="14"/>
        <v>74338</v>
      </c>
      <c r="W10" s="14">
        <f t="shared" ref="W10:X10" si="15">SUM(W8:W9)</f>
        <v>74008</v>
      </c>
      <c r="X10" s="14">
        <f t="shared" si="15"/>
        <v>73780</v>
      </c>
      <c r="Y10" s="14">
        <f t="shared" ref="Y10:Z10" si="16">SUM(Y8:Y9)</f>
        <v>73556</v>
      </c>
      <c r="Z10" s="14">
        <f t="shared" si="16"/>
        <v>74276</v>
      </c>
      <c r="AA10" s="14">
        <f t="shared" ref="AA10" si="17">SUM(AA8:AA9)</f>
        <v>74414</v>
      </c>
      <c r="AB10" s="14">
        <f>AB8+AB9</f>
        <v>75210</v>
      </c>
      <c r="AC10" s="14">
        <f>AC8+AC9</f>
        <v>75291</v>
      </c>
    </row>
    <row r="11" spans="1:29" s="19" customFormat="1" x14ac:dyDescent="0.3">
      <c r="A11" s="26"/>
      <c r="B11" s="20"/>
      <c r="C11" s="21"/>
      <c r="D11" s="21"/>
      <c r="E11" s="21"/>
      <c r="F11" s="21"/>
      <c r="G11" s="21"/>
      <c r="H11" s="21"/>
      <c r="I11" s="21"/>
      <c r="J11" s="21"/>
      <c r="K11" s="21"/>
      <c r="AB11" s="85"/>
      <c r="AC11" s="85"/>
    </row>
    <row r="12" spans="1:29" s="19" customFormat="1" x14ac:dyDescent="0.3">
      <c r="A12" s="26"/>
      <c r="B12" s="16" t="s">
        <v>130</v>
      </c>
      <c r="C12" s="44">
        <v>43922</v>
      </c>
      <c r="D12" s="44">
        <v>43952</v>
      </c>
      <c r="E12" s="44">
        <v>43983</v>
      </c>
      <c r="F12" s="44">
        <v>44013</v>
      </c>
      <c r="G12" s="44">
        <v>44044</v>
      </c>
      <c r="H12" s="44">
        <v>44075</v>
      </c>
      <c r="I12" s="44">
        <v>44105</v>
      </c>
      <c r="J12" s="44">
        <v>44136</v>
      </c>
      <c r="K12" s="44">
        <v>44166</v>
      </c>
      <c r="L12" s="44">
        <v>44197</v>
      </c>
      <c r="M12" s="44">
        <v>44228</v>
      </c>
      <c r="N12" s="44">
        <v>44256</v>
      </c>
      <c r="O12" s="44">
        <v>44287</v>
      </c>
      <c r="P12" s="44">
        <v>44317</v>
      </c>
      <c r="Q12" s="44">
        <v>44348</v>
      </c>
      <c r="R12" s="44">
        <v>44378</v>
      </c>
      <c r="S12" s="44">
        <v>44409</v>
      </c>
      <c r="T12" s="44">
        <v>44440</v>
      </c>
      <c r="U12" s="44">
        <v>44470</v>
      </c>
      <c r="V12" s="44">
        <v>44501</v>
      </c>
      <c r="W12" s="44">
        <v>44531</v>
      </c>
      <c r="X12" s="44">
        <v>44562</v>
      </c>
      <c r="Y12" s="44">
        <v>44593</v>
      </c>
      <c r="Z12" s="44">
        <v>44621</v>
      </c>
      <c r="AA12" s="44">
        <v>44652</v>
      </c>
      <c r="AB12" s="44">
        <v>44682</v>
      </c>
      <c r="AC12" s="44">
        <v>44713</v>
      </c>
    </row>
    <row r="13" spans="1:29" s="19" customFormat="1" x14ac:dyDescent="0.3">
      <c r="A13" s="26"/>
      <c r="B13" s="4" t="s">
        <v>2</v>
      </c>
      <c r="C13" s="69">
        <f>C3+C8</f>
        <v>333165</v>
      </c>
      <c r="D13" s="69">
        <f t="shared" ref="D13:L13" si="18">D3+D8</f>
        <v>334268</v>
      </c>
      <c r="E13" s="69">
        <f t="shared" si="18"/>
        <v>331284</v>
      </c>
      <c r="F13" s="69">
        <f t="shared" si="18"/>
        <v>332125</v>
      </c>
      <c r="G13" s="69">
        <f t="shared" si="18"/>
        <v>332543</v>
      </c>
      <c r="H13" s="69">
        <f t="shared" si="18"/>
        <v>332541</v>
      </c>
      <c r="I13" s="69">
        <f t="shared" si="18"/>
        <v>332599</v>
      </c>
      <c r="J13" s="69">
        <f t="shared" si="18"/>
        <v>333107</v>
      </c>
      <c r="K13" s="69">
        <f t="shared" si="18"/>
        <v>332112</v>
      </c>
      <c r="L13" s="69">
        <f t="shared" si="18"/>
        <v>332482</v>
      </c>
      <c r="M13" s="69">
        <f t="shared" ref="M13:N13" si="19">M3+M8</f>
        <v>331185</v>
      </c>
      <c r="N13" s="69">
        <f t="shared" si="19"/>
        <v>332779</v>
      </c>
      <c r="O13" s="69">
        <f>O3+O8</f>
        <v>332823</v>
      </c>
      <c r="P13" s="69">
        <f>P3+P8</f>
        <v>334942</v>
      </c>
      <c r="Q13" s="69">
        <f>Q3+Q8</f>
        <v>335919</v>
      </c>
      <c r="R13" s="69">
        <f>R3+R8</f>
        <v>335555</v>
      </c>
      <c r="S13" s="69">
        <v>336816</v>
      </c>
      <c r="T13" s="69">
        <v>336224</v>
      </c>
      <c r="U13" s="69">
        <v>335456</v>
      </c>
      <c r="V13" s="69">
        <v>335412</v>
      </c>
      <c r="W13" s="69">
        <v>335414</v>
      </c>
      <c r="X13" s="69">
        <v>335474</v>
      </c>
      <c r="Y13" s="69">
        <v>335875</v>
      </c>
      <c r="Z13" s="69">
        <v>336284</v>
      </c>
      <c r="AA13" s="69">
        <v>335987</v>
      </c>
      <c r="AB13" s="86">
        <f>AB8+AB3</f>
        <v>340357</v>
      </c>
      <c r="AC13" s="86">
        <f>AC8+AC3</f>
        <v>339552</v>
      </c>
    </row>
    <row r="14" spans="1:29" s="19" customFormat="1" x14ac:dyDescent="0.3">
      <c r="A14" s="26"/>
      <c r="B14" s="4" t="s">
        <v>3</v>
      </c>
      <c r="C14" s="69">
        <f>C4+C9</f>
        <v>293968</v>
      </c>
      <c r="D14" s="69">
        <f t="shared" ref="D14:L14" si="20">D4+D9</f>
        <v>295298</v>
      </c>
      <c r="E14" s="69">
        <f t="shared" si="20"/>
        <v>296617</v>
      </c>
      <c r="F14" s="69">
        <f t="shared" si="20"/>
        <v>297564</v>
      </c>
      <c r="G14" s="69">
        <f t="shared" si="20"/>
        <v>298279</v>
      </c>
      <c r="H14" s="69">
        <f t="shared" si="20"/>
        <v>297685</v>
      </c>
      <c r="I14" s="69">
        <f t="shared" si="20"/>
        <v>297244</v>
      </c>
      <c r="J14" s="69">
        <f t="shared" si="20"/>
        <v>297049</v>
      </c>
      <c r="K14" s="69">
        <f t="shared" si="20"/>
        <v>295423</v>
      </c>
      <c r="L14" s="69">
        <f t="shared" si="20"/>
        <v>297765</v>
      </c>
      <c r="M14" s="69">
        <f t="shared" ref="M14:N14" si="21">M4+M9</f>
        <v>297723</v>
      </c>
      <c r="N14" s="69">
        <f t="shared" si="21"/>
        <v>299035</v>
      </c>
      <c r="O14" s="69">
        <f t="shared" ref="O14:P14" si="22">O4+O9</f>
        <v>299002</v>
      </c>
      <c r="P14" s="69">
        <f t="shared" si="22"/>
        <v>298579</v>
      </c>
      <c r="Q14" s="69">
        <f t="shared" ref="Q14:R14" si="23">Q4+Q9</f>
        <v>299486</v>
      </c>
      <c r="R14" s="69">
        <f t="shared" si="23"/>
        <v>300027</v>
      </c>
      <c r="S14" s="69">
        <v>301962</v>
      </c>
      <c r="T14" s="69">
        <v>301452</v>
      </c>
      <c r="U14" s="69">
        <v>301552</v>
      </c>
      <c r="V14" s="69">
        <v>300694</v>
      </c>
      <c r="W14" s="69">
        <v>299224</v>
      </c>
      <c r="X14" s="69">
        <v>299784</v>
      </c>
      <c r="Y14" s="69">
        <v>300177</v>
      </c>
      <c r="Z14" s="69">
        <v>300551</v>
      </c>
      <c r="AA14" s="69">
        <v>299457</v>
      </c>
      <c r="AB14" s="86">
        <f>AB9+AB4</f>
        <v>303717</v>
      </c>
      <c r="AC14" s="86">
        <f>AC9+AC4</f>
        <v>303191</v>
      </c>
    </row>
    <row r="15" spans="1:29" s="19" customFormat="1" x14ac:dyDescent="0.3">
      <c r="A15" s="26"/>
      <c r="B15" s="8" t="s">
        <v>4</v>
      </c>
      <c r="C15" s="70">
        <f>SUM(C13:C14)</f>
        <v>627133</v>
      </c>
      <c r="D15" s="70">
        <f t="shared" ref="D15:L15" si="24">SUM(D13:D14)</f>
        <v>629566</v>
      </c>
      <c r="E15" s="70">
        <f t="shared" si="24"/>
        <v>627901</v>
      </c>
      <c r="F15" s="70">
        <f t="shared" si="24"/>
        <v>629689</v>
      </c>
      <c r="G15" s="70">
        <f t="shared" si="24"/>
        <v>630822</v>
      </c>
      <c r="H15" s="70">
        <f t="shared" si="24"/>
        <v>630226</v>
      </c>
      <c r="I15" s="70">
        <f t="shared" si="24"/>
        <v>629843</v>
      </c>
      <c r="J15" s="70">
        <f t="shared" si="24"/>
        <v>630156</v>
      </c>
      <c r="K15" s="70">
        <f t="shared" si="24"/>
        <v>627535</v>
      </c>
      <c r="L15" s="70">
        <f t="shared" si="24"/>
        <v>630247</v>
      </c>
      <c r="M15" s="70">
        <f t="shared" ref="M15:N15" si="25">SUM(M13:M14)</f>
        <v>628908</v>
      </c>
      <c r="N15" s="70">
        <f t="shared" si="25"/>
        <v>631814</v>
      </c>
      <c r="O15" s="70">
        <f t="shared" ref="O15:P15" si="26">SUM(O13:O14)</f>
        <v>631825</v>
      </c>
      <c r="P15" s="70">
        <f t="shared" si="26"/>
        <v>633521</v>
      </c>
      <c r="Q15" s="70">
        <f t="shared" ref="Q15:R15" si="27">SUM(Q13:Q14)</f>
        <v>635405</v>
      </c>
      <c r="R15" s="70">
        <f t="shared" si="27"/>
        <v>635582</v>
      </c>
      <c r="S15" s="70">
        <f t="shared" ref="S15:T15" si="28">SUM(S13:S14)</f>
        <v>638778</v>
      </c>
      <c r="T15" s="70">
        <f t="shared" si="28"/>
        <v>637676</v>
      </c>
      <c r="U15" s="70">
        <f t="shared" ref="U15:V15" si="29">SUM(U13:U14)</f>
        <v>637008</v>
      </c>
      <c r="V15" s="70">
        <f t="shared" si="29"/>
        <v>636106</v>
      </c>
      <c r="W15" s="70">
        <f t="shared" ref="W15:X15" si="30">SUM(W13:W14)</f>
        <v>634638</v>
      </c>
      <c r="X15" s="70">
        <f t="shared" si="30"/>
        <v>635258</v>
      </c>
      <c r="Y15" s="70">
        <f t="shared" ref="Y15:Z15" si="31">SUM(Y13:Y14)</f>
        <v>636052</v>
      </c>
      <c r="Z15" s="70">
        <f t="shared" si="31"/>
        <v>636835</v>
      </c>
      <c r="AA15" s="70">
        <f t="shared" ref="AA15" si="32">SUM(AA13:AA14)</f>
        <v>635444</v>
      </c>
      <c r="AB15" s="14">
        <f>AB13+AB14</f>
        <v>644074</v>
      </c>
      <c r="AC15" s="14">
        <f>AC13+AC14</f>
        <v>642743</v>
      </c>
    </row>
    <row r="16" spans="1:29" x14ac:dyDescent="0.3">
      <c r="G16" s="66"/>
    </row>
    <row r="17" spans="1:13" x14ac:dyDescent="0.3">
      <c r="A17" s="23" t="s">
        <v>83</v>
      </c>
      <c r="B17" s="2" t="s">
        <v>29</v>
      </c>
    </row>
    <row r="18" spans="1:13" x14ac:dyDescent="0.3">
      <c r="B18" s="2"/>
    </row>
    <row r="19" spans="1:13" x14ac:dyDescent="0.3">
      <c r="A19" s="23" t="s">
        <v>84</v>
      </c>
      <c r="B19" s="82" t="s">
        <v>1</v>
      </c>
      <c r="C19" s="83"/>
      <c r="D19" s="83"/>
      <c r="E19" s="83"/>
      <c r="F19" s="83"/>
      <c r="G19" s="83"/>
      <c r="H19" s="83"/>
      <c r="I19" s="83"/>
      <c r="J19" s="83"/>
      <c r="K19" s="83"/>
      <c r="L19" s="83"/>
      <c r="M19" s="83"/>
    </row>
    <row r="20" spans="1:13" ht="28.8" x14ac:dyDescent="0.3">
      <c r="A20" s="23" t="s">
        <v>91</v>
      </c>
      <c r="B20" s="16" t="s">
        <v>24</v>
      </c>
      <c r="C20" s="7" t="s">
        <v>8</v>
      </c>
      <c r="D20" s="7" t="s">
        <v>9</v>
      </c>
      <c r="E20" s="16" t="s">
        <v>10</v>
      </c>
      <c r="F20" s="7" t="s">
        <v>11</v>
      </c>
      <c r="G20" s="7" t="s">
        <v>12</v>
      </c>
      <c r="H20" s="16" t="s">
        <v>13</v>
      </c>
      <c r="I20" s="7" t="s">
        <v>14</v>
      </c>
      <c r="J20" s="7" t="s">
        <v>15</v>
      </c>
      <c r="K20" s="16" t="s">
        <v>16</v>
      </c>
      <c r="L20" s="7" t="s">
        <v>17</v>
      </c>
      <c r="M20" s="7" t="s">
        <v>106</v>
      </c>
    </row>
    <row r="21" spans="1:13" x14ac:dyDescent="0.3">
      <c r="A21" s="23" t="s">
        <v>112</v>
      </c>
      <c r="B21" s="73" t="s">
        <v>21</v>
      </c>
      <c r="C21" s="35">
        <v>35627</v>
      </c>
      <c r="D21" s="35">
        <v>14446</v>
      </c>
      <c r="E21" s="35">
        <v>13979</v>
      </c>
      <c r="F21" s="35">
        <v>4497</v>
      </c>
      <c r="G21" s="35">
        <v>1311</v>
      </c>
      <c r="H21" s="35">
        <v>565</v>
      </c>
      <c r="I21" s="35">
        <v>476</v>
      </c>
      <c r="J21" s="35">
        <v>157</v>
      </c>
      <c r="K21" s="35">
        <v>64</v>
      </c>
      <c r="L21" s="35">
        <v>43</v>
      </c>
      <c r="M21" s="35">
        <v>89</v>
      </c>
    </row>
    <row r="22" spans="1:13" x14ac:dyDescent="0.3">
      <c r="B22" s="73" t="s">
        <v>19</v>
      </c>
      <c r="C22" s="71">
        <v>33162</v>
      </c>
      <c r="D22" s="42">
        <v>13199</v>
      </c>
      <c r="E22" s="42">
        <v>13352</v>
      </c>
      <c r="F22" s="42">
        <v>4189</v>
      </c>
      <c r="G22" s="42">
        <v>1227</v>
      </c>
      <c r="H22" s="42">
        <v>514</v>
      </c>
      <c r="I22" s="42">
        <v>418</v>
      </c>
      <c r="J22" s="42">
        <v>140</v>
      </c>
      <c r="K22" s="42">
        <v>54</v>
      </c>
      <c r="L22" s="42">
        <v>33</v>
      </c>
      <c r="M22" s="42">
        <v>36</v>
      </c>
    </row>
    <row r="23" spans="1:13" x14ac:dyDescent="0.3">
      <c r="B23" s="73" t="s">
        <v>20</v>
      </c>
      <c r="C23" s="71">
        <v>2465</v>
      </c>
      <c r="D23" s="42">
        <v>1247</v>
      </c>
      <c r="E23" s="42">
        <v>627</v>
      </c>
      <c r="F23" s="42">
        <v>308</v>
      </c>
      <c r="G23" s="42">
        <v>84</v>
      </c>
      <c r="H23" s="42">
        <v>51</v>
      </c>
      <c r="I23" s="42">
        <v>58</v>
      </c>
      <c r="J23" s="42">
        <v>17</v>
      </c>
      <c r="K23" s="42">
        <v>10</v>
      </c>
      <c r="L23" s="42">
        <v>10</v>
      </c>
      <c r="M23" s="42">
        <v>53</v>
      </c>
    </row>
    <row r="24" spans="1:13" x14ac:dyDescent="0.3">
      <c r="B24" s="73" t="s">
        <v>22</v>
      </c>
      <c r="C24" s="35">
        <v>43198</v>
      </c>
      <c r="D24" s="35">
        <v>17797</v>
      </c>
      <c r="E24" s="35">
        <v>15914</v>
      </c>
      <c r="F24" s="35">
        <v>5530</v>
      </c>
      <c r="G24" s="35">
        <v>1800</v>
      </c>
      <c r="H24" s="35">
        <v>837</v>
      </c>
      <c r="I24" s="35">
        <v>712</v>
      </c>
      <c r="J24" s="35">
        <v>282</v>
      </c>
      <c r="K24" s="35">
        <v>113</v>
      </c>
      <c r="L24" s="35">
        <v>69</v>
      </c>
      <c r="M24" s="35">
        <v>144</v>
      </c>
    </row>
    <row r="25" spans="1:13" x14ac:dyDescent="0.3">
      <c r="B25" s="73" t="s">
        <v>19</v>
      </c>
      <c r="C25" s="71">
        <v>41049</v>
      </c>
      <c r="D25" s="42">
        <v>16818</v>
      </c>
      <c r="E25" s="42">
        <v>15274</v>
      </c>
      <c r="F25" s="42">
        <v>5286</v>
      </c>
      <c r="G25" s="42">
        <v>1706</v>
      </c>
      <c r="H25" s="42">
        <v>787</v>
      </c>
      <c r="I25" s="42">
        <v>668</v>
      </c>
      <c r="J25" s="42">
        <v>257</v>
      </c>
      <c r="K25" s="42">
        <v>104</v>
      </c>
      <c r="L25" s="42">
        <v>63</v>
      </c>
      <c r="M25" s="42">
        <v>86</v>
      </c>
    </row>
    <row r="26" spans="1:13" x14ac:dyDescent="0.3">
      <c r="B26" s="73" t="s">
        <v>20</v>
      </c>
      <c r="C26" s="71">
        <v>2149</v>
      </c>
      <c r="D26" s="42">
        <v>979</v>
      </c>
      <c r="E26" s="42">
        <v>640</v>
      </c>
      <c r="F26" s="42">
        <v>244</v>
      </c>
      <c r="G26" s="42">
        <v>94</v>
      </c>
      <c r="H26" s="42">
        <v>50</v>
      </c>
      <c r="I26" s="42">
        <v>44</v>
      </c>
      <c r="J26" s="42">
        <v>25</v>
      </c>
      <c r="K26" s="42">
        <v>9</v>
      </c>
      <c r="L26" s="42">
        <v>6</v>
      </c>
      <c r="M26" s="42">
        <v>58</v>
      </c>
    </row>
    <row r="27" spans="1:13" x14ac:dyDescent="0.3">
      <c r="B27" s="8" t="s">
        <v>23</v>
      </c>
      <c r="C27" s="14">
        <v>78825</v>
      </c>
      <c r="D27" s="14">
        <v>32243</v>
      </c>
      <c r="E27" s="14">
        <v>29893</v>
      </c>
      <c r="F27" s="14">
        <v>10027</v>
      </c>
      <c r="G27" s="14">
        <v>3111</v>
      </c>
      <c r="H27" s="14">
        <v>1402</v>
      </c>
      <c r="I27" s="14">
        <v>1188</v>
      </c>
      <c r="J27" s="14">
        <v>439</v>
      </c>
      <c r="K27" s="14">
        <v>177</v>
      </c>
      <c r="L27" s="14">
        <v>112</v>
      </c>
      <c r="M27" s="14">
        <v>233</v>
      </c>
    </row>
    <row r="28" spans="1:13" x14ac:dyDescent="0.3">
      <c r="B28" s="9" t="s">
        <v>19</v>
      </c>
      <c r="C28" s="15">
        <v>74211</v>
      </c>
      <c r="D28" s="43">
        <v>30017</v>
      </c>
      <c r="E28" s="43">
        <v>28626</v>
      </c>
      <c r="F28" s="43">
        <v>9475</v>
      </c>
      <c r="G28" s="43">
        <v>2933</v>
      </c>
      <c r="H28" s="43">
        <v>1301</v>
      </c>
      <c r="I28" s="43">
        <v>1086</v>
      </c>
      <c r="J28" s="43">
        <v>397</v>
      </c>
      <c r="K28" s="43">
        <v>158</v>
      </c>
      <c r="L28" s="43">
        <v>96</v>
      </c>
      <c r="M28" s="43">
        <v>122</v>
      </c>
    </row>
    <row r="29" spans="1:13" x14ac:dyDescent="0.3">
      <c r="B29" s="9" t="s">
        <v>20</v>
      </c>
      <c r="C29" s="15">
        <v>4614</v>
      </c>
      <c r="D29" s="43">
        <v>2226</v>
      </c>
      <c r="E29" s="43">
        <v>1267</v>
      </c>
      <c r="F29" s="43">
        <v>552</v>
      </c>
      <c r="G29" s="43">
        <v>178</v>
      </c>
      <c r="H29" s="43">
        <v>101</v>
      </c>
      <c r="I29" s="43">
        <v>102</v>
      </c>
      <c r="J29" s="43">
        <v>42</v>
      </c>
      <c r="K29" s="43">
        <v>19</v>
      </c>
      <c r="L29" s="43">
        <v>16</v>
      </c>
      <c r="M29" s="43">
        <v>111</v>
      </c>
    </row>
    <row r="30" spans="1:13" x14ac:dyDescent="0.3">
      <c r="G30" s="66"/>
    </row>
    <row r="31" spans="1:13" x14ac:dyDescent="0.3">
      <c r="G31" s="66"/>
    </row>
    <row r="32" spans="1:13" x14ac:dyDescent="0.3">
      <c r="A32" s="23" t="s">
        <v>84</v>
      </c>
      <c r="B32" s="82" t="s">
        <v>49</v>
      </c>
      <c r="C32" s="83"/>
      <c r="D32" s="83"/>
      <c r="E32" s="83"/>
      <c r="F32" s="83"/>
      <c r="G32" s="83"/>
      <c r="H32" s="83"/>
      <c r="I32" s="83"/>
      <c r="J32" s="83"/>
      <c r="K32" s="83"/>
      <c r="L32" s="83"/>
      <c r="M32" s="83"/>
    </row>
    <row r="33" spans="1:13" ht="28.8" x14ac:dyDescent="0.3">
      <c r="A33" s="23" t="s">
        <v>91</v>
      </c>
      <c r="B33" s="16" t="s">
        <v>24</v>
      </c>
      <c r="C33" s="7" t="s">
        <v>8</v>
      </c>
      <c r="D33" s="7" t="s">
        <v>9</v>
      </c>
      <c r="E33" s="16" t="s">
        <v>10</v>
      </c>
      <c r="F33" s="7" t="s">
        <v>11</v>
      </c>
      <c r="G33" s="7" t="s">
        <v>12</v>
      </c>
      <c r="H33" s="16" t="s">
        <v>13</v>
      </c>
      <c r="I33" s="7" t="s">
        <v>14</v>
      </c>
      <c r="J33" s="7" t="s">
        <v>15</v>
      </c>
      <c r="K33" s="16" t="s">
        <v>16</v>
      </c>
      <c r="L33" s="7" t="s">
        <v>17</v>
      </c>
      <c r="M33" s="7" t="s">
        <v>106</v>
      </c>
    </row>
    <row r="34" spans="1:13" x14ac:dyDescent="0.3">
      <c r="A34" s="23" t="s">
        <v>112</v>
      </c>
      <c r="B34" s="73" t="s">
        <v>21</v>
      </c>
      <c r="C34" s="35">
        <v>36571</v>
      </c>
      <c r="D34" s="35">
        <v>16033</v>
      </c>
      <c r="E34" s="35">
        <v>13162</v>
      </c>
      <c r="F34" s="35">
        <v>4396</v>
      </c>
      <c r="G34" s="35">
        <v>1509</v>
      </c>
      <c r="H34" s="35">
        <v>602</v>
      </c>
      <c r="I34" s="35">
        <v>476</v>
      </c>
      <c r="J34" s="35">
        <v>171</v>
      </c>
      <c r="K34" s="35">
        <v>85</v>
      </c>
      <c r="L34" s="35">
        <v>45</v>
      </c>
      <c r="M34" s="35">
        <v>92</v>
      </c>
    </row>
    <row r="35" spans="1:13" x14ac:dyDescent="0.3">
      <c r="B35" s="73" t="s">
        <v>19</v>
      </c>
      <c r="C35" s="71">
        <v>33789</v>
      </c>
      <c r="D35" s="42">
        <v>14647</v>
      </c>
      <c r="E35" s="42">
        <v>12448</v>
      </c>
      <c r="F35" s="42">
        <v>4024</v>
      </c>
      <c r="G35" s="42">
        <v>1408</v>
      </c>
      <c r="H35" s="42">
        <v>555</v>
      </c>
      <c r="I35" s="42">
        <v>427</v>
      </c>
      <c r="J35" s="42">
        <v>142</v>
      </c>
      <c r="K35" s="42">
        <v>71</v>
      </c>
      <c r="L35" s="42">
        <v>28</v>
      </c>
      <c r="M35" s="42">
        <v>39</v>
      </c>
    </row>
    <row r="36" spans="1:13" x14ac:dyDescent="0.3">
      <c r="B36" s="73" t="s">
        <v>20</v>
      </c>
      <c r="C36" s="71">
        <v>2782</v>
      </c>
      <c r="D36" s="42">
        <v>1386</v>
      </c>
      <c r="E36" s="42">
        <v>714</v>
      </c>
      <c r="F36" s="42">
        <v>372</v>
      </c>
      <c r="G36" s="42">
        <v>101</v>
      </c>
      <c r="H36" s="42">
        <v>47</v>
      </c>
      <c r="I36" s="42">
        <v>49</v>
      </c>
      <c r="J36" s="42">
        <v>29</v>
      </c>
      <c r="K36" s="42">
        <v>14</v>
      </c>
      <c r="L36" s="42">
        <v>17</v>
      </c>
      <c r="M36" s="42">
        <v>53</v>
      </c>
    </row>
    <row r="37" spans="1:13" x14ac:dyDescent="0.3">
      <c r="B37" s="73" t="s">
        <v>22</v>
      </c>
      <c r="C37" s="35">
        <v>44742</v>
      </c>
      <c r="D37" s="35">
        <v>19339</v>
      </c>
      <c r="E37" s="35">
        <v>14859</v>
      </c>
      <c r="F37" s="35">
        <v>5894</v>
      </c>
      <c r="G37" s="35">
        <v>2160</v>
      </c>
      <c r="H37" s="35">
        <v>982</v>
      </c>
      <c r="I37" s="35">
        <v>838</v>
      </c>
      <c r="J37" s="35">
        <v>298</v>
      </c>
      <c r="K37" s="35">
        <v>128</v>
      </c>
      <c r="L37" s="35">
        <v>78</v>
      </c>
      <c r="M37" s="35">
        <v>166</v>
      </c>
    </row>
    <row r="38" spans="1:13" x14ac:dyDescent="0.3">
      <c r="B38" s="73" t="s">
        <v>19</v>
      </c>
      <c r="C38" s="71">
        <v>42513</v>
      </c>
      <c r="D38" s="42">
        <v>18329</v>
      </c>
      <c r="E38" s="42">
        <v>14247</v>
      </c>
      <c r="F38" s="42">
        <v>5621</v>
      </c>
      <c r="G38" s="42">
        <v>2054</v>
      </c>
      <c r="H38" s="42">
        <v>939</v>
      </c>
      <c r="I38" s="42">
        <v>783</v>
      </c>
      <c r="J38" s="42">
        <v>271</v>
      </c>
      <c r="K38" s="42">
        <v>115</v>
      </c>
      <c r="L38" s="42">
        <v>60</v>
      </c>
      <c r="M38" s="42">
        <v>94</v>
      </c>
    </row>
    <row r="39" spans="1:13" x14ac:dyDescent="0.3">
      <c r="B39" s="73" t="s">
        <v>20</v>
      </c>
      <c r="C39" s="71">
        <v>2229</v>
      </c>
      <c r="D39" s="42">
        <v>1010</v>
      </c>
      <c r="E39" s="42">
        <v>612</v>
      </c>
      <c r="F39" s="42">
        <v>273</v>
      </c>
      <c r="G39" s="42">
        <v>106</v>
      </c>
      <c r="H39" s="42">
        <v>43</v>
      </c>
      <c r="I39" s="42">
        <v>55</v>
      </c>
      <c r="J39" s="42">
        <v>27</v>
      </c>
      <c r="K39" s="42">
        <v>13</v>
      </c>
      <c r="L39" s="42">
        <v>18</v>
      </c>
      <c r="M39" s="42">
        <v>72</v>
      </c>
    </row>
    <row r="40" spans="1:13" x14ac:dyDescent="0.3">
      <c r="B40" s="8" t="s">
        <v>23</v>
      </c>
      <c r="C40" s="14">
        <v>81313</v>
      </c>
      <c r="D40" s="14">
        <v>35372</v>
      </c>
      <c r="E40" s="14">
        <v>28021</v>
      </c>
      <c r="F40" s="14">
        <v>10290</v>
      </c>
      <c r="G40" s="14">
        <v>3669</v>
      </c>
      <c r="H40" s="14">
        <v>1584</v>
      </c>
      <c r="I40" s="14">
        <v>1314</v>
      </c>
      <c r="J40" s="14">
        <v>469</v>
      </c>
      <c r="K40" s="14">
        <v>213</v>
      </c>
      <c r="L40" s="14">
        <v>123</v>
      </c>
      <c r="M40" s="14">
        <v>258</v>
      </c>
    </row>
    <row r="41" spans="1:13" x14ac:dyDescent="0.3">
      <c r="B41" s="9" t="s">
        <v>19</v>
      </c>
      <c r="C41" s="15">
        <v>76302</v>
      </c>
      <c r="D41" s="43">
        <v>32976</v>
      </c>
      <c r="E41" s="43">
        <v>26695</v>
      </c>
      <c r="F41" s="43">
        <v>9645</v>
      </c>
      <c r="G41" s="43">
        <v>3462</v>
      </c>
      <c r="H41" s="43">
        <v>1494</v>
      </c>
      <c r="I41" s="43">
        <v>1210</v>
      </c>
      <c r="J41" s="43">
        <v>413</v>
      </c>
      <c r="K41" s="43">
        <v>186</v>
      </c>
      <c r="L41" s="43">
        <v>88</v>
      </c>
      <c r="M41" s="43">
        <v>133</v>
      </c>
    </row>
    <row r="42" spans="1:13" x14ac:dyDescent="0.3">
      <c r="B42" s="9" t="s">
        <v>20</v>
      </c>
      <c r="C42" s="15">
        <v>5011</v>
      </c>
      <c r="D42" s="43">
        <v>2396</v>
      </c>
      <c r="E42" s="43">
        <v>1326</v>
      </c>
      <c r="F42" s="43">
        <v>645</v>
      </c>
      <c r="G42" s="43">
        <v>207</v>
      </c>
      <c r="H42" s="43">
        <v>90</v>
      </c>
      <c r="I42" s="43">
        <v>104</v>
      </c>
      <c r="J42" s="43">
        <v>56</v>
      </c>
      <c r="K42" s="43">
        <v>27</v>
      </c>
      <c r="L42" s="43">
        <v>35</v>
      </c>
      <c r="M42" s="43">
        <v>125</v>
      </c>
    </row>
    <row r="43" spans="1:13" x14ac:dyDescent="0.3">
      <c r="G43" s="66"/>
    </row>
    <row r="44" spans="1:13" x14ac:dyDescent="0.3">
      <c r="G44" s="66"/>
    </row>
    <row r="45" spans="1:13" s="72" customFormat="1" x14ac:dyDescent="0.3">
      <c r="A45" s="23" t="s">
        <v>84</v>
      </c>
      <c r="B45" s="13" t="s">
        <v>169</v>
      </c>
    </row>
    <row r="46" spans="1:13" s="72" customFormat="1" ht="28.8" x14ac:dyDescent="0.3">
      <c r="A46" s="23" t="s">
        <v>91</v>
      </c>
      <c r="B46" s="16" t="s">
        <v>24</v>
      </c>
      <c r="C46" s="7" t="s">
        <v>8</v>
      </c>
      <c r="D46" s="7" t="s">
        <v>9</v>
      </c>
      <c r="E46" s="16" t="s">
        <v>10</v>
      </c>
      <c r="F46" s="7" t="s">
        <v>11</v>
      </c>
      <c r="G46" s="7" t="s">
        <v>12</v>
      </c>
      <c r="H46" s="16" t="s">
        <v>13</v>
      </c>
      <c r="I46" s="7" t="s">
        <v>14</v>
      </c>
      <c r="J46" s="7" t="s">
        <v>15</v>
      </c>
      <c r="K46" s="16" t="s">
        <v>16</v>
      </c>
      <c r="L46" s="7" t="s">
        <v>17</v>
      </c>
      <c r="M46" s="7" t="s">
        <v>106</v>
      </c>
    </row>
    <row r="47" spans="1:13" s="72" customFormat="1" x14ac:dyDescent="0.3">
      <c r="A47" s="23" t="s">
        <v>112</v>
      </c>
      <c r="B47" s="73" t="s">
        <v>21</v>
      </c>
      <c r="C47" s="35">
        <v>36044</v>
      </c>
      <c r="D47" s="35">
        <v>14841</v>
      </c>
      <c r="E47" s="35">
        <v>12798</v>
      </c>
      <c r="F47" s="35">
        <v>5005</v>
      </c>
      <c r="G47" s="35">
        <v>1721</v>
      </c>
      <c r="H47" s="35">
        <v>742</v>
      </c>
      <c r="I47" s="35">
        <v>544</v>
      </c>
      <c r="J47" s="35">
        <v>172</v>
      </c>
      <c r="K47" s="35">
        <v>84</v>
      </c>
      <c r="L47" s="35">
        <v>47</v>
      </c>
      <c r="M47" s="35">
        <v>90</v>
      </c>
    </row>
    <row r="48" spans="1:13" s="72" customFormat="1" x14ac:dyDescent="0.3">
      <c r="A48" s="23"/>
      <c r="B48" s="73" t="s">
        <v>19</v>
      </c>
      <c r="C48" s="71">
        <v>33396</v>
      </c>
      <c r="D48" s="42">
        <v>13600</v>
      </c>
      <c r="E48" s="42">
        <v>12074</v>
      </c>
      <c r="F48" s="42">
        <v>4660</v>
      </c>
      <c r="G48" s="42">
        <v>1625</v>
      </c>
      <c r="H48" s="42">
        <v>683</v>
      </c>
      <c r="I48" s="42">
        <v>477</v>
      </c>
      <c r="J48" s="42">
        <v>143</v>
      </c>
      <c r="K48" s="42">
        <v>65</v>
      </c>
      <c r="L48" s="42">
        <v>34</v>
      </c>
      <c r="M48" s="42">
        <v>35</v>
      </c>
    </row>
    <row r="49" spans="1:13" s="72" customFormat="1" x14ac:dyDescent="0.3">
      <c r="A49" s="23"/>
      <c r="B49" s="73" t="s">
        <v>20</v>
      </c>
      <c r="C49" s="71">
        <v>2648</v>
      </c>
      <c r="D49" s="42">
        <v>1241</v>
      </c>
      <c r="E49" s="42">
        <v>724</v>
      </c>
      <c r="F49" s="42">
        <v>345</v>
      </c>
      <c r="G49" s="42">
        <v>96</v>
      </c>
      <c r="H49" s="42">
        <v>59</v>
      </c>
      <c r="I49" s="42">
        <v>67</v>
      </c>
      <c r="J49" s="42">
        <v>29</v>
      </c>
      <c r="K49" s="42">
        <v>19</v>
      </c>
      <c r="L49" s="42">
        <v>13</v>
      </c>
      <c r="M49" s="42">
        <v>55</v>
      </c>
    </row>
    <row r="50" spans="1:13" s="72" customFormat="1" x14ac:dyDescent="0.3">
      <c r="A50" s="23"/>
      <c r="B50" s="73" t="s">
        <v>22</v>
      </c>
      <c r="C50" s="35">
        <v>42247</v>
      </c>
      <c r="D50" s="35">
        <v>16832</v>
      </c>
      <c r="E50" s="35">
        <v>13980</v>
      </c>
      <c r="F50" s="35">
        <v>6311</v>
      </c>
      <c r="G50" s="35">
        <v>2580</v>
      </c>
      <c r="H50" s="35">
        <v>1082</v>
      </c>
      <c r="I50" s="35">
        <v>861</v>
      </c>
      <c r="J50" s="35">
        <v>296</v>
      </c>
      <c r="K50" s="35">
        <v>115</v>
      </c>
      <c r="L50" s="35">
        <v>67</v>
      </c>
      <c r="M50" s="35">
        <v>123</v>
      </c>
    </row>
    <row r="51" spans="1:13" s="72" customFormat="1" x14ac:dyDescent="0.3">
      <c r="A51" s="23"/>
      <c r="B51" s="73" t="s">
        <v>19</v>
      </c>
      <c r="C51" s="71">
        <v>40469</v>
      </c>
      <c r="D51" s="42">
        <v>16108</v>
      </c>
      <c r="E51" s="42">
        <v>13420</v>
      </c>
      <c r="F51" s="42">
        <v>6073</v>
      </c>
      <c r="G51" s="42">
        <v>2491</v>
      </c>
      <c r="H51" s="42">
        <v>1043</v>
      </c>
      <c r="I51" s="42">
        <v>818</v>
      </c>
      <c r="J51" s="42">
        <v>273</v>
      </c>
      <c r="K51" s="42">
        <v>111</v>
      </c>
      <c r="L51" s="42">
        <v>53</v>
      </c>
      <c r="M51" s="42">
        <v>79</v>
      </c>
    </row>
    <row r="52" spans="1:13" s="72" customFormat="1" x14ac:dyDescent="0.3">
      <c r="A52" s="23"/>
      <c r="B52" s="73" t="s">
        <v>20</v>
      </c>
      <c r="C52" s="71">
        <v>1778</v>
      </c>
      <c r="D52" s="42">
        <v>724</v>
      </c>
      <c r="E52" s="42">
        <v>560</v>
      </c>
      <c r="F52" s="42">
        <v>238</v>
      </c>
      <c r="G52" s="42">
        <v>89</v>
      </c>
      <c r="H52" s="42">
        <v>39</v>
      </c>
      <c r="I52" s="42">
        <v>43</v>
      </c>
      <c r="J52" s="42">
        <v>23</v>
      </c>
      <c r="K52" s="42">
        <v>4</v>
      </c>
      <c r="L52" s="42">
        <v>14</v>
      </c>
      <c r="M52" s="42">
        <v>44</v>
      </c>
    </row>
    <row r="53" spans="1:13" s="72" customFormat="1" x14ac:dyDescent="0.3">
      <c r="A53" s="23"/>
      <c r="B53" s="8" t="s">
        <v>23</v>
      </c>
      <c r="C53" s="14">
        <v>78291</v>
      </c>
      <c r="D53" s="14">
        <v>31673</v>
      </c>
      <c r="E53" s="14">
        <v>26778</v>
      </c>
      <c r="F53" s="14">
        <v>11316</v>
      </c>
      <c r="G53" s="14">
        <v>4301</v>
      </c>
      <c r="H53" s="14">
        <v>1824</v>
      </c>
      <c r="I53" s="14">
        <v>1405</v>
      </c>
      <c r="J53" s="14">
        <v>468</v>
      </c>
      <c r="K53" s="14">
        <v>199</v>
      </c>
      <c r="L53" s="14">
        <v>114</v>
      </c>
      <c r="M53" s="14">
        <v>213</v>
      </c>
    </row>
    <row r="54" spans="1:13" s="72" customFormat="1" x14ac:dyDescent="0.3">
      <c r="A54" s="23"/>
      <c r="B54" s="9" t="s">
        <v>19</v>
      </c>
      <c r="C54" s="15">
        <v>73865</v>
      </c>
      <c r="D54" s="43">
        <v>29708</v>
      </c>
      <c r="E54" s="43">
        <v>25494</v>
      </c>
      <c r="F54" s="43">
        <v>10733</v>
      </c>
      <c r="G54" s="43">
        <v>4116</v>
      </c>
      <c r="H54" s="43">
        <v>1726</v>
      </c>
      <c r="I54" s="43">
        <v>1295</v>
      </c>
      <c r="J54" s="43">
        <v>416</v>
      </c>
      <c r="K54" s="43">
        <v>176</v>
      </c>
      <c r="L54" s="43">
        <v>87</v>
      </c>
      <c r="M54" s="43">
        <v>114</v>
      </c>
    </row>
    <row r="55" spans="1:13" s="72" customFormat="1" x14ac:dyDescent="0.3">
      <c r="A55" s="23"/>
      <c r="B55" s="9" t="s">
        <v>20</v>
      </c>
      <c r="C55" s="15">
        <v>4426</v>
      </c>
      <c r="D55" s="43">
        <v>1965</v>
      </c>
      <c r="E55" s="43">
        <v>1284</v>
      </c>
      <c r="F55" s="43">
        <v>583</v>
      </c>
      <c r="G55" s="43">
        <v>185</v>
      </c>
      <c r="H55" s="43">
        <v>98</v>
      </c>
      <c r="I55" s="43">
        <v>110</v>
      </c>
      <c r="J55" s="43">
        <v>52</v>
      </c>
      <c r="K55" s="43">
        <v>23</v>
      </c>
      <c r="L55" s="43">
        <v>27</v>
      </c>
      <c r="M55" s="43">
        <v>99</v>
      </c>
    </row>
    <row r="56" spans="1:13" ht="15.75" customHeight="1" x14ac:dyDescent="0.3">
      <c r="G56" s="66"/>
    </row>
    <row r="57" spans="1:13" s="72" customFormat="1" x14ac:dyDescent="0.3">
      <c r="A57" s="23"/>
      <c r="B57" s="13" t="s">
        <v>167</v>
      </c>
    </row>
    <row r="58" spans="1:13" s="72" customFormat="1" ht="28.8" x14ac:dyDescent="0.3">
      <c r="A58" s="23"/>
      <c r="B58" s="16" t="s">
        <v>24</v>
      </c>
      <c r="C58" s="7" t="s">
        <v>8</v>
      </c>
      <c r="D58" s="7" t="s">
        <v>9</v>
      </c>
      <c r="E58" s="16" t="s">
        <v>10</v>
      </c>
      <c r="F58" s="7" t="s">
        <v>11</v>
      </c>
      <c r="G58" s="7" t="s">
        <v>12</v>
      </c>
      <c r="H58" s="16" t="s">
        <v>13</v>
      </c>
      <c r="I58" s="7" t="s">
        <v>14</v>
      </c>
      <c r="J58" s="7" t="s">
        <v>15</v>
      </c>
      <c r="K58" s="16" t="s">
        <v>16</v>
      </c>
      <c r="L58" s="7" t="s">
        <v>17</v>
      </c>
      <c r="M58" s="7" t="s">
        <v>106</v>
      </c>
    </row>
    <row r="59" spans="1:13" s="72" customFormat="1" x14ac:dyDescent="0.3">
      <c r="A59" s="23"/>
      <c r="B59" s="73" t="s">
        <v>21</v>
      </c>
      <c r="C59" s="35">
        <f t="shared" ref="C59:C67" si="33">SUM(D59:M59)</f>
        <v>33692</v>
      </c>
      <c r="D59" s="35">
        <f t="shared" ref="D59:M59" si="34">D60+D61</f>
        <v>13667</v>
      </c>
      <c r="E59" s="35">
        <f t="shared" si="34"/>
        <v>11415</v>
      </c>
      <c r="F59" s="35">
        <f t="shared" si="34"/>
        <v>5049</v>
      </c>
      <c r="G59" s="35">
        <f t="shared" si="34"/>
        <v>1936</v>
      </c>
      <c r="H59" s="35">
        <f t="shared" si="34"/>
        <v>755</v>
      </c>
      <c r="I59" s="35">
        <f t="shared" si="34"/>
        <v>510</v>
      </c>
      <c r="J59" s="35">
        <f t="shared" si="34"/>
        <v>140</v>
      </c>
      <c r="K59" s="35">
        <f t="shared" si="34"/>
        <v>74</v>
      </c>
      <c r="L59" s="35">
        <f t="shared" si="34"/>
        <v>53</v>
      </c>
      <c r="M59" s="35">
        <f t="shared" si="34"/>
        <v>93</v>
      </c>
    </row>
    <row r="60" spans="1:13" s="72" customFormat="1" x14ac:dyDescent="0.3">
      <c r="A60" s="23"/>
      <c r="B60" s="73" t="s">
        <v>19</v>
      </c>
      <c r="C60" s="71">
        <f t="shared" si="33"/>
        <v>31047</v>
      </c>
      <c r="D60" s="42">
        <v>12393</v>
      </c>
      <c r="E60" s="42">
        <v>10736</v>
      </c>
      <c r="F60" s="42">
        <v>4699</v>
      </c>
      <c r="G60" s="42">
        <v>1847</v>
      </c>
      <c r="H60" s="42">
        <v>698</v>
      </c>
      <c r="I60" s="42">
        <v>444</v>
      </c>
      <c r="J60" s="42">
        <v>114</v>
      </c>
      <c r="K60" s="42">
        <v>52</v>
      </c>
      <c r="L60" s="42">
        <v>35</v>
      </c>
      <c r="M60" s="42">
        <v>29</v>
      </c>
    </row>
    <row r="61" spans="1:13" s="72" customFormat="1" x14ac:dyDescent="0.3">
      <c r="A61" s="23"/>
      <c r="B61" s="73" t="s">
        <v>20</v>
      </c>
      <c r="C61" s="71">
        <f t="shared" si="33"/>
        <v>2645</v>
      </c>
      <c r="D61" s="42">
        <v>1274</v>
      </c>
      <c r="E61" s="42">
        <v>679</v>
      </c>
      <c r="F61" s="42">
        <v>350</v>
      </c>
      <c r="G61" s="42">
        <v>89</v>
      </c>
      <c r="H61" s="42">
        <v>57</v>
      </c>
      <c r="I61" s="42">
        <v>66</v>
      </c>
      <c r="J61" s="42">
        <v>26</v>
      </c>
      <c r="K61" s="42">
        <v>22</v>
      </c>
      <c r="L61" s="42">
        <v>18</v>
      </c>
      <c r="M61" s="42">
        <v>64</v>
      </c>
    </row>
    <row r="62" spans="1:13" s="72" customFormat="1" x14ac:dyDescent="0.3">
      <c r="A62" s="23"/>
      <c r="B62" s="73" t="s">
        <v>22</v>
      </c>
      <c r="C62" s="35">
        <f t="shared" si="33"/>
        <v>40588</v>
      </c>
      <c r="D62" s="35">
        <f t="shared" ref="D62:M62" si="35">D63+D64</f>
        <v>15780</v>
      </c>
      <c r="E62" s="35">
        <f t="shared" si="35"/>
        <v>12988</v>
      </c>
      <c r="F62" s="35">
        <f t="shared" si="35"/>
        <v>6476</v>
      </c>
      <c r="G62" s="35">
        <f t="shared" si="35"/>
        <v>2802</v>
      </c>
      <c r="H62" s="35">
        <f t="shared" si="35"/>
        <v>1152</v>
      </c>
      <c r="I62" s="35">
        <f t="shared" si="35"/>
        <v>854</v>
      </c>
      <c r="J62" s="35">
        <f t="shared" si="35"/>
        <v>251</v>
      </c>
      <c r="K62" s="35">
        <f t="shared" si="35"/>
        <v>105</v>
      </c>
      <c r="L62" s="35">
        <f t="shared" si="35"/>
        <v>53</v>
      </c>
      <c r="M62" s="35">
        <f t="shared" si="35"/>
        <v>127</v>
      </c>
    </row>
    <row r="63" spans="1:13" s="72" customFormat="1" x14ac:dyDescent="0.3">
      <c r="A63" s="23"/>
      <c r="B63" s="73" t="s">
        <v>19</v>
      </c>
      <c r="C63" s="71">
        <f t="shared" si="33"/>
        <v>38635</v>
      </c>
      <c r="D63" s="42">
        <v>14882</v>
      </c>
      <c r="E63" s="42">
        <v>12392</v>
      </c>
      <c r="F63" s="42">
        <v>6267</v>
      </c>
      <c r="G63" s="42">
        <v>2725</v>
      </c>
      <c r="H63" s="42">
        <v>1108</v>
      </c>
      <c r="I63" s="42">
        <v>811</v>
      </c>
      <c r="J63" s="42">
        <v>234</v>
      </c>
      <c r="K63" s="42">
        <v>100</v>
      </c>
      <c r="L63" s="42">
        <v>44</v>
      </c>
      <c r="M63" s="42">
        <v>72</v>
      </c>
    </row>
    <row r="64" spans="1:13" s="72" customFormat="1" x14ac:dyDescent="0.3">
      <c r="A64" s="23"/>
      <c r="B64" s="73" t="s">
        <v>20</v>
      </c>
      <c r="C64" s="71">
        <f t="shared" si="33"/>
        <v>1953</v>
      </c>
      <c r="D64" s="42">
        <v>898</v>
      </c>
      <c r="E64" s="42">
        <v>596</v>
      </c>
      <c r="F64" s="42">
        <v>209</v>
      </c>
      <c r="G64" s="42">
        <v>77</v>
      </c>
      <c r="H64" s="42">
        <v>44</v>
      </c>
      <c r="I64" s="42">
        <v>43</v>
      </c>
      <c r="J64" s="42">
        <v>17</v>
      </c>
      <c r="K64" s="42">
        <v>5</v>
      </c>
      <c r="L64" s="42">
        <v>9</v>
      </c>
      <c r="M64" s="42">
        <v>55</v>
      </c>
    </row>
    <row r="65" spans="1:13" s="72" customFormat="1" x14ac:dyDescent="0.3">
      <c r="A65" s="23"/>
      <c r="B65" s="8" t="s">
        <v>23</v>
      </c>
      <c r="C65" s="14">
        <f t="shared" si="33"/>
        <v>74280</v>
      </c>
      <c r="D65" s="14">
        <f t="shared" ref="D65:M65" si="36">D66+D67</f>
        <v>29447</v>
      </c>
      <c r="E65" s="14">
        <f t="shared" si="36"/>
        <v>24403</v>
      </c>
      <c r="F65" s="14">
        <f t="shared" si="36"/>
        <v>11525</v>
      </c>
      <c r="G65" s="14">
        <f t="shared" si="36"/>
        <v>4738</v>
      </c>
      <c r="H65" s="14">
        <f t="shared" si="36"/>
        <v>1907</v>
      </c>
      <c r="I65" s="14">
        <f t="shared" si="36"/>
        <v>1364</v>
      </c>
      <c r="J65" s="14">
        <f t="shared" si="36"/>
        <v>391</v>
      </c>
      <c r="K65" s="14">
        <f t="shared" si="36"/>
        <v>179</v>
      </c>
      <c r="L65" s="14">
        <f t="shared" si="36"/>
        <v>106</v>
      </c>
      <c r="M65" s="14">
        <f t="shared" si="36"/>
        <v>220</v>
      </c>
    </row>
    <row r="66" spans="1:13" s="72" customFormat="1" x14ac:dyDescent="0.3">
      <c r="A66" s="23"/>
      <c r="B66" s="9" t="s">
        <v>19</v>
      </c>
      <c r="C66" s="15">
        <f t="shared" si="33"/>
        <v>69682</v>
      </c>
      <c r="D66" s="43">
        <f t="shared" ref="D66:M66" si="37">D60+D63</f>
        <v>27275</v>
      </c>
      <c r="E66" s="43">
        <f t="shared" si="37"/>
        <v>23128</v>
      </c>
      <c r="F66" s="43">
        <f t="shared" si="37"/>
        <v>10966</v>
      </c>
      <c r="G66" s="43">
        <f t="shared" si="37"/>
        <v>4572</v>
      </c>
      <c r="H66" s="43">
        <f t="shared" si="37"/>
        <v>1806</v>
      </c>
      <c r="I66" s="43">
        <f t="shared" si="37"/>
        <v>1255</v>
      </c>
      <c r="J66" s="43">
        <f t="shared" si="37"/>
        <v>348</v>
      </c>
      <c r="K66" s="43">
        <f t="shared" si="37"/>
        <v>152</v>
      </c>
      <c r="L66" s="43">
        <f t="shared" si="37"/>
        <v>79</v>
      </c>
      <c r="M66" s="43">
        <f t="shared" si="37"/>
        <v>101</v>
      </c>
    </row>
    <row r="67" spans="1:13" s="72" customFormat="1" x14ac:dyDescent="0.3">
      <c r="A67" s="23"/>
      <c r="B67" s="9" t="s">
        <v>20</v>
      </c>
      <c r="C67" s="15">
        <f t="shared" si="33"/>
        <v>4598</v>
      </c>
      <c r="D67" s="43">
        <f t="shared" ref="D67:M67" si="38">D64+D61</f>
        <v>2172</v>
      </c>
      <c r="E67" s="43">
        <f t="shared" si="38"/>
        <v>1275</v>
      </c>
      <c r="F67" s="43">
        <f t="shared" si="38"/>
        <v>559</v>
      </c>
      <c r="G67" s="43">
        <f t="shared" si="38"/>
        <v>166</v>
      </c>
      <c r="H67" s="43">
        <f t="shared" si="38"/>
        <v>101</v>
      </c>
      <c r="I67" s="43">
        <f t="shared" si="38"/>
        <v>109</v>
      </c>
      <c r="J67" s="43">
        <f t="shared" si="38"/>
        <v>43</v>
      </c>
      <c r="K67" s="43">
        <f t="shared" si="38"/>
        <v>27</v>
      </c>
      <c r="L67" s="43">
        <f t="shared" si="38"/>
        <v>27</v>
      </c>
      <c r="M67" s="43">
        <f t="shared" si="38"/>
        <v>119</v>
      </c>
    </row>
    <row r="68" spans="1:13" x14ac:dyDescent="0.3">
      <c r="G68" s="66"/>
    </row>
    <row r="69" spans="1:13" s="72" customFormat="1" x14ac:dyDescent="0.3">
      <c r="A69" s="23"/>
      <c r="B69" s="13" t="s">
        <v>165</v>
      </c>
    </row>
    <row r="70" spans="1:13" s="72" customFormat="1" ht="28.8" x14ac:dyDescent="0.3">
      <c r="A70" s="23"/>
      <c r="B70" s="16" t="s">
        <v>24</v>
      </c>
      <c r="C70" s="7" t="s">
        <v>8</v>
      </c>
      <c r="D70" s="7" t="s">
        <v>9</v>
      </c>
      <c r="E70" s="16" t="s">
        <v>10</v>
      </c>
      <c r="F70" s="7" t="s">
        <v>11</v>
      </c>
      <c r="G70" s="7" t="s">
        <v>12</v>
      </c>
      <c r="H70" s="16" t="s">
        <v>13</v>
      </c>
      <c r="I70" s="7" t="s">
        <v>14</v>
      </c>
      <c r="J70" s="7" t="s">
        <v>15</v>
      </c>
      <c r="K70" s="16" t="s">
        <v>16</v>
      </c>
      <c r="L70" s="7" t="s">
        <v>17</v>
      </c>
      <c r="M70" s="7" t="s">
        <v>106</v>
      </c>
    </row>
    <row r="71" spans="1:13" s="72" customFormat="1" x14ac:dyDescent="0.3">
      <c r="A71" s="23"/>
      <c r="B71" s="73" t="s">
        <v>21</v>
      </c>
      <c r="C71" s="35">
        <f t="shared" ref="C71:C79" si="39">SUM(D71:M71)</f>
        <v>37276</v>
      </c>
      <c r="D71" s="35">
        <f t="shared" ref="D71:M71" si="40">D72+D73</f>
        <v>13603</v>
      </c>
      <c r="E71" s="35">
        <f t="shared" si="40"/>
        <v>12024</v>
      </c>
      <c r="F71" s="35">
        <f t="shared" si="40"/>
        <v>6829</v>
      </c>
      <c r="G71" s="35">
        <f t="shared" si="40"/>
        <v>3018</v>
      </c>
      <c r="H71" s="35">
        <f t="shared" si="40"/>
        <v>945</v>
      </c>
      <c r="I71" s="35">
        <f t="shared" si="40"/>
        <v>514</v>
      </c>
      <c r="J71" s="35">
        <f t="shared" si="40"/>
        <v>141</v>
      </c>
      <c r="K71" s="35">
        <f t="shared" si="40"/>
        <v>75</v>
      </c>
      <c r="L71" s="35">
        <f t="shared" si="40"/>
        <v>36</v>
      </c>
      <c r="M71" s="35">
        <f t="shared" si="40"/>
        <v>91</v>
      </c>
    </row>
    <row r="72" spans="1:13" s="72" customFormat="1" x14ac:dyDescent="0.3">
      <c r="A72" s="23"/>
      <c r="B72" s="73" t="s">
        <v>19</v>
      </c>
      <c r="C72" s="71">
        <f t="shared" si="39"/>
        <v>34574</v>
      </c>
      <c r="D72" s="42">
        <v>12331</v>
      </c>
      <c r="E72" s="42">
        <v>11271</v>
      </c>
      <c r="F72" s="42">
        <v>6484</v>
      </c>
      <c r="G72" s="42">
        <v>2910</v>
      </c>
      <c r="H72" s="42">
        <v>898</v>
      </c>
      <c r="I72" s="42">
        <v>454</v>
      </c>
      <c r="J72" s="42">
        <v>111</v>
      </c>
      <c r="K72" s="42">
        <v>49</v>
      </c>
      <c r="L72" s="42">
        <v>28</v>
      </c>
      <c r="M72" s="42">
        <v>38</v>
      </c>
    </row>
    <row r="73" spans="1:13" s="72" customFormat="1" x14ac:dyDescent="0.3">
      <c r="A73" s="23"/>
      <c r="B73" s="73" t="s">
        <v>20</v>
      </c>
      <c r="C73" s="71">
        <f t="shared" si="39"/>
        <v>2702</v>
      </c>
      <c r="D73" s="42">
        <v>1272</v>
      </c>
      <c r="E73" s="42">
        <v>753</v>
      </c>
      <c r="F73" s="42">
        <v>345</v>
      </c>
      <c r="G73" s="42">
        <v>108</v>
      </c>
      <c r="H73" s="42">
        <v>47</v>
      </c>
      <c r="I73" s="42">
        <v>60</v>
      </c>
      <c r="J73" s="42">
        <v>30</v>
      </c>
      <c r="K73" s="42">
        <v>26</v>
      </c>
      <c r="L73" s="42">
        <v>8</v>
      </c>
      <c r="M73" s="42">
        <v>53</v>
      </c>
    </row>
    <row r="74" spans="1:13" s="72" customFormat="1" x14ac:dyDescent="0.3">
      <c r="A74" s="23"/>
      <c r="B74" s="73" t="s">
        <v>22</v>
      </c>
      <c r="C74" s="35">
        <f t="shared" si="39"/>
        <v>44761</v>
      </c>
      <c r="D74" s="35">
        <f t="shared" ref="D74:M74" si="41">D75+D76</f>
        <v>15378</v>
      </c>
      <c r="E74" s="35">
        <f t="shared" si="41"/>
        <v>13285</v>
      </c>
      <c r="F74" s="35">
        <f t="shared" si="41"/>
        <v>8845</v>
      </c>
      <c r="G74" s="35">
        <f t="shared" si="41"/>
        <v>4311</v>
      </c>
      <c r="H74" s="35">
        <f t="shared" si="41"/>
        <v>1465</v>
      </c>
      <c r="I74" s="35">
        <f t="shared" si="41"/>
        <v>897</v>
      </c>
      <c r="J74" s="35">
        <f t="shared" si="41"/>
        <v>262</v>
      </c>
      <c r="K74" s="35">
        <f t="shared" si="41"/>
        <v>119</v>
      </c>
      <c r="L74" s="35">
        <f t="shared" si="41"/>
        <v>60</v>
      </c>
      <c r="M74" s="35">
        <f t="shared" si="41"/>
        <v>139</v>
      </c>
    </row>
    <row r="75" spans="1:13" s="72" customFormat="1" x14ac:dyDescent="0.3">
      <c r="A75" s="23"/>
      <c r="B75" s="73" t="s">
        <v>19</v>
      </c>
      <c r="C75" s="71">
        <f t="shared" si="39"/>
        <v>42725</v>
      </c>
      <c r="D75" s="42">
        <v>14418</v>
      </c>
      <c r="E75" s="42">
        <v>12727</v>
      </c>
      <c r="F75" s="42">
        <v>8620</v>
      </c>
      <c r="G75" s="42">
        <v>4227</v>
      </c>
      <c r="H75" s="42">
        <v>1414</v>
      </c>
      <c r="I75" s="42">
        <v>845</v>
      </c>
      <c r="J75" s="42">
        <v>242</v>
      </c>
      <c r="K75" s="42">
        <v>102</v>
      </c>
      <c r="L75" s="42">
        <v>49</v>
      </c>
      <c r="M75" s="42">
        <v>81</v>
      </c>
    </row>
    <row r="76" spans="1:13" s="72" customFormat="1" x14ac:dyDescent="0.3">
      <c r="A76" s="23"/>
      <c r="B76" s="73" t="s">
        <v>20</v>
      </c>
      <c r="C76" s="71">
        <f t="shared" si="39"/>
        <v>2036</v>
      </c>
      <c r="D76" s="42">
        <v>960</v>
      </c>
      <c r="E76" s="42">
        <v>558</v>
      </c>
      <c r="F76" s="42">
        <v>225</v>
      </c>
      <c r="G76" s="42">
        <v>84</v>
      </c>
      <c r="H76" s="42">
        <v>51</v>
      </c>
      <c r="I76" s="42">
        <v>52</v>
      </c>
      <c r="J76" s="42">
        <v>20</v>
      </c>
      <c r="K76" s="42">
        <v>17</v>
      </c>
      <c r="L76" s="42">
        <v>11</v>
      </c>
      <c r="M76" s="42">
        <v>58</v>
      </c>
    </row>
    <row r="77" spans="1:13" s="72" customFormat="1" x14ac:dyDescent="0.3">
      <c r="A77" s="23"/>
      <c r="B77" s="8" t="s">
        <v>23</v>
      </c>
      <c r="C77" s="14">
        <f t="shared" si="39"/>
        <v>82037</v>
      </c>
      <c r="D77" s="14">
        <f t="shared" ref="D77:M77" si="42">D78+D79</f>
        <v>28981</v>
      </c>
      <c r="E77" s="14">
        <f t="shared" si="42"/>
        <v>25309</v>
      </c>
      <c r="F77" s="14">
        <f t="shared" si="42"/>
        <v>15674</v>
      </c>
      <c r="G77" s="14">
        <f t="shared" si="42"/>
        <v>7329</v>
      </c>
      <c r="H77" s="14">
        <f t="shared" si="42"/>
        <v>2410</v>
      </c>
      <c r="I77" s="14">
        <f t="shared" si="42"/>
        <v>1411</v>
      </c>
      <c r="J77" s="14">
        <f t="shared" si="42"/>
        <v>403</v>
      </c>
      <c r="K77" s="14">
        <f t="shared" si="42"/>
        <v>194</v>
      </c>
      <c r="L77" s="14">
        <f t="shared" si="42"/>
        <v>96</v>
      </c>
      <c r="M77" s="14">
        <f t="shared" si="42"/>
        <v>230</v>
      </c>
    </row>
    <row r="78" spans="1:13" s="72" customFormat="1" x14ac:dyDescent="0.3">
      <c r="A78" s="23"/>
      <c r="B78" s="9" t="s">
        <v>19</v>
      </c>
      <c r="C78" s="15">
        <f t="shared" si="39"/>
        <v>77299</v>
      </c>
      <c r="D78" s="43">
        <f t="shared" ref="D78:M78" si="43">D72+D75</f>
        <v>26749</v>
      </c>
      <c r="E78" s="43">
        <f t="shared" si="43"/>
        <v>23998</v>
      </c>
      <c r="F78" s="43">
        <f t="shared" si="43"/>
        <v>15104</v>
      </c>
      <c r="G78" s="43">
        <f t="shared" si="43"/>
        <v>7137</v>
      </c>
      <c r="H78" s="43">
        <f t="shared" si="43"/>
        <v>2312</v>
      </c>
      <c r="I78" s="43">
        <f t="shared" si="43"/>
        <v>1299</v>
      </c>
      <c r="J78" s="43">
        <f t="shared" si="43"/>
        <v>353</v>
      </c>
      <c r="K78" s="43">
        <f t="shared" si="43"/>
        <v>151</v>
      </c>
      <c r="L78" s="43">
        <f t="shared" si="43"/>
        <v>77</v>
      </c>
      <c r="M78" s="43">
        <f t="shared" si="43"/>
        <v>119</v>
      </c>
    </row>
    <row r="79" spans="1:13" s="72" customFormat="1" x14ac:dyDescent="0.3">
      <c r="A79" s="23"/>
      <c r="B79" s="9" t="s">
        <v>20</v>
      </c>
      <c r="C79" s="15">
        <f t="shared" si="39"/>
        <v>4738</v>
      </c>
      <c r="D79" s="43">
        <f t="shared" ref="D79:M79" si="44">D76+D73</f>
        <v>2232</v>
      </c>
      <c r="E79" s="43">
        <f t="shared" si="44"/>
        <v>1311</v>
      </c>
      <c r="F79" s="43">
        <f t="shared" si="44"/>
        <v>570</v>
      </c>
      <c r="G79" s="43">
        <f t="shared" si="44"/>
        <v>192</v>
      </c>
      <c r="H79" s="43">
        <f t="shared" si="44"/>
        <v>98</v>
      </c>
      <c r="I79" s="43">
        <f t="shared" si="44"/>
        <v>112</v>
      </c>
      <c r="J79" s="43">
        <f t="shared" si="44"/>
        <v>50</v>
      </c>
      <c r="K79" s="43">
        <f t="shared" si="44"/>
        <v>43</v>
      </c>
      <c r="L79" s="43">
        <f t="shared" si="44"/>
        <v>19</v>
      </c>
      <c r="M79" s="43">
        <f t="shared" si="44"/>
        <v>111</v>
      </c>
    </row>
    <row r="80" spans="1:13" x14ac:dyDescent="0.3">
      <c r="G80" s="66"/>
    </row>
    <row r="81" spans="1:13" s="72" customFormat="1" x14ac:dyDescent="0.3">
      <c r="A81" s="23"/>
      <c r="B81" s="13" t="s">
        <v>163</v>
      </c>
    </row>
    <row r="82" spans="1:13" s="72" customFormat="1" ht="28.8" x14ac:dyDescent="0.3">
      <c r="A82" s="23"/>
      <c r="B82" s="16" t="s">
        <v>24</v>
      </c>
      <c r="C82" s="7" t="s">
        <v>8</v>
      </c>
      <c r="D82" s="7" t="s">
        <v>9</v>
      </c>
      <c r="E82" s="16" t="s">
        <v>10</v>
      </c>
      <c r="F82" s="7" t="s">
        <v>11</v>
      </c>
      <c r="G82" s="7" t="s">
        <v>12</v>
      </c>
      <c r="H82" s="16" t="s">
        <v>13</v>
      </c>
      <c r="I82" s="7" t="s">
        <v>14</v>
      </c>
      <c r="J82" s="7" t="s">
        <v>15</v>
      </c>
      <c r="K82" s="16" t="s">
        <v>16</v>
      </c>
      <c r="L82" s="7" t="s">
        <v>17</v>
      </c>
      <c r="M82" s="7" t="s">
        <v>106</v>
      </c>
    </row>
    <row r="83" spans="1:13" s="72" customFormat="1" x14ac:dyDescent="0.3">
      <c r="A83" s="23"/>
      <c r="B83" s="73" t="s">
        <v>21</v>
      </c>
      <c r="C83" s="35">
        <f t="shared" ref="C83:C91" si="45">SUM(D83:M83)</f>
        <v>39398</v>
      </c>
      <c r="D83" s="35">
        <f t="shared" ref="D83:M83" si="46">D84+D85</f>
        <v>14150</v>
      </c>
      <c r="E83" s="35">
        <f t="shared" si="46"/>
        <v>11942</v>
      </c>
      <c r="F83" s="35">
        <f t="shared" si="46"/>
        <v>8504</v>
      </c>
      <c r="G83" s="35">
        <f t="shared" si="46"/>
        <v>3282</v>
      </c>
      <c r="H83" s="35">
        <f t="shared" si="46"/>
        <v>761</v>
      </c>
      <c r="I83" s="35">
        <f t="shared" si="46"/>
        <v>421</v>
      </c>
      <c r="J83" s="35">
        <f t="shared" si="46"/>
        <v>139</v>
      </c>
      <c r="K83" s="35">
        <f t="shared" si="46"/>
        <v>63</v>
      </c>
      <c r="L83" s="35">
        <f t="shared" si="46"/>
        <v>37</v>
      </c>
      <c r="M83" s="35">
        <f t="shared" si="46"/>
        <v>99</v>
      </c>
    </row>
    <row r="84" spans="1:13" s="72" customFormat="1" x14ac:dyDescent="0.3">
      <c r="A84" s="23"/>
      <c r="B84" s="73" t="s">
        <v>19</v>
      </c>
      <c r="C84" s="71">
        <f t="shared" si="45"/>
        <v>36659</v>
      </c>
      <c r="D84" s="42">
        <v>12649</v>
      </c>
      <c r="E84" s="42">
        <v>11292</v>
      </c>
      <c r="F84" s="42">
        <v>8230</v>
      </c>
      <c r="G84" s="42">
        <v>3180</v>
      </c>
      <c r="H84" s="42">
        <v>707</v>
      </c>
      <c r="I84" s="42">
        <v>377</v>
      </c>
      <c r="J84" s="42">
        <v>109</v>
      </c>
      <c r="K84" s="42">
        <v>48</v>
      </c>
      <c r="L84" s="42">
        <v>24</v>
      </c>
      <c r="M84" s="42">
        <v>43</v>
      </c>
    </row>
    <row r="85" spans="1:13" s="72" customFormat="1" x14ac:dyDescent="0.3">
      <c r="A85" s="23"/>
      <c r="B85" s="73" t="s">
        <v>20</v>
      </c>
      <c r="C85" s="71">
        <f t="shared" si="45"/>
        <v>2739</v>
      </c>
      <c r="D85" s="42">
        <v>1501</v>
      </c>
      <c r="E85" s="42">
        <v>650</v>
      </c>
      <c r="F85" s="42">
        <v>274</v>
      </c>
      <c r="G85" s="42">
        <v>102</v>
      </c>
      <c r="H85" s="42">
        <v>54</v>
      </c>
      <c r="I85" s="42">
        <v>44</v>
      </c>
      <c r="J85" s="42">
        <v>30</v>
      </c>
      <c r="K85" s="42">
        <v>15</v>
      </c>
      <c r="L85" s="42">
        <v>13</v>
      </c>
      <c r="M85" s="42">
        <v>56</v>
      </c>
    </row>
    <row r="86" spans="1:13" s="72" customFormat="1" x14ac:dyDescent="0.3">
      <c r="A86" s="23"/>
      <c r="B86" s="73" t="s">
        <v>22</v>
      </c>
      <c r="C86" s="35">
        <f t="shared" si="45"/>
        <v>47514</v>
      </c>
      <c r="D86" s="35">
        <f t="shared" ref="D86:M86" si="47">D87+D88</f>
        <v>15489</v>
      </c>
      <c r="E86" s="35">
        <f t="shared" si="47"/>
        <v>13981</v>
      </c>
      <c r="F86" s="35">
        <f t="shared" si="47"/>
        <v>11161</v>
      </c>
      <c r="G86" s="35">
        <f t="shared" si="47"/>
        <v>4309</v>
      </c>
      <c r="H86" s="35">
        <f t="shared" si="47"/>
        <v>1292</v>
      </c>
      <c r="I86" s="35">
        <f t="shared" si="47"/>
        <v>730</v>
      </c>
      <c r="J86" s="35">
        <f t="shared" si="47"/>
        <v>256</v>
      </c>
      <c r="K86" s="35">
        <f t="shared" si="47"/>
        <v>119</v>
      </c>
      <c r="L86" s="35">
        <f t="shared" si="47"/>
        <v>62</v>
      </c>
      <c r="M86" s="35">
        <f t="shared" si="47"/>
        <v>115</v>
      </c>
    </row>
    <row r="87" spans="1:13" s="72" customFormat="1" x14ac:dyDescent="0.3">
      <c r="A87" s="23"/>
      <c r="B87" s="73" t="s">
        <v>19</v>
      </c>
      <c r="C87" s="71">
        <f t="shared" si="45"/>
        <v>45801</v>
      </c>
      <c r="D87" s="42">
        <v>14693</v>
      </c>
      <c r="E87" s="42">
        <v>13466</v>
      </c>
      <c r="F87" s="42">
        <v>10975</v>
      </c>
      <c r="G87" s="42">
        <v>4232</v>
      </c>
      <c r="H87" s="42">
        <v>1257</v>
      </c>
      <c r="I87" s="42">
        <v>695</v>
      </c>
      <c r="J87" s="42">
        <v>241</v>
      </c>
      <c r="K87" s="42">
        <v>112</v>
      </c>
      <c r="L87" s="42">
        <v>54</v>
      </c>
      <c r="M87" s="42">
        <v>76</v>
      </c>
    </row>
    <row r="88" spans="1:13" s="72" customFormat="1" x14ac:dyDescent="0.3">
      <c r="A88" s="23"/>
      <c r="B88" s="73" t="s">
        <v>20</v>
      </c>
      <c r="C88" s="71">
        <f t="shared" si="45"/>
        <v>1713</v>
      </c>
      <c r="D88" s="42">
        <v>796</v>
      </c>
      <c r="E88" s="42">
        <v>515</v>
      </c>
      <c r="F88" s="42">
        <v>186</v>
      </c>
      <c r="G88" s="42">
        <v>77</v>
      </c>
      <c r="H88" s="42">
        <v>35</v>
      </c>
      <c r="I88" s="42">
        <v>35</v>
      </c>
      <c r="J88" s="42">
        <v>15</v>
      </c>
      <c r="K88" s="42">
        <v>7</v>
      </c>
      <c r="L88" s="42">
        <v>8</v>
      </c>
      <c r="M88" s="42">
        <v>39</v>
      </c>
    </row>
    <row r="89" spans="1:13" s="72" customFormat="1" x14ac:dyDescent="0.3">
      <c r="A89" s="23"/>
      <c r="B89" s="8" t="s">
        <v>23</v>
      </c>
      <c r="C89" s="14">
        <f t="shared" si="45"/>
        <v>86912</v>
      </c>
      <c r="D89" s="14">
        <f t="shared" ref="D89:M89" si="48">D90+D91</f>
        <v>29639</v>
      </c>
      <c r="E89" s="14">
        <f t="shared" si="48"/>
        <v>25923</v>
      </c>
      <c r="F89" s="14">
        <f t="shared" si="48"/>
        <v>19665</v>
      </c>
      <c r="G89" s="14">
        <f t="shared" si="48"/>
        <v>7591</v>
      </c>
      <c r="H89" s="14">
        <f t="shared" si="48"/>
        <v>2053</v>
      </c>
      <c r="I89" s="14">
        <f t="shared" si="48"/>
        <v>1151</v>
      </c>
      <c r="J89" s="14">
        <f t="shared" si="48"/>
        <v>395</v>
      </c>
      <c r="K89" s="14">
        <f t="shared" si="48"/>
        <v>182</v>
      </c>
      <c r="L89" s="14">
        <f t="shared" si="48"/>
        <v>99</v>
      </c>
      <c r="M89" s="14">
        <f t="shared" si="48"/>
        <v>214</v>
      </c>
    </row>
    <row r="90" spans="1:13" s="72" customFormat="1" x14ac:dyDescent="0.3">
      <c r="A90" s="23"/>
      <c r="B90" s="9" t="s">
        <v>19</v>
      </c>
      <c r="C90" s="15">
        <f t="shared" si="45"/>
        <v>82460</v>
      </c>
      <c r="D90" s="43">
        <f t="shared" ref="D90:M90" si="49">D84+D87</f>
        <v>27342</v>
      </c>
      <c r="E90" s="43">
        <f t="shared" si="49"/>
        <v>24758</v>
      </c>
      <c r="F90" s="43">
        <f t="shared" si="49"/>
        <v>19205</v>
      </c>
      <c r="G90" s="43">
        <f t="shared" si="49"/>
        <v>7412</v>
      </c>
      <c r="H90" s="43">
        <f t="shared" si="49"/>
        <v>1964</v>
      </c>
      <c r="I90" s="43">
        <f t="shared" si="49"/>
        <v>1072</v>
      </c>
      <c r="J90" s="43">
        <f t="shared" si="49"/>
        <v>350</v>
      </c>
      <c r="K90" s="43">
        <f t="shared" si="49"/>
        <v>160</v>
      </c>
      <c r="L90" s="43">
        <f t="shared" si="49"/>
        <v>78</v>
      </c>
      <c r="M90" s="43">
        <f t="shared" si="49"/>
        <v>119</v>
      </c>
    </row>
    <row r="91" spans="1:13" s="72" customFormat="1" x14ac:dyDescent="0.3">
      <c r="A91" s="23"/>
      <c r="B91" s="9" t="s">
        <v>20</v>
      </c>
      <c r="C91" s="15">
        <f t="shared" si="45"/>
        <v>4452</v>
      </c>
      <c r="D91" s="43">
        <f t="shared" ref="D91:M91" si="50">D88+D85</f>
        <v>2297</v>
      </c>
      <c r="E91" s="43">
        <f t="shared" si="50"/>
        <v>1165</v>
      </c>
      <c r="F91" s="43">
        <f t="shared" si="50"/>
        <v>460</v>
      </c>
      <c r="G91" s="43">
        <f t="shared" si="50"/>
        <v>179</v>
      </c>
      <c r="H91" s="43">
        <f t="shared" si="50"/>
        <v>89</v>
      </c>
      <c r="I91" s="43">
        <f t="shared" si="50"/>
        <v>79</v>
      </c>
      <c r="J91" s="43">
        <f t="shared" si="50"/>
        <v>45</v>
      </c>
      <c r="K91" s="43">
        <f t="shared" si="50"/>
        <v>22</v>
      </c>
      <c r="L91" s="43">
        <f t="shared" si="50"/>
        <v>21</v>
      </c>
      <c r="M91" s="43">
        <f t="shared" si="50"/>
        <v>95</v>
      </c>
    </row>
    <row r="92" spans="1:13" x14ac:dyDescent="0.3">
      <c r="G92" s="66"/>
    </row>
    <row r="93" spans="1:13" s="72" customFormat="1" x14ac:dyDescent="0.3">
      <c r="A93" s="23"/>
      <c r="B93" s="13" t="s">
        <v>160</v>
      </c>
    </row>
    <row r="94" spans="1:13" s="72" customFormat="1" ht="28.8" x14ac:dyDescent="0.3">
      <c r="A94" s="23"/>
      <c r="B94" s="16" t="s">
        <v>24</v>
      </c>
      <c r="C94" s="7" t="s">
        <v>8</v>
      </c>
      <c r="D94" s="7" t="s">
        <v>9</v>
      </c>
      <c r="E94" s="16" t="s">
        <v>10</v>
      </c>
      <c r="F94" s="7" t="s">
        <v>11</v>
      </c>
      <c r="G94" s="7" t="s">
        <v>12</v>
      </c>
      <c r="H94" s="16" t="s">
        <v>13</v>
      </c>
      <c r="I94" s="7" t="s">
        <v>14</v>
      </c>
      <c r="J94" s="7" t="s">
        <v>15</v>
      </c>
      <c r="K94" s="16" t="s">
        <v>16</v>
      </c>
      <c r="L94" s="7" t="s">
        <v>17</v>
      </c>
      <c r="M94" s="7" t="s">
        <v>106</v>
      </c>
    </row>
    <row r="95" spans="1:13" s="72" customFormat="1" x14ac:dyDescent="0.3">
      <c r="A95" s="23"/>
      <c r="B95" s="73" t="s">
        <v>21</v>
      </c>
      <c r="C95" s="35">
        <f t="shared" ref="C95:C103" si="51">SUM(D95:M95)</f>
        <v>46125</v>
      </c>
      <c r="D95" s="35">
        <f t="shared" ref="D95:M95" si="52">D96+D97</f>
        <v>16865</v>
      </c>
      <c r="E95" s="35">
        <f t="shared" si="52"/>
        <v>14508</v>
      </c>
      <c r="F95" s="35">
        <f t="shared" si="52"/>
        <v>9929</v>
      </c>
      <c r="G95" s="35">
        <f t="shared" si="52"/>
        <v>3290</v>
      </c>
      <c r="H95" s="35">
        <f t="shared" si="52"/>
        <v>752</v>
      </c>
      <c r="I95" s="35">
        <f t="shared" si="52"/>
        <v>415</v>
      </c>
      <c r="J95" s="35">
        <f t="shared" si="52"/>
        <v>138</v>
      </c>
      <c r="K95" s="35">
        <f t="shared" si="52"/>
        <v>84</v>
      </c>
      <c r="L95" s="35">
        <f t="shared" si="52"/>
        <v>41</v>
      </c>
      <c r="M95" s="35">
        <f t="shared" si="52"/>
        <v>103</v>
      </c>
    </row>
    <row r="96" spans="1:13" s="72" customFormat="1" x14ac:dyDescent="0.3">
      <c r="A96" s="23"/>
      <c r="B96" s="73" t="s">
        <v>19</v>
      </c>
      <c r="C96" s="71">
        <f t="shared" si="51"/>
        <v>42972</v>
      </c>
      <c r="D96" s="42">
        <v>15056</v>
      </c>
      <c r="E96" s="42">
        <v>13793</v>
      </c>
      <c r="F96" s="42">
        <v>9624</v>
      </c>
      <c r="G96" s="42">
        <v>3190</v>
      </c>
      <c r="H96" s="42">
        <v>701</v>
      </c>
      <c r="I96" s="42">
        <v>371</v>
      </c>
      <c r="J96" s="42">
        <v>111</v>
      </c>
      <c r="K96" s="42">
        <v>60</v>
      </c>
      <c r="L96" s="42">
        <v>31</v>
      </c>
      <c r="M96" s="42">
        <v>35</v>
      </c>
    </row>
    <row r="97" spans="1:13" s="72" customFormat="1" x14ac:dyDescent="0.3">
      <c r="A97" s="23"/>
      <c r="B97" s="73" t="s">
        <v>20</v>
      </c>
      <c r="C97" s="71">
        <f t="shared" si="51"/>
        <v>3153</v>
      </c>
      <c r="D97" s="42">
        <v>1809</v>
      </c>
      <c r="E97" s="42">
        <v>715</v>
      </c>
      <c r="F97" s="42">
        <v>305</v>
      </c>
      <c r="G97" s="42">
        <v>100</v>
      </c>
      <c r="H97" s="42">
        <v>51</v>
      </c>
      <c r="I97" s="42">
        <v>44</v>
      </c>
      <c r="J97" s="42">
        <v>27</v>
      </c>
      <c r="K97" s="42">
        <v>24</v>
      </c>
      <c r="L97" s="42">
        <v>10</v>
      </c>
      <c r="M97" s="42">
        <v>68</v>
      </c>
    </row>
    <row r="98" spans="1:13" s="72" customFormat="1" x14ac:dyDescent="0.3">
      <c r="A98" s="23"/>
      <c r="B98" s="73" t="s">
        <v>22</v>
      </c>
      <c r="C98" s="35">
        <f t="shared" si="51"/>
        <v>55016</v>
      </c>
      <c r="D98" s="35">
        <f t="shared" ref="D98:M98" si="53">D99+D100</f>
        <v>18277</v>
      </c>
      <c r="E98" s="35">
        <f t="shared" si="53"/>
        <v>16518</v>
      </c>
      <c r="F98" s="35">
        <f t="shared" si="53"/>
        <v>13103</v>
      </c>
      <c r="G98" s="35">
        <f t="shared" si="53"/>
        <v>4477</v>
      </c>
      <c r="H98" s="35">
        <f t="shared" si="53"/>
        <v>1222</v>
      </c>
      <c r="I98" s="35">
        <f t="shared" si="53"/>
        <v>802</v>
      </c>
      <c r="J98" s="35">
        <f t="shared" si="53"/>
        <v>279</v>
      </c>
      <c r="K98" s="35">
        <f t="shared" si="53"/>
        <v>128</v>
      </c>
      <c r="L98" s="35">
        <f t="shared" si="53"/>
        <v>65</v>
      </c>
      <c r="M98" s="35">
        <f t="shared" si="53"/>
        <v>145</v>
      </c>
    </row>
    <row r="99" spans="1:13" s="72" customFormat="1" x14ac:dyDescent="0.3">
      <c r="A99" s="23"/>
      <c r="B99" s="73" t="s">
        <v>19</v>
      </c>
      <c r="C99" s="71">
        <f t="shared" si="51"/>
        <v>52925</v>
      </c>
      <c r="D99" s="42">
        <v>17332</v>
      </c>
      <c r="E99" s="42">
        <v>15901</v>
      </c>
      <c r="F99" s="42">
        <v>12841</v>
      </c>
      <c r="G99" s="42">
        <v>4397</v>
      </c>
      <c r="H99" s="42">
        <v>1179</v>
      </c>
      <c r="I99" s="42">
        <v>764</v>
      </c>
      <c r="J99" s="42">
        <v>251</v>
      </c>
      <c r="K99" s="42">
        <v>116</v>
      </c>
      <c r="L99" s="42">
        <v>57</v>
      </c>
      <c r="M99" s="42">
        <v>87</v>
      </c>
    </row>
    <row r="100" spans="1:13" s="72" customFormat="1" x14ac:dyDescent="0.3">
      <c r="A100" s="23"/>
      <c r="B100" s="73" t="s">
        <v>20</v>
      </c>
      <c r="C100" s="71">
        <f t="shared" si="51"/>
        <v>2091</v>
      </c>
      <c r="D100" s="42">
        <v>945</v>
      </c>
      <c r="E100" s="42">
        <v>617</v>
      </c>
      <c r="F100" s="42">
        <v>262</v>
      </c>
      <c r="G100" s="42">
        <v>80</v>
      </c>
      <c r="H100" s="42">
        <v>43</v>
      </c>
      <c r="I100" s="42">
        <v>38</v>
      </c>
      <c r="J100" s="42">
        <v>28</v>
      </c>
      <c r="K100" s="42">
        <v>12</v>
      </c>
      <c r="L100" s="42">
        <v>8</v>
      </c>
      <c r="M100" s="42">
        <v>58</v>
      </c>
    </row>
    <row r="101" spans="1:13" s="72" customFormat="1" x14ac:dyDescent="0.3">
      <c r="A101" s="23"/>
      <c r="B101" s="8" t="s">
        <v>23</v>
      </c>
      <c r="C101" s="14">
        <f t="shared" si="51"/>
        <v>101141</v>
      </c>
      <c r="D101" s="14">
        <f t="shared" ref="D101:M101" si="54">D102+D103</f>
        <v>35142</v>
      </c>
      <c r="E101" s="14">
        <f t="shared" si="54"/>
        <v>31026</v>
      </c>
      <c r="F101" s="14">
        <f t="shared" si="54"/>
        <v>23032</v>
      </c>
      <c r="G101" s="14">
        <f t="shared" si="54"/>
        <v>7767</v>
      </c>
      <c r="H101" s="14">
        <f t="shared" si="54"/>
        <v>1974</v>
      </c>
      <c r="I101" s="14">
        <f t="shared" si="54"/>
        <v>1217</v>
      </c>
      <c r="J101" s="14">
        <f t="shared" si="54"/>
        <v>417</v>
      </c>
      <c r="K101" s="14">
        <f t="shared" si="54"/>
        <v>212</v>
      </c>
      <c r="L101" s="14">
        <f t="shared" si="54"/>
        <v>106</v>
      </c>
      <c r="M101" s="14">
        <f t="shared" si="54"/>
        <v>248</v>
      </c>
    </row>
    <row r="102" spans="1:13" s="72" customFormat="1" x14ac:dyDescent="0.3">
      <c r="A102" s="23"/>
      <c r="B102" s="9" t="s">
        <v>19</v>
      </c>
      <c r="C102" s="15">
        <f t="shared" si="51"/>
        <v>95897</v>
      </c>
      <c r="D102" s="43">
        <f t="shared" ref="D102:M102" si="55">D96+D99</f>
        <v>32388</v>
      </c>
      <c r="E102" s="43">
        <f t="shared" si="55"/>
        <v>29694</v>
      </c>
      <c r="F102" s="43">
        <f t="shared" si="55"/>
        <v>22465</v>
      </c>
      <c r="G102" s="43">
        <f t="shared" si="55"/>
        <v>7587</v>
      </c>
      <c r="H102" s="43">
        <f t="shared" si="55"/>
        <v>1880</v>
      </c>
      <c r="I102" s="43">
        <f t="shared" si="55"/>
        <v>1135</v>
      </c>
      <c r="J102" s="43">
        <f t="shared" si="55"/>
        <v>362</v>
      </c>
      <c r="K102" s="43">
        <f t="shared" si="55"/>
        <v>176</v>
      </c>
      <c r="L102" s="43">
        <f t="shared" si="55"/>
        <v>88</v>
      </c>
      <c r="M102" s="43">
        <f t="shared" si="55"/>
        <v>122</v>
      </c>
    </row>
    <row r="103" spans="1:13" s="72" customFormat="1" x14ac:dyDescent="0.3">
      <c r="A103" s="23"/>
      <c r="B103" s="9" t="s">
        <v>20</v>
      </c>
      <c r="C103" s="15">
        <f t="shared" si="51"/>
        <v>5244</v>
      </c>
      <c r="D103" s="43">
        <f t="shared" ref="D103:M103" si="56">D100+D97</f>
        <v>2754</v>
      </c>
      <c r="E103" s="43">
        <f t="shared" si="56"/>
        <v>1332</v>
      </c>
      <c r="F103" s="43">
        <f t="shared" si="56"/>
        <v>567</v>
      </c>
      <c r="G103" s="43">
        <f t="shared" si="56"/>
        <v>180</v>
      </c>
      <c r="H103" s="43">
        <f t="shared" si="56"/>
        <v>94</v>
      </c>
      <c r="I103" s="43">
        <f t="shared" si="56"/>
        <v>82</v>
      </c>
      <c r="J103" s="43">
        <f t="shared" si="56"/>
        <v>55</v>
      </c>
      <c r="K103" s="43">
        <f t="shared" si="56"/>
        <v>36</v>
      </c>
      <c r="L103" s="43">
        <f t="shared" si="56"/>
        <v>18</v>
      </c>
      <c r="M103" s="43">
        <f t="shared" si="56"/>
        <v>126</v>
      </c>
    </row>
    <row r="104" spans="1:13" x14ac:dyDescent="0.3">
      <c r="G104" s="66"/>
    </row>
    <row r="105" spans="1:13" s="72" customFormat="1" x14ac:dyDescent="0.3">
      <c r="A105" s="23"/>
      <c r="B105" s="13" t="s">
        <v>157</v>
      </c>
    </row>
    <row r="106" spans="1:13" s="72" customFormat="1" ht="28.8" x14ac:dyDescent="0.3">
      <c r="A106" s="23"/>
      <c r="B106" s="16" t="s">
        <v>24</v>
      </c>
      <c r="C106" s="7" t="s">
        <v>8</v>
      </c>
      <c r="D106" s="7" t="s">
        <v>9</v>
      </c>
      <c r="E106" s="16" t="s">
        <v>10</v>
      </c>
      <c r="F106" s="7" t="s">
        <v>11</v>
      </c>
      <c r="G106" s="7" t="s">
        <v>12</v>
      </c>
      <c r="H106" s="16" t="s">
        <v>13</v>
      </c>
      <c r="I106" s="7" t="s">
        <v>14</v>
      </c>
      <c r="J106" s="7" t="s">
        <v>15</v>
      </c>
      <c r="K106" s="16" t="s">
        <v>16</v>
      </c>
      <c r="L106" s="7" t="s">
        <v>17</v>
      </c>
      <c r="M106" s="7" t="s">
        <v>106</v>
      </c>
    </row>
    <row r="107" spans="1:13" s="72" customFormat="1" x14ac:dyDescent="0.3">
      <c r="A107" s="23"/>
      <c r="B107" s="73" t="s">
        <v>21</v>
      </c>
      <c r="C107" s="35">
        <f t="shared" ref="C107:C115" si="57">SUM(D107:M107)</f>
        <v>44788</v>
      </c>
      <c r="D107" s="35">
        <f t="shared" ref="D107:M107" si="58">D108+D109</f>
        <v>14877</v>
      </c>
      <c r="E107" s="35">
        <f t="shared" si="58"/>
        <v>14792</v>
      </c>
      <c r="F107" s="35">
        <f t="shared" si="58"/>
        <v>10390</v>
      </c>
      <c r="G107" s="35">
        <f t="shared" si="58"/>
        <v>3092</v>
      </c>
      <c r="H107" s="35">
        <f t="shared" si="58"/>
        <v>744</v>
      </c>
      <c r="I107" s="35">
        <f t="shared" si="58"/>
        <v>462</v>
      </c>
      <c r="J107" s="35">
        <f t="shared" si="58"/>
        <v>170</v>
      </c>
      <c r="K107" s="35">
        <f t="shared" si="58"/>
        <v>83</v>
      </c>
      <c r="L107" s="35">
        <f t="shared" si="58"/>
        <v>47</v>
      </c>
      <c r="M107" s="35">
        <f t="shared" si="58"/>
        <v>131</v>
      </c>
    </row>
    <row r="108" spans="1:13" s="72" customFormat="1" x14ac:dyDescent="0.3">
      <c r="A108" s="23"/>
      <c r="B108" s="73" t="s">
        <v>19</v>
      </c>
      <c r="C108" s="71">
        <f t="shared" si="57"/>
        <v>41821</v>
      </c>
      <c r="D108" s="42">
        <v>13319</v>
      </c>
      <c r="E108" s="42">
        <v>14098</v>
      </c>
      <c r="F108" s="42">
        <v>10070</v>
      </c>
      <c r="G108" s="42">
        <v>2983</v>
      </c>
      <c r="H108" s="42">
        <v>689</v>
      </c>
      <c r="I108" s="42">
        <v>393</v>
      </c>
      <c r="J108" s="42">
        <v>128</v>
      </c>
      <c r="K108" s="42">
        <v>66</v>
      </c>
      <c r="L108" s="42">
        <v>33</v>
      </c>
      <c r="M108" s="42">
        <v>42</v>
      </c>
    </row>
    <row r="109" spans="1:13" s="72" customFormat="1" x14ac:dyDescent="0.3">
      <c r="A109" s="23"/>
      <c r="B109" s="73" t="s">
        <v>20</v>
      </c>
      <c r="C109" s="71">
        <f t="shared" si="57"/>
        <v>2967</v>
      </c>
      <c r="D109" s="42">
        <v>1558</v>
      </c>
      <c r="E109" s="42">
        <v>694</v>
      </c>
      <c r="F109" s="42">
        <v>320</v>
      </c>
      <c r="G109" s="42">
        <v>109</v>
      </c>
      <c r="H109" s="42">
        <v>55</v>
      </c>
      <c r="I109" s="42">
        <v>69</v>
      </c>
      <c r="J109" s="42">
        <v>42</v>
      </c>
      <c r="K109" s="42">
        <v>17</v>
      </c>
      <c r="L109" s="42">
        <v>14</v>
      </c>
      <c r="M109" s="42">
        <v>89</v>
      </c>
    </row>
    <row r="110" spans="1:13" s="72" customFormat="1" x14ac:dyDescent="0.3">
      <c r="A110" s="23"/>
      <c r="B110" s="73" t="s">
        <v>22</v>
      </c>
      <c r="C110" s="35">
        <f t="shared" si="57"/>
        <v>52129</v>
      </c>
      <c r="D110" s="35">
        <f t="shared" ref="D110:M110" si="59">D111+D112</f>
        <v>15375</v>
      </c>
      <c r="E110" s="35">
        <f t="shared" si="59"/>
        <v>17033</v>
      </c>
      <c r="F110" s="35">
        <f t="shared" si="59"/>
        <v>13105</v>
      </c>
      <c r="G110" s="35">
        <f t="shared" si="59"/>
        <v>3866</v>
      </c>
      <c r="H110" s="35">
        <f t="shared" si="59"/>
        <v>1218</v>
      </c>
      <c r="I110" s="35">
        <f t="shared" si="59"/>
        <v>847</v>
      </c>
      <c r="J110" s="35">
        <f t="shared" si="59"/>
        <v>303</v>
      </c>
      <c r="K110" s="35">
        <f t="shared" si="59"/>
        <v>138</v>
      </c>
      <c r="L110" s="35">
        <f t="shared" si="59"/>
        <v>83</v>
      </c>
      <c r="M110" s="35">
        <f t="shared" si="59"/>
        <v>161</v>
      </c>
    </row>
    <row r="111" spans="1:13" s="72" customFormat="1" x14ac:dyDescent="0.3">
      <c r="A111" s="23"/>
      <c r="B111" s="73" t="s">
        <v>19</v>
      </c>
      <c r="C111" s="71">
        <f t="shared" si="57"/>
        <v>50120</v>
      </c>
      <c r="D111" s="42">
        <v>14512</v>
      </c>
      <c r="E111" s="42">
        <v>16409</v>
      </c>
      <c r="F111" s="42">
        <v>12860</v>
      </c>
      <c r="G111" s="42">
        <v>3772</v>
      </c>
      <c r="H111" s="42">
        <v>1181</v>
      </c>
      <c r="I111" s="42">
        <v>809</v>
      </c>
      <c r="J111" s="42">
        <v>270</v>
      </c>
      <c r="K111" s="42">
        <v>127</v>
      </c>
      <c r="L111" s="42">
        <v>75</v>
      </c>
      <c r="M111" s="42">
        <v>105</v>
      </c>
    </row>
    <row r="112" spans="1:13" s="72" customFormat="1" x14ac:dyDescent="0.3">
      <c r="A112" s="23"/>
      <c r="B112" s="73" t="s">
        <v>20</v>
      </c>
      <c r="C112" s="71">
        <f t="shared" si="57"/>
        <v>2009</v>
      </c>
      <c r="D112" s="42">
        <v>863</v>
      </c>
      <c r="E112" s="42">
        <v>624</v>
      </c>
      <c r="F112" s="42">
        <v>245</v>
      </c>
      <c r="G112" s="42">
        <v>94</v>
      </c>
      <c r="H112" s="42">
        <v>37</v>
      </c>
      <c r="I112" s="42">
        <v>38</v>
      </c>
      <c r="J112" s="42">
        <v>33</v>
      </c>
      <c r="K112" s="42">
        <v>11</v>
      </c>
      <c r="L112" s="42">
        <v>8</v>
      </c>
      <c r="M112" s="42">
        <v>56</v>
      </c>
    </row>
    <row r="113" spans="1:13" s="72" customFormat="1" x14ac:dyDescent="0.3">
      <c r="A113" s="23"/>
      <c r="B113" s="8" t="s">
        <v>23</v>
      </c>
      <c r="C113" s="14">
        <f t="shared" si="57"/>
        <v>96917</v>
      </c>
      <c r="D113" s="14">
        <f t="shared" ref="D113:M113" si="60">D114+D115</f>
        <v>30252</v>
      </c>
      <c r="E113" s="14">
        <f t="shared" si="60"/>
        <v>31825</v>
      </c>
      <c r="F113" s="14">
        <f t="shared" si="60"/>
        <v>23495</v>
      </c>
      <c r="G113" s="14">
        <f t="shared" si="60"/>
        <v>6958</v>
      </c>
      <c r="H113" s="14">
        <f t="shared" si="60"/>
        <v>1962</v>
      </c>
      <c r="I113" s="14">
        <f t="shared" si="60"/>
        <v>1309</v>
      </c>
      <c r="J113" s="14">
        <f t="shared" si="60"/>
        <v>473</v>
      </c>
      <c r="K113" s="14">
        <f t="shared" si="60"/>
        <v>221</v>
      </c>
      <c r="L113" s="14">
        <f t="shared" si="60"/>
        <v>130</v>
      </c>
      <c r="M113" s="14">
        <f t="shared" si="60"/>
        <v>292</v>
      </c>
    </row>
    <row r="114" spans="1:13" s="72" customFormat="1" x14ac:dyDescent="0.3">
      <c r="A114" s="23"/>
      <c r="B114" s="9" t="s">
        <v>19</v>
      </c>
      <c r="C114" s="15">
        <f t="shared" si="57"/>
        <v>91941</v>
      </c>
      <c r="D114" s="43">
        <f t="shared" ref="D114:M114" si="61">D108+D111</f>
        <v>27831</v>
      </c>
      <c r="E114" s="43">
        <f t="shared" si="61"/>
        <v>30507</v>
      </c>
      <c r="F114" s="43">
        <f t="shared" si="61"/>
        <v>22930</v>
      </c>
      <c r="G114" s="43">
        <f t="shared" si="61"/>
        <v>6755</v>
      </c>
      <c r="H114" s="43">
        <f t="shared" si="61"/>
        <v>1870</v>
      </c>
      <c r="I114" s="43">
        <f t="shared" si="61"/>
        <v>1202</v>
      </c>
      <c r="J114" s="43">
        <f t="shared" si="61"/>
        <v>398</v>
      </c>
      <c r="K114" s="43">
        <f t="shared" si="61"/>
        <v>193</v>
      </c>
      <c r="L114" s="43">
        <f t="shared" si="61"/>
        <v>108</v>
      </c>
      <c r="M114" s="43">
        <f t="shared" si="61"/>
        <v>147</v>
      </c>
    </row>
    <row r="115" spans="1:13" s="72" customFormat="1" x14ac:dyDescent="0.3">
      <c r="A115" s="23"/>
      <c r="B115" s="9" t="s">
        <v>20</v>
      </c>
      <c r="C115" s="15">
        <f t="shared" si="57"/>
        <v>4976</v>
      </c>
      <c r="D115" s="43">
        <f t="shared" ref="D115:M115" si="62">D112+D109</f>
        <v>2421</v>
      </c>
      <c r="E115" s="43">
        <f t="shared" si="62"/>
        <v>1318</v>
      </c>
      <c r="F115" s="43">
        <f t="shared" si="62"/>
        <v>565</v>
      </c>
      <c r="G115" s="43">
        <f t="shared" si="62"/>
        <v>203</v>
      </c>
      <c r="H115" s="43">
        <f t="shared" si="62"/>
        <v>92</v>
      </c>
      <c r="I115" s="43">
        <f t="shared" si="62"/>
        <v>107</v>
      </c>
      <c r="J115" s="43">
        <f t="shared" si="62"/>
        <v>75</v>
      </c>
      <c r="K115" s="43">
        <f t="shared" si="62"/>
        <v>28</v>
      </c>
      <c r="L115" s="43">
        <f t="shared" si="62"/>
        <v>22</v>
      </c>
      <c r="M115" s="43">
        <f t="shared" si="62"/>
        <v>145</v>
      </c>
    </row>
    <row r="116" spans="1:13" x14ac:dyDescent="0.3">
      <c r="G116" s="66"/>
    </row>
    <row r="117" spans="1:13" s="72" customFormat="1" x14ac:dyDescent="0.3">
      <c r="A117" s="23"/>
      <c r="B117" s="13" t="s">
        <v>154</v>
      </c>
    </row>
    <row r="118" spans="1:13" s="72" customFormat="1" ht="28.8" x14ac:dyDescent="0.3">
      <c r="A118" s="23"/>
      <c r="B118" s="16" t="s">
        <v>24</v>
      </c>
      <c r="C118" s="7" t="s">
        <v>8</v>
      </c>
      <c r="D118" s="7" t="s">
        <v>9</v>
      </c>
      <c r="E118" s="16" t="s">
        <v>10</v>
      </c>
      <c r="F118" s="7" t="s">
        <v>11</v>
      </c>
      <c r="G118" s="7" t="s">
        <v>12</v>
      </c>
      <c r="H118" s="16" t="s">
        <v>13</v>
      </c>
      <c r="I118" s="7" t="s">
        <v>14</v>
      </c>
      <c r="J118" s="7" t="s">
        <v>15</v>
      </c>
      <c r="K118" s="16" t="s">
        <v>16</v>
      </c>
      <c r="L118" s="7" t="s">
        <v>17</v>
      </c>
      <c r="M118" s="7" t="s">
        <v>106</v>
      </c>
    </row>
    <row r="119" spans="1:13" s="72" customFormat="1" x14ac:dyDescent="0.3">
      <c r="A119" s="23"/>
      <c r="B119" s="73" t="s">
        <v>21</v>
      </c>
      <c r="C119" s="35">
        <f t="shared" ref="C119:C127" si="63">SUM(D119:M119)</f>
        <v>44992</v>
      </c>
      <c r="D119" s="35">
        <f t="shared" ref="D119:M119" si="64">D120+D121</f>
        <v>11936</v>
      </c>
      <c r="E119" s="35">
        <f t="shared" si="64"/>
        <v>15762</v>
      </c>
      <c r="F119" s="35">
        <f t="shared" si="64"/>
        <v>11809</v>
      </c>
      <c r="G119" s="35">
        <f t="shared" si="64"/>
        <v>3587</v>
      </c>
      <c r="H119" s="35">
        <f t="shared" si="64"/>
        <v>918</v>
      </c>
      <c r="I119" s="35">
        <f t="shared" si="64"/>
        <v>507</v>
      </c>
      <c r="J119" s="35">
        <f t="shared" si="64"/>
        <v>196</v>
      </c>
      <c r="K119" s="35">
        <f t="shared" si="64"/>
        <v>100</v>
      </c>
      <c r="L119" s="35">
        <f t="shared" si="64"/>
        <v>58</v>
      </c>
      <c r="M119" s="35">
        <f t="shared" si="64"/>
        <v>119</v>
      </c>
    </row>
    <row r="120" spans="1:13" s="72" customFormat="1" x14ac:dyDescent="0.3">
      <c r="A120" s="23"/>
      <c r="B120" s="73" t="s">
        <v>19</v>
      </c>
      <c r="C120" s="71">
        <f t="shared" si="63"/>
        <v>42241</v>
      </c>
      <c r="D120" s="42">
        <v>10558</v>
      </c>
      <c r="E120" s="42">
        <v>15083</v>
      </c>
      <c r="F120" s="42">
        <v>11478</v>
      </c>
      <c r="G120" s="42">
        <v>3459</v>
      </c>
      <c r="H120" s="42">
        <v>860</v>
      </c>
      <c r="I120" s="42">
        <v>445</v>
      </c>
      <c r="J120" s="42">
        <v>168</v>
      </c>
      <c r="K120" s="42">
        <v>84</v>
      </c>
      <c r="L120" s="42">
        <v>49</v>
      </c>
      <c r="M120" s="42">
        <v>57</v>
      </c>
    </row>
    <row r="121" spans="1:13" s="72" customFormat="1" x14ac:dyDescent="0.3">
      <c r="A121" s="23"/>
      <c r="B121" s="73" t="s">
        <v>20</v>
      </c>
      <c r="C121" s="71">
        <f t="shared" si="63"/>
        <v>2751</v>
      </c>
      <c r="D121" s="42">
        <v>1378</v>
      </c>
      <c r="E121" s="42">
        <v>679</v>
      </c>
      <c r="F121" s="42">
        <v>331</v>
      </c>
      <c r="G121" s="42">
        <v>128</v>
      </c>
      <c r="H121" s="42">
        <v>58</v>
      </c>
      <c r="I121" s="42">
        <v>62</v>
      </c>
      <c r="J121" s="42">
        <v>28</v>
      </c>
      <c r="K121" s="42">
        <v>16</v>
      </c>
      <c r="L121" s="42">
        <v>9</v>
      </c>
      <c r="M121" s="42">
        <v>62</v>
      </c>
    </row>
    <row r="122" spans="1:13" s="72" customFormat="1" x14ac:dyDescent="0.3">
      <c r="A122" s="23"/>
      <c r="B122" s="73" t="s">
        <v>22</v>
      </c>
      <c r="C122" s="35">
        <f t="shared" si="63"/>
        <v>52034</v>
      </c>
      <c r="D122" s="35">
        <f t="shared" ref="D122:M122" si="65">D123+D124</f>
        <v>12533</v>
      </c>
      <c r="E122" s="35">
        <f t="shared" si="65"/>
        <v>17332</v>
      </c>
      <c r="F122" s="35">
        <f t="shared" si="65"/>
        <v>14636</v>
      </c>
      <c r="G122" s="35">
        <f t="shared" si="65"/>
        <v>4294</v>
      </c>
      <c r="H122" s="35">
        <f t="shared" si="65"/>
        <v>1473</v>
      </c>
      <c r="I122" s="35">
        <f t="shared" si="65"/>
        <v>923</v>
      </c>
      <c r="J122" s="35">
        <f t="shared" si="65"/>
        <v>371</v>
      </c>
      <c r="K122" s="35">
        <f t="shared" si="65"/>
        <v>180</v>
      </c>
      <c r="L122" s="35">
        <f t="shared" si="65"/>
        <v>109</v>
      </c>
      <c r="M122" s="35">
        <f t="shared" si="65"/>
        <v>183</v>
      </c>
    </row>
    <row r="123" spans="1:13" s="72" customFormat="1" x14ac:dyDescent="0.3">
      <c r="A123" s="23"/>
      <c r="B123" s="73" t="s">
        <v>19</v>
      </c>
      <c r="C123" s="71">
        <f t="shared" si="63"/>
        <v>50234</v>
      </c>
      <c r="D123" s="42">
        <v>11761</v>
      </c>
      <c r="E123" s="42">
        <v>16835</v>
      </c>
      <c r="F123" s="42">
        <v>14404</v>
      </c>
      <c r="G123" s="42">
        <v>4207</v>
      </c>
      <c r="H123" s="42">
        <v>1418</v>
      </c>
      <c r="I123" s="42">
        <v>867</v>
      </c>
      <c r="J123" s="42">
        <v>348</v>
      </c>
      <c r="K123" s="42">
        <v>164</v>
      </c>
      <c r="L123" s="42">
        <v>104</v>
      </c>
      <c r="M123" s="42">
        <v>126</v>
      </c>
    </row>
    <row r="124" spans="1:13" s="72" customFormat="1" x14ac:dyDescent="0.3">
      <c r="A124" s="23"/>
      <c r="B124" s="73" t="s">
        <v>20</v>
      </c>
      <c r="C124" s="71">
        <f t="shared" si="63"/>
        <v>1800</v>
      </c>
      <c r="D124" s="42">
        <v>772</v>
      </c>
      <c r="E124" s="42">
        <v>497</v>
      </c>
      <c r="F124" s="42">
        <v>232</v>
      </c>
      <c r="G124" s="42">
        <v>87</v>
      </c>
      <c r="H124" s="42">
        <v>55</v>
      </c>
      <c r="I124" s="42">
        <v>56</v>
      </c>
      <c r="J124" s="42">
        <v>23</v>
      </c>
      <c r="K124" s="42">
        <v>16</v>
      </c>
      <c r="L124" s="42">
        <v>5</v>
      </c>
      <c r="M124" s="42">
        <v>57</v>
      </c>
    </row>
    <row r="125" spans="1:13" s="72" customFormat="1" x14ac:dyDescent="0.3">
      <c r="A125" s="23"/>
      <c r="B125" s="8" t="s">
        <v>23</v>
      </c>
      <c r="C125" s="14">
        <f t="shared" si="63"/>
        <v>97026</v>
      </c>
      <c r="D125" s="14">
        <f t="shared" ref="D125:M125" si="66">D126+D127</f>
        <v>24469</v>
      </c>
      <c r="E125" s="14">
        <f t="shared" si="66"/>
        <v>33094</v>
      </c>
      <c r="F125" s="14">
        <f t="shared" si="66"/>
        <v>26445</v>
      </c>
      <c r="G125" s="14">
        <f t="shared" si="66"/>
        <v>7881</v>
      </c>
      <c r="H125" s="14">
        <f t="shared" si="66"/>
        <v>2391</v>
      </c>
      <c r="I125" s="14">
        <f t="shared" si="66"/>
        <v>1430</v>
      </c>
      <c r="J125" s="14">
        <f t="shared" si="66"/>
        <v>567</v>
      </c>
      <c r="K125" s="14">
        <f t="shared" si="66"/>
        <v>280</v>
      </c>
      <c r="L125" s="14">
        <f t="shared" si="66"/>
        <v>167</v>
      </c>
      <c r="M125" s="14">
        <f t="shared" si="66"/>
        <v>302</v>
      </c>
    </row>
    <row r="126" spans="1:13" s="72" customFormat="1" x14ac:dyDescent="0.3">
      <c r="A126" s="23"/>
      <c r="B126" s="9" t="s">
        <v>19</v>
      </c>
      <c r="C126" s="15">
        <f t="shared" si="63"/>
        <v>92475</v>
      </c>
      <c r="D126" s="43">
        <f t="shared" ref="D126:M126" si="67">D120+D123</f>
        <v>22319</v>
      </c>
      <c r="E126" s="43">
        <f t="shared" si="67"/>
        <v>31918</v>
      </c>
      <c r="F126" s="43">
        <f t="shared" si="67"/>
        <v>25882</v>
      </c>
      <c r="G126" s="43">
        <f t="shared" si="67"/>
        <v>7666</v>
      </c>
      <c r="H126" s="43">
        <f t="shared" si="67"/>
        <v>2278</v>
      </c>
      <c r="I126" s="43">
        <f t="shared" si="67"/>
        <v>1312</v>
      </c>
      <c r="J126" s="43">
        <f t="shared" si="67"/>
        <v>516</v>
      </c>
      <c r="K126" s="43">
        <f t="shared" si="67"/>
        <v>248</v>
      </c>
      <c r="L126" s="43">
        <f t="shared" si="67"/>
        <v>153</v>
      </c>
      <c r="M126" s="43">
        <f t="shared" si="67"/>
        <v>183</v>
      </c>
    </row>
    <row r="127" spans="1:13" s="72" customFormat="1" x14ac:dyDescent="0.3">
      <c r="A127" s="23"/>
      <c r="B127" s="9" t="s">
        <v>20</v>
      </c>
      <c r="C127" s="15">
        <f t="shared" si="63"/>
        <v>4551</v>
      </c>
      <c r="D127" s="43">
        <f t="shared" ref="D127:M127" si="68">D124+D121</f>
        <v>2150</v>
      </c>
      <c r="E127" s="43">
        <f t="shared" si="68"/>
        <v>1176</v>
      </c>
      <c r="F127" s="43">
        <f t="shared" si="68"/>
        <v>563</v>
      </c>
      <c r="G127" s="43">
        <f t="shared" si="68"/>
        <v>215</v>
      </c>
      <c r="H127" s="43">
        <f t="shared" si="68"/>
        <v>113</v>
      </c>
      <c r="I127" s="43">
        <f t="shared" si="68"/>
        <v>118</v>
      </c>
      <c r="J127" s="43">
        <f t="shared" si="68"/>
        <v>51</v>
      </c>
      <c r="K127" s="43">
        <f t="shared" si="68"/>
        <v>32</v>
      </c>
      <c r="L127" s="43">
        <f t="shared" si="68"/>
        <v>14</v>
      </c>
      <c r="M127" s="43">
        <f t="shared" si="68"/>
        <v>119</v>
      </c>
    </row>
    <row r="128" spans="1:13" x14ac:dyDescent="0.3">
      <c r="G128" s="66"/>
    </row>
    <row r="129" spans="1:13" s="72" customFormat="1" x14ac:dyDescent="0.3">
      <c r="A129" s="23"/>
      <c r="B129" s="13" t="s">
        <v>171</v>
      </c>
    </row>
    <row r="130" spans="1:13" s="72" customFormat="1" ht="28.8" x14ac:dyDescent="0.3">
      <c r="A130" s="23"/>
      <c r="B130" s="16" t="s">
        <v>24</v>
      </c>
      <c r="C130" s="7" t="s">
        <v>8</v>
      </c>
      <c r="D130" s="7" t="s">
        <v>9</v>
      </c>
      <c r="E130" s="16" t="s">
        <v>10</v>
      </c>
      <c r="F130" s="7" t="s">
        <v>11</v>
      </c>
      <c r="G130" s="7" t="s">
        <v>12</v>
      </c>
      <c r="H130" s="16" t="s">
        <v>13</v>
      </c>
      <c r="I130" s="7" t="s">
        <v>14</v>
      </c>
      <c r="J130" s="7" t="s">
        <v>15</v>
      </c>
      <c r="K130" s="16" t="s">
        <v>16</v>
      </c>
      <c r="L130" s="7" t="s">
        <v>17</v>
      </c>
      <c r="M130" s="7" t="s">
        <v>106</v>
      </c>
    </row>
    <row r="131" spans="1:13" s="72" customFormat="1" x14ac:dyDescent="0.3">
      <c r="A131" s="23"/>
      <c r="B131" s="73" t="s">
        <v>21</v>
      </c>
      <c r="C131" s="35">
        <f t="shared" ref="C131:C139" si="69">SUM(D131:M131)</f>
        <v>45628</v>
      </c>
      <c r="D131" s="35">
        <f t="shared" ref="D131:M131" si="70">D132+D133</f>
        <v>11355</v>
      </c>
      <c r="E131" s="35">
        <f t="shared" si="70"/>
        <v>15773</v>
      </c>
      <c r="F131" s="35">
        <f t="shared" si="70"/>
        <v>12455</v>
      </c>
      <c r="G131" s="35">
        <f t="shared" si="70"/>
        <v>3868</v>
      </c>
      <c r="H131" s="35">
        <f t="shared" si="70"/>
        <v>1020</v>
      </c>
      <c r="I131" s="35">
        <f t="shared" si="70"/>
        <v>569</v>
      </c>
      <c r="J131" s="35">
        <f t="shared" si="70"/>
        <v>230</v>
      </c>
      <c r="K131" s="35">
        <f t="shared" si="70"/>
        <v>121</v>
      </c>
      <c r="L131" s="35">
        <f t="shared" si="70"/>
        <v>68</v>
      </c>
      <c r="M131" s="35">
        <f t="shared" si="70"/>
        <v>169</v>
      </c>
    </row>
    <row r="132" spans="1:13" s="72" customFormat="1" x14ac:dyDescent="0.3">
      <c r="A132" s="23"/>
      <c r="B132" s="73" t="s">
        <v>19</v>
      </c>
      <c r="C132" s="71">
        <f t="shared" si="69"/>
        <v>42763</v>
      </c>
      <c r="D132" s="42">
        <v>10005</v>
      </c>
      <c r="E132" s="42">
        <v>15124</v>
      </c>
      <c r="F132" s="42">
        <v>12029</v>
      </c>
      <c r="G132" s="42">
        <v>3717</v>
      </c>
      <c r="H132" s="42">
        <v>956</v>
      </c>
      <c r="I132" s="42">
        <v>491</v>
      </c>
      <c r="J132" s="42">
        <v>200</v>
      </c>
      <c r="K132" s="42">
        <v>99</v>
      </c>
      <c r="L132" s="42">
        <v>57</v>
      </c>
      <c r="M132" s="42">
        <v>85</v>
      </c>
    </row>
    <row r="133" spans="1:13" s="72" customFormat="1" x14ac:dyDescent="0.3">
      <c r="A133" s="23"/>
      <c r="B133" s="73" t="s">
        <v>20</v>
      </c>
      <c r="C133" s="71">
        <f t="shared" si="69"/>
        <v>2865</v>
      </c>
      <c r="D133" s="42">
        <v>1350</v>
      </c>
      <c r="E133" s="42">
        <v>649</v>
      </c>
      <c r="F133" s="42">
        <v>426</v>
      </c>
      <c r="G133" s="42">
        <v>151</v>
      </c>
      <c r="H133" s="42">
        <v>64</v>
      </c>
      <c r="I133" s="42">
        <v>78</v>
      </c>
      <c r="J133" s="42">
        <v>30</v>
      </c>
      <c r="K133" s="42">
        <v>22</v>
      </c>
      <c r="L133" s="42">
        <v>11</v>
      </c>
      <c r="M133" s="42">
        <v>84</v>
      </c>
    </row>
    <row r="134" spans="1:13" s="72" customFormat="1" x14ac:dyDescent="0.3">
      <c r="A134" s="23"/>
      <c r="B134" s="73" t="s">
        <v>22</v>
      </c>
      <c r="C134" s="35">
        <f t="shared" si="69"/>
        <v>54622</v>
      </c>
      <c r="D134" s="35">
        <f t="shared" ref="D134:M134" si="71">D135+D136</f>
        <v>12935</v>
      </c>
      <c r="E134" s="35">
        <f t="shared" si="71"/>
        <v>17582</v>
      </c>
      <c r="F134" s="35">
        <f t="shared" si="71"/>
        <v>15326</v>
      </c>
      <c r="G134" s="35">
        <f t="shared" si="71"/>
        <v>5029</v>
      </c>
      <c r="H134" s="35">
        <f t="shared" si="71"/>
        <v>1536</v>
      </c>
      <c r="I134" s="35">
        <f t="shared" si="71"/>
        <v>1067</v>
      </c>
      <c r="J134" s="35">
        <f t="shared" si="71"/>
        <v>463</v>
      </c>
      <c r="K134" s="35">
        <f t="shared" si="71"/>
        <v>247</v>
      </c>
      <c r="L134" s="35">
        <f t="shared" si="71"/>
        <v>156</v>
      </c>
      <c r="M134" s="35">
        <f t="shared" si="71"/>
        <v>281</v>
      </c>
    </row>
    <row r="135" spans="1:13" s="72" customFormat="1" x14ac:dyDescent="0.3">
      <c r="A135" s="23"/>
      <c r="B135" s="73" t="s">
        <v>19</v>
      </c>
      <c r="C135" s="71">
        <f t="shared" si="69"/>
        <v>52616</v>
      </c>
      <c r="D135" s="42">
        <v>12150</v>
      </c>
      <c r="E135" s="42">
        <v>17033</v>
      </c>
      <c r="F135" s="42">
        <v>15046</v>
      </c>
      <c r="G135" s="42">
        <v>4921</v>
      </c>
      <c r="H135" s="42">
        <v>1480</v>
      </c>
      <c r="I135" s="42">
        <v>1001</v>
      </c>
      <c r="J135" s="42">
        <v>425</v>
      </c>
      <c r="K135" s="42">
        <v>231</v>
      </c>
      <c r="L135" s="42">
        <v>144</v>
      </c>
      <c r="M135" s="42">
        <v>185</v>
      </c>
    </row>
    <row r="136" spans="1:13" s="72" customFormat="1" x14ac:dyDescent="0.3">
      <c r="A136" s="23"/>
      <c r="B136" s="73" t="s">
        <v>20</v>
      </c>
      <c r="C136" s="71">
        <f t="shared" si="69"/>
        <v>2006</v>
      </c>
      <c r="D136" s="42">
        <v>785</v>
      </c>
      <c r="E136" s="42">
        <v>549</v>
      </c>
      <c r="F136" s="42">
        <v>280</v>
      </c>
      <c r="G136" s="42">
        <v>108</v>
      </c>
      <c r="H136" s="42">
        <v>56</v>
      </c>
      <c r="I136" s="42">
        <v>66</v>
      </c>
      <c r="J136" s="42">
        <v>38</v>
      </c>
      <c r="K136" s="42">
        <v>16</v>
      </c>
      <c r="L136" s="42">
        <v>12</v>
      </c>
      <c r="M136" s="42">
        <v>96</v>
      </c>
    </row>
    <row r="137" spans="1:13" s="72" customFormat="1" x14ac:dyDescent="0.3">
      <c r="A137" s="23"/>
      <c r="B137" s="8" t="s">
        <v>23</v>
      </c>
      <c r="C137" s="14">
        <f t="shared" si="69"/>
        <v>100250</v>
      </c>
      <c r="D137" s="14">
        <f t="shared" ref="D137:M137" si="72">D138+D139</f>
        <v>24290</v>
      </c>
      <c r="E137" s="14">
        <f t="shared" si="72"/>
        <v>33355</v>
      </c>
      <c r="F137" s="14">
        <f t="shared" si="72"/>
        <v>27781</v>
      </c>
      <c r="G137" s="14">
        <f t="shared" si="72"/>
        <v>8897</v>
      </c>
      <c r="H137" s="14">
        <f t="shared" si="72"/>
        <v>2556</v>
      </c>
      <c r="I137" s="14">
        <f t="shared" si="72"/>
        <v>1636</v>
      </c>
      <c r="J137" s="14">
        <f t="shared" si="72"/>
        <v>693</v>
      </c>
      <c r="K137" s="14">
        <f t="shared" si="72"/>
        <v>368</v>
      </c>
      <c r="L137" s="14">
        <f t="shared" si="72"/>
        <v>224</v>
      </c>
      <c r="M137" s="14">
        <f t="shared" si="72"/>
        <v>450</v>
      </c>
    </row>
    <row r="138" spans="1:13" s="72" customFormat="1" x14ac:dyDescent="0.3">
      <c r="A138" s="23"/>
      <c r="B138" s="9" t="s">
        <v>19</v>
      </c>
      <c r="C138" s="15">
        <f t="shared" si="69"/>
        <v>95379</v>
      </c>
      <c r="D138" s="43">
        <f t="shared" ref="D138:M138" si="73">D132+D135</f>
        <v>22155</v>
      </c>
      <c r="E138" s="43">
        <f t="shared" si="73"/>
        <v>32157</v>
      </c>
      <c r="F138" s="43">
        <f t="shared" si="73"/>
        <v>27075</v>
      </c>
      <c r="G138" s="43">
        <f t="shared" si="73"/>
        <v>8638</v>
      </c>
      <c r="H138" s="43">
        <f t="shared" si="73"/>
        <v>2436</v>
      </c>
      <c r="I138" s="43">
        <f t="shared" si="73"/>
        <v>1492</v>
      </c>
      <c r="J138" s="43">
        <f t="shared" si="73"/>
        <v>625</v>
      </c>
      <c r="K138" s="43">
        <f t="shared" si="73"/>
        <v>330</v>
      </c>
      <c r="L138" s="43">
        <f t="shared" si="73"/>
        <v>201</v>
      </c>
      <c r="M138" s="43">
        <f t="shared" si="73"/>
        <v>270</v>
      </c>
    </row>
    <row r="139" spans="1:13" s="72" customFormat="1" x14ac:dyDescent="0.3">
      <c r="A139" s="23"/>
      <c r="B139" s="9" t="s">
        <v>20</v>
      </c>
      <c r="C139" s="15">
        <f t="shared" si="69"/>
        <v>4871</v>
      </c>
      <c r="D139" s="43">
        <f t="shared" ref="D139:M139" si="74">D136+D133</f>
        <v>2135</v>
      </c>
      <c r="E139" s="43">
        <f t="shared" si="74"/>
        <v>1198</v>
      </c>
      <c r="F139" s="43">
        <f t="shared" si="74"/>
        <v>706</v>
      </c>
      <c r="G139" s="43">
        <f t="shared" si="74"/>
        <v>259</v>
      </c>
      <c r="H139" s="43">
        <f t="shared" si="74"/>
        <v>120</v>
      </c>
      <c r="I139" s="43">
        <f t="shared" si="74"/>
        <v>144</v>
      </c>
      <c r="J139" s="43">
        <f t="shared" si="74"/>
        <v>68</v>
      </c>
      <c r="K139" s="43">
        <f t="shared" si="74"/>
        <v>38</v>
      </c>
      <c r="L139" s="43">
        <f t="shared" si="74"/>
        <v>23</v>
      </c>
      <c r="M139" s="43">
        <f t="shared" si="74"/>
        <v>180</v>
      </c>
    </row>
    <row r="140" spans="1:13" x14ac:dyDescent="0.3">
      <c r="G140" s="66"/>
    </row>
    <row r="141" spans="1:13" s="72" customFormat="1" x14ac:dyDescent="0.3">
      <c r="A141" s="23"/>
      <c r="B141" s="13" t="s">
        <v>149</v>
      </c>
    </row>
    <row r="142" spans="1:13" s="72" customFormat="1" ht="28.8" x14ac:dyDescent="0.3">
      <c r="A142" s="23"/>
      <c r="B142" s="16" t="s">
        <v>24</v>
      </c>
      <c r="C142" s="7" t="s">
        <v>8</v>
      </c>
      <c r="D142" s="7" t="s">
        <v>9</v>
      </c>
      <c r="E142" s="16" t="s">
        <v>10</v>
      </c>
      <c r="F142" s="7" t="s">
        <v>11</v>
      </c>
      <c r="G142" s="7" t="s">
        <v>12</v>
      </c>
      <c r="H142" s="16" t="s">
        <v>13</v>
      </c>
      <c r="I142" s="7" t="s">
        <v>14</v>
      </c>
      <c r="J142" s="7" t="s">
        <v>15</v>
      </c>
      <c r="K142" s="16" t="s">
        <v>16</v>
      </c>
      <c r="L142" s="7" t="s">
        <v>17</v>
      </c>
      <c r="M142" s="7" t="s">
        <v>106</v>
      </c>
    </row>
    <row r="143" spans="1:13" s="72" customFormat="1" x14ac:dyDescent="0.3">
      <c r="A143" s="23"/>
      <c r="B143" s="73" t="s">
        <v>21</v>
      </c>
      <c r="C143" s="35">
        <f t="shared" ref="C143:C151" si="75">SUM(D143:M143)</f>
        <v>41334</v>
      </c>
      <c r="D143" s="35">
        <f t="shared" ref="D143:M143" si="76">D144+D145</f>
        <v>11190</v>
      </c>
      <c r="E143" s="35">
        <f t="shared" si="76"/>
        <v>14233</v>
      </c>
      <c r="F143" s="35">
        <f t="shared" si="76"/>
        <v>10585</v>
      </c>
      <c r="G143" s="35">
        <f t="shared" si="76"/>
        <v>3036</v>
      </c>
      <c r="H143" s="35">
        <f t="shared" si="76"/>
        <v>881</v>
      </c>
      <c r="I143" s="35">
        <f t="shared" si="76"/>
        <v>617</v>
      </c>
      <c r="J143" s="35">
        <f t="shared" si="76"/>
        <v>328</v>
      </c>
      <c r="K143" s="35">
        <f t="shared" si="76"/>
        <v>175</v>
      </c>
      <c r="L143" s="35">
        <f t="shared" si="76"/>
        <v>96</v>
      </c>
      <c r="M143" s="35">
        <f t="shared" si="76"/>
        <v>193</v>
      </c>
    </row>
    <row r="144" spans="1:13" s="72" customFormat="1" x14ac:dyDescent="0.3">
      <c r="A144" s="23"/>
      <c r="B144" s="73" t="s">
        <v>19</v>
      </c>
      <c r="C144" s="71">
        <f t="shared" si="75"/>
        <v>38787</v>
      </c>
      <c r="D144" s="42">
        <v>9933</v>
      </c>
      <c r="E144" s="42">
        <v>13668</v>
      </c>
      <c r="F144" s="42">
        <v>10228</v>
      </c>
      <c r="G144" s="42">
        <v>2891</v>
      </c>
      <c r="H144" s="42">
        <v>825</v>
      </c>
      <c r="I144" s="42">
        <v>565</v>
      </c>
      <c r="J144" s="42">
        <v>302</v>
      </c>
      <c r="K144" s="42">
        <v>160</v>
      </c>
      <c r="L144" s="42">
        <v>84</v>
      </c>
      <c r="M144" s="42">
        <v>131</v>
      </c>
    </row>
    <row r="145" spans="1:13" s="72" customFormat="1" x14ac:dyDescent="0.3">
      <c r="A145" s="23"/>
      <c r="B145" s="73" t="s">
        <v>20</v>
      </c>
      <c r="C145" s="71">
        <f t="shared" si="75"/>
        <v>2547</v>
      </c>
      <c r="D145" s="42">
        <v>1257</v>
      </c>
      <c r="E145" s="42">
        <v>565</v>
      </c>
      <c r="F145" s="42">
        <v>357</v>
      </c>
      <c r="G145" s="42">
        <v>145</v>
      </c>
      <c r="H145" s="42">
        <v>56</v>
      </c>
      <c r="I145" s="42">
        <v>52</v>
      </c>
      <c r="J145" s="42">
        <v>26</v>
      </c>
      <c r="K145" s="42">
        <v>15</v>
      </c>
      <c r="L145" s="42">
        <v>12</v>
      </c>
      <c r="M145" s="42">
        <v>62</v>
      </c>
    </row>
    <row r="146" spans="1:13" s="72" customFormat="1" x14ac:dyDescent="0.3">
      <c r="A146" s="23"/>
      <c r="B146" s="73" t="s">
        <v>22</v>
      </c>
      <c r="C146" s="35">
        <f t="shared" si="75"/>
        <v>49203</v>
      </c>
      <c r="D146" s="35">
        <f t="shared" ref="D146:M146" si="77">D147+D148</f>
        <v>12623</v>
      </c>
      <c r="E146" s="35">
        <f t="shared" si="77"/>
        <v>15947</v>
      </c>
      <c r="F146" s="35">
        <f t="shared" si="77"/>
        <v>12934</v>
      </c>
      <c r="G146" s="35">
        <f t="shared" si="77"/>
        <v>3778</v>
      </c>
      <c r="H146" s="35">
        <f t="shared" si="77"/>
        <v>1287</v>
      </c>
      <c r="I146" s="35">
        <f t="shared" si="77"/>
        <v>1183</v>
      </c>
      <c r="J146" s="35">
        <f t="shared" si="77"/>
        <v>605</v>
      </c>
      <c r="K146" s="35">
        <f t="shared" si="77"/>
        <v>324</v>
      </c>
      <c r="L146" s="35">
        <f t="shared" si="77"/>
        <v>197</v>
      </c>
      <c r="M146" s="35">
        <f t="shared" si="77"/>
        <v>325</v>
      </c>
    </row>
    <row r="147" spans="1:13" s="72" customFormat="1" x14ac:dyDescent="0.3">
      <c r="A147" s="23"/>
      <c r="B147" s="73" t="s">
        <v>19</v>
      </c>
      <c r="C147" s="71">
        <f t="shared" si="75"/>
        <v>47399</v>
      </c>
      <c r="D147" s="42">
        <v>11857</v>
      </c>
      <c r="E147" s="42">
        <v>15471</v>
      </c>
      <c r="F147" s="42">
        <v>12689</v>
      </c>
      <c r="G147" s="42">
        <v>3701</v>
      </c>
      <c r="H147" s="42">
        <v>1239</v>
      </c>
      <c r="I147" s="42">
        <v>1124</v>
      </c>
      <c r="J147" s="42">
        <v>572</v>
      </c>
      <c r="K147" s="42">
        <v>311</v>
      </c>
      <c r="L147" s="42">
        <v>189</v>
      </c>
      <c r="M147" s="42">
        <v>246</v>
      </c>
    </row>
    <row r="148" spans="1:13" s="72" customFormat="1" x14ac:dyDescent="0.3">
      <c r="A148" s="23"/>
      <c r="B148" s="73" t="s">
        <v>20</v>
      </c>
      <c r="C148" s="71">
        <f t="shared" si="75"/>
        <v>1804</v>
      </c>
      <c r="D148" s="42">
        <v>766</v>
      </c>
      <c r="E148" s="42">
        <v>476</v>
      </c>
      <c r="F148" s="42">
        <v>245</v>
      </c>
      <c r="G148" s="42">
        <v>77</v>
      </c>
      <c r="H148" s="42">
        <v>48</v>
      </c>
      <c r="I148" s="42">
        <v>59</v>
      </c>
      <c r="J148" s="42">
        <v>33</v>
      </c>
      <c r="K148" s="42">
        <v>13</v>
      </c>
      <c r="L148" s="42">
        <v>8</v>
      </c>
      <c r="M148" s="42">
        <v>79</v>
      </c>
    </row>
    <row r="149" spans="1:13" s="72" customFormat="1" x14ac:dyDescent="0.3">
      <c r="A149" s="23"/>
      <c r="B149" s="8" t="s">
        <v>23</v>
      </c>
      <c r="C149" s="14">
        <f t="shared" si="75"/>
        <v>90537</v>
      </c>
      <c r="D149" s="14">
        <f t="shared" ref="D149:M149" si="78">D150+D151</f>
        <v>23813</v>
      </c>
      <c r="E149" s="14">
        <f t="shared" si="78"/>
        <v>30180</v>
      </c>
      <c r="F149" s="14">
        <f t="shared" si="78"/>
        <v>23519</v>
      </c>
      <c r="G149" s="14">
        <f t="shared" si="78"/>
        <v>6814</v>
      </c>
      <c r="H149" s="14">
        <f t="shared" si="78"/>
        <v>2168</v>
      </c>
      <c r="I149" s="14">
        <f t="shared" si="78"/>
        <v>1800</v>
      </c>
      <c r="J149" s="14">
        <f t="shared" si="78"/>
        <v>933</v>
      </c>
      <c r="K149" s="14">
        <f t="shared" si="78"/>
        <v>499</v>
      </c>
      <c r="L149" s="14">
        <f t="shared" si="78"/>
        <v>293</v>
      </c>
      <c r="M149" s="14">
        <f t="shared" si="78"/>
        <v>518</v>
      </c>
    </row>
    <row r="150" spans="1:13" s="72" customFormat="1" x14ac:dyDescent="0.3">
      <c r="A150" s="23"/>
      <c r="B150" s="9" t="s">
        <v>19</v>
      </c>
      <c r="C150" s="15">
        <f t="shared" si="75"/>
        <v>86186</v>
      </c>
      <c r="D150" s="43">
        <f t="shared" ref="D150:M150" si="79">D144+D147</f>
        <v>21790</v>
      </c>
      <c r="E150" s="43">
        <f t="shared" si="79"/>
        <v>29139</v>
      </c>
      <c r="F150" s="43">
        <f t="shared" si="79"/>
        <v>22917</v>
      </c>
      <c r="G150" s="43">
        <f t="shared" si="79"/>
        <v>6592</v>
      </c>
      <c r="H150" s="43">
        <f t="shared" si="79"/>
        <v>2064</v>
      </c>
      <c r="I150" s="43">
        <f t="shared" si="79"/>
        <v>1689</v>
      </c>
      <c r="J150" s="43">
        <f t="shared" si="79"/>
        <v>874</v>
      </c>
      <c r="K150" s="43">
        <f t="shared" si="79"/>
        <v>471</v>
      </c>
      <c r="L150" s="43">
        <f t="shared" si="79"/>
        <v>273</v>
      </c>
      <c r="M150" s="43">
        <f t="shared" si="79"/>
        <v>377</v>
      </c>
    </row>
    <row r="151" spans="1:13" s="72" customFormat="1" x14ac:dyDescent="0.3">
      <c r="A151" s="23"/>
      <c r="B151" s="9" t="s">
        <v>20</v>
      </c>
      <c r="C151" s="15">
        <f t="shared" si="75"/>
        <v>4351</v>
      </c>
      <c r="D151" s="43">
        <f t="shared" ref="D151:M151" si="80">D148+D145</f>
        <v>2023</v>
      </c>
      <c r="E151" s="43">
        <f t="shared" si="80"/>
        <v>1041</v>
      </c>
      <c r="F151" s="43">
        <f t="shared" si="80"/>
        <v>602</v>
      </c>
      <c r="G151" s="43">
        <f t="shared" si="80"/>
        <v>222</v>
      </c>
      <c r="H151" s="43">
        <f t="shared" si="80"/>
        <v>104</v>
      </c>
      <c r="I151" s="43">
        <f t="shared" si="80"/>
        <v>111</v>
      </c>
      <c r="J151" s="43">
        <f t="shared" si="80"/>
        <v>59</v>
      </c>
      <c r="K151" s="43">
        <f t="shared" si="80"/>
        <v>28</v>
      </c>
      <c r="L151" s="43">
        <f t="shared" si="80"/>
        <v>20</v>
      </c>
      <c r="M151" s="43">
        <f t="shared" si="80"/>
        <v>141</v>
      </c>
    </row>
    <row r="152" spans="1:13" x14ac:dyDescent="0.3">
      <c r="G152" s="66"/>
    </row>
    <row r="153" spans="1:13" s="72" customFormat="1" x14ac:dyDescent="0.3">
      <c r="A153" s="23"/>
      <c r="B153" s="13" t="s">
        <v>147</v>
      </c>
    </row>
    <row r="154" spans="1:13" s="72" customFormat="1" ht="28.8" x14ac:dyDescent="0.3">
      <c r="A154" s="23"/>
      <c r="B154" s="16" t="s">
        <v>24</v>
      </c>
      <c r="C154" s="7" t="s">
        <v>8</v>
      </c>
      <c r="D154" s="7" t="s">
        <v>9</v>
      </c>
      <c r="E154" s="16" t="s">
        <v>10</v>
      </c>
      <c r="F154" s="7" t="s">
        <v>11</v>
      </c>
      <c r="G154" s="7" t="s">
        <v>12</v>
      </c>
      <c r="H154" s="16" t="s">
        <v>13</v>
      </c>
      <c r="I154" s="7" t="s">
        <v>14</v>
      </c>
      <c r="J154" s="7" t="s">
        <v>15</v>
      </c>
      <c r="K154" s="16" t="s">
        <v>16</v>
      </c>
      <c r="L154" s="7" t="s">
        <v>17</v>
      </c>
      <c r="M154" s="7" t="s">
        <v>106</v>
      </c>
    </row>
    <row r="155" spans="1:13" s="72" customFormat="1" x14ac:dyDescent="0.3">
      <c r="A155" s="23"/>
      <c r="B155" s="73" t="s">
        <v>21</v>
      </c>
      <c r="C155" s="35">
        <f t="shared" ref="C155:C163" si="81">SUM(D155:M155)</f>
        <v>39964</v>
      </c>
      <c r="D155" s="35">
        <f t="shared" ref="D155:M155" si="82">D156+D157</f>
        <v>12335</v>
      </c>
      <c r="E155" s="35">
        <f t="shared" si="82"/>
        <v>14532</v>
      </c>
      <c r="F155" s="35">
        <f t="shared" si="82"/>
        <v>8569</v>
      </c>
      <c r="G155" s="35">
        <f t="shared" si="82"/>
        <v>2306</v>
      </c>
      <c r="H155" s="35">
        <f t="shared" si="82"/>
        <v>718</v>
      </c>
      <c r="I155" s="35">
        <f t="shared" si="82"/>
        <v>674</v>
      </c>
      <c r="J155" s="35">
        <f t="shared" si="82"/>
        <v>359</v>
      </c>
      <c r="K155" s="35">
        <f t="shared" si="82"/>
        <v>183</v>
      </c>
      <c r="L155" s="35">
        <f t="shared" si="82"/>
        <v>99</v>
      </c>
      <c r="M155" s="35">
        <f t="shared" si="82"/>
        <v>189</v>
      </c>
    </row>
    <row r="156" spans="1:13" s="72" customFormat="1" x14ac:dyDescent="0.3">
      <c r="A156" s="23"/>
      <c r="B156" s="73" t="s">
        <v>19</v>
      </c>
      <c r="C156" s="71">
        <f t="shared" si="81"/>
        <v>37369</v>
      </c>
      <c r="D156" s="42">
        <v>11068</v>
      </c>
      <c r="E156" s="42">
        <v>13912</v>
      </c>
      <c r="F156" s="42">
        <v>8223</v>
      </c>
      <c r="G156" s="42">
        <v>2192</v>
      </c>
      <c r="H156" s="42">
        <v>655</v>
      </c>
      <c r="I156" s="42">
        <v>622</v>
      </c>
      <c r="J156" s="42">
        <v>325</v>
      </c>
      <c r="K156" s="42">
        <v>163</v>
      </c>
      <c r="L156" s="42">
        <v>84</v>
      </c>
      <c r="M156" s="42">
        <v>125</v>
      </c>
    </row>
    <row r="157" spans="1:13" s="72" customFormat="1" x14ac:dyDescent="0.3">
      <c r="A157" s="23"/>
      <c r="B157" s="73" t="s">
        <v>20</v>
      </c>
      <c r="C157" s="71">
        <f t="shared" si="81"/>
        <v>2595</v>
      </c>
      <c r="D157" s="42">
        <v>1267</v>
      </c>
      <c r="E157" s="42">
        <v>620</v>
      </c>
      <c r="F157" s="42">
        <v>346</v>
      </c>
      <c r="G157" s="42">
        <v>114</v>
      </c>
      <c r="H157" s="42">
        <v>63</v>
      </c>
      <c r="I157" s="42">
        <v>52</v>
      </c>
      <c r="J157" s="42">
        <v>34</v>
      </c>
      <c r="K157" s="42">
        <v>20</v>
      </c>
      <c r="L157" s="42">
        <v>15</v>
      </c>
      <c r="M157" s="42">
        <v>64</v>
      </c>
    </row>
    <row r="158" spans="1:13" s="72" customFormat="1" x14ac:dyDescent="0.3">
      <c r="A158" s="23"/>
      <c r="B158" s="73" t="s">
        <v>22</v>
      </c>
      <c r="C158" s="35">
        <f t="shared" si="81"/>
        <v>47684</v>
      </c>
      <c r="D158" s="35">
        <f t="shared" ref="D158:M158" si="83">D159+D160</f>
        <v>14059</v>
      </c>
      <c r="E158" s="35">
        <f t="shared" si="83"/>
        <v>16158</v>
      </c>
      <c r="F158" s="35">
        <f t="shared" si="83"/>
        <v>10427</v>
      </c>
      <c r="G158" s="35">
        <f t="shared" si="83"/>
        <v>3020</v>
      </c>
      <c r="H158" s="35">
        <f t="shared" si="83"/>
        <v>1196</v>
      </c>
      <c r="I158" s="35">
        <f t="shared" si="83"/>
        <v>1256</v>
      </c>
      <c r="J158" s="35">
        <f t="shared" si="83"/>
        <v>656</v>
      </c>
      <c r="K158" s="35">
        <f t="shared" si="83"/>
        <v>351</v>
      </c>
      <c r="L158" s="35">
        <f t="shared" si="83"/>
        <v>211</v>
      </c>
      <c r="M158" s="35">
        <f t="shared" si="83"/>
        <v>350</v>
      </c>
    </row>
    <row r="159" spans="1:13" s="72" customFormat="1" x14ac:dyDescent="0.3">
      <c r="A159" s="23"/>
      <c r="B159" s="73" t="s">
        <v>19</v>
      </c>
      <c r="C159" s="71">
        <f t="shared" si="81"/>
        <v>45666</v>
      </c>
      <c r="D159" s="42">
        <v>13152</v>
      </c>
      <c r="E159" s="42">
        <v>15647</v>
      </c>
      <c r="F159" s="42">
        <v>10175</v>
      </c>
      <c r="G159" s="42">
        <v>2937</v>
      </c>
      <c r="H159" s="42">
        <v>1137</v>
      </c>
      <c r="I159" s="42">
        <v>1186</v>
      </c>
      <c r="J159" s="42">
        <v>622</v>
      </c>
      <c r="K159" s="42">
        <v>338</v>
      </c>
      <c r="L159" s="42">
        <v>197</v>
      </c>
      <c r="M159" s="42">
        <v>275</v>
      </c>
    </row>
    <row r="160" spans="1:13" s="72" customFormat="1" x14ac:dyDescent="0.3">
      <c r="A160" s="23"/>
      <c r="B160" s="73" t="s">
        <v>20</v>
      </c>
      <c r="C160" s="71">
        <f t="shared" si="81"/>
        <v>2018</v>
      </c>
      <c r="D160" s="42">
        <v>907</v>
      </c>
      <c r="E160" s="42">
        <v>511</v>
      </c>
      <c r="F160" s="42">
        <v>252</v>
      </c>
      <c r="G160" s="42">
        <v>83</v>
      </c>
      <c r="H160" s="42">
        <v>59</v>
      </c>
      <c r="I160" s="42">
        <v>70</v>
      </c>
      <c r="J160" s="42">
        <v>34</v>
      </c>
      <c r="K160" s="42">
        <v>13</v>
      </c>
      <c r="L160" s="42">
        <v>14</v>
      </c>
      <c r="M160" s="42">
        <v>75</v>
      </c>
    </row>
    <row r="161" spans="1:13" s="72" customFormat="1" x14ac:dyDescent="0.3">
      <c r="A161" s="23"/>
      <c r="B161" s="8" t="s">
        <v>23</v>
      </c>
      <c r="C161" s="14">
        <f t="shared" si="81"/>
        <v>87648</v>
      </c>
      <c r="D161" s="14">
        <f t="shared" ref="D161:M161" si="84">D162+D163</f>
        <v>26394</v>
      </c>
      <c r="E161" s="14">
        <f t="shared" si="84"/>
        <v>30690</v>
      </c>
      <c r="F161" s="14">
        <f t="shared" si="84"/>
        <v>18996</v>
      </c>
      <c r="G161" s="14">
        <f t="shared" si="84"/>
        <v>5326</v>
      </c>
      <c r="H161" s="14">
        <f t="shared" si="84"/>
        <v>1914</v>
      </c>
      <c r="I161" s="14">
        <f t="shared" si="84"/>
        <v>1930</v>
      </c>
      <c r="J161" s="14">
        <f t="shared" si="84"/>
        <v>1015</v>
      </c>
      <c r="K161" s="14">
        <f t="shared" si="84"/>
        <v>534</v>
      </c>
      <c r="L161" s="14">
        <f t="shared" si="84"/>
        <v>310</v>
      </c>
      <c r="M161" s="14">
        <f t="shared" si="84"/>
        <v>539</v>
      </c>
    </row>
    <row r="162" spans="1:13" s="72" customFormat="1" x14ac:dyDescent="0.3">
      <c r="A162" s="23"/>
      <c r="B162" s="9" t="s">
        <v>19</v>
      </c>
      <c r="C162" s="15">
        <f t="shared" si="81"/>
        <v>83035</v>
      </c>
      <c r="D162" s="43">
        <f t="shared" ref="D162:M162" si="85">D156+D159</f>
        <v>24220</v>
      </c>
      <c r="E162" s="43">
        <f t="shared" si="85"/>
        <v>29559</v>
      </c>
      <c r="F162" s="43">
        <f t="shared" si="85"/>
        <v>18398</v>
      </c>
      <c r="G162" s="43">
        <f t="shared" si="85"/>
        <v>5129</v>
      </c>
      <c r="H162" s="43">
        <f t="shared" si="85"/>
        <v>1792</v>
      </c>
      <c r="I162" s="43">
        <f t="shared" si="85"/>
        <v>1808</v>
      </c>
      <c r="J162" s="43">
        <f t="shared" si="85"/>
        <v>947</v>
      </c>
      <c r="K162" s="43">
        <f t="shared" si="85"/>
        <v>501</v>
      </c>
      <c r="L162" s="43">
        <f t="shared" si="85"/>
        <v>281</v>
      </c>
      <c r="M162" s="43">
        <f t="shared" si="85"/>
        <v>400</v>
      </c>
    </row>
    <row r="163" spans="1:13" s="72" customFormat="1" x14ac:dyDescent="0.3">
      <c r="A163" s="23"/>
      <c r="B163" s="9" t="s">
        <v>20</v>
      </c>
      <c r="C163" s="15">
        <f t="shared" si="81"/>
        <v>4613</v>
      </c>
      <c r="D163" s="43">
        <f t="shared" ref="D163:M163" si="86">D160+D157</f>
        <v>2174</v>
      </c>
      <c r="E163" s="43">
        <f t="shared" si="86"/>
        <v>1131</v>
      </c>
      <c r="F163" s="43">
        <f t="shared" si="86"/>
        <v>598</v>
      </c>
      <c r="G163" s="43">
        <f t="shared" si="86"/>
        <v>197</v>
      </c>
      <c r="H163" s="43">
        <f t="shared" si="86"/>
        <v>122</v>
      </c>
      <c r="I163" s="43">
        <f t="shared" si="86"/>
        <v>122</v>
      </c>
      <c r="J163" s="43">
        <f t="shared" si="86"/>
        <v>68</v>
      </c>
      <c r="K163" s="43">
        <f t="shared" si="86"/>
        <v>33</v>
      </c>
      <c r="L163" s="43">
        <f t="shared" si="86"/>
        <v>29</v>
      </c>
      <c r="M163" s="43">
        <f t="shared" si="86"/>
        <v>139</v>
      </c>
    </row>
    <row r="164" spans="1:13" x14ac:dyDescent="0.3">
      <c r="G164" s="66"/>
    </row>
    <row r="165" spans="1:13" s="72" customFormat="1" x14ac:dyDescent="0.3">
      <c r="A165" s="23"/>
      <c r="B165" s="13" t="s">
        <v>145</v>
      </c>
    </row>
    <row r="166" spans="1:13" s="72" customFormat="1" ht="28.8" x14ac:dyDescent="0.3">
      <c r="A166" s="23"/>
      <c r="B166" s="16" t="s">
        <v>24</v>
      </c>
      <c r="C166" s="7" t="s">
        <v>8</v>
      </c>
      <c r="D166" s="7" t="s">
        <v>9</v>
      </c>
      <c r="E166" s="16" t="s">
        <v>10</v>
      </c>
      <c r="F166" s="7" t="s">
        <v>11</v>
      </c>
      <c r="G166" s="7" t="s">
        <v>12</v>
      </c>
      <c r="H166" s="16" t="s">
        <v>13</v>
      </c>
      <c r="I166" s="7" t="s">
        <v>14</v>
      </c>
      <c r="J166" s="7" t="s">
        <v>15</v>
      </c>
      <c r="K166" s="16" t="s">
        <v>16</v>
      </c>
      <c r="L166" s="7" t="s">
        <v>17</v>
      </c>
      <c r="M166" s="7" t="s">
        <v>106</v>
      </c>
    </row>
    <row r="167" spans="1:13" s="72" customFormat="1" x14ac:dyDescent="0.3">
      <c r="A167" s="23"/>
      <c r="B167" s="73" t="s">
        <v>21</v>
      </c>
      <c r="C167" s="35">
        <f t="shared" ref="C167:C175" si="87">SUM(D167:M167)</f>
        <v>37031</v>
      </c>
      <c r="D167" s="35">
        <f t="shared" ref="D167:M167" si="88">D168+D169</f>
        <v>15462</v>
      </c>
      <c r="E167" s="35">
        <f t="shared" si="88"/>
        <v>11922</v>
      </c>
      <c r="F167" s="35">
        <f t="shared" si="88"/>
        <v>5757</v>
      </c>
      <c r="G167" s="35">
        <f t="shared" si="88"/>
        <v>1601</v>
      </c>
      <c r="H167" s="35">
        <f t="shared" si="88"/>
        <v>699</v>
      </c>
      <c r="I167" s="35">
        <f t="shared" si="88"/>
        <v>736</v>
      </c>
      <c r="J167" s="35">
        <f t="shared" si="88"/>
        <v>379</v>
      </c>
      <c r="K167" s="35">
        <f t="shared" si="88"/>
        <v>197</v>
      </c>
      <c r="L167" s="35">
        <f t="shared" si="88"/>
        <v>97</v>
      </c>
      <c r="M167" s="35">
        <f t="shared" si="88"/>
        <v>181</v>
      </c>
    </row>
    <row r="168" spans="1:13" s="72" customFormat="1" x14ac:dyDescent="0.3">
      <c r="A168" s="23"/>
      <c r="B168" s="73" t="s">
        <v>19</v>
      </c>
      <c r="C168" s="71">
        <f t="shared" si="87"/>
        <v>34415</v>
      </c>
      <c r="D168" s="42">
        <v>14026</v>
      </c>
      <c r="E168" s="42">
        <v>11301</v>
      </c>
      <c r="F168" s="42">
        <v>5501</v>
      </c>
      <c r="G168" s="42">
        <v>1497</v>
      </c>
      <c r="H168" s="42">
        <v>652</v>
      </c>
      <c r="I168" s="42">
        <v>685</v>
      </c>
      <c r="J168" s="42">
        <v>360</v>
      </c>
      <c r="K168" s="42">
        <v>181</v>
      </c>
      <c r="L168" s="42">
        <v>84</v>
      </c>
      <c r="M168" s="42">
        <v>128</v>
      </c>
    </row>
    <row r="169" spans="1:13" s="72" customFormat="1" x14ac:dyDescent="0.3">
      <c r="A169" s="23"/>
      <c r="B169" s="73" t="s">
        <v>20</v>
      </c>
      <c r="C169" s="71">
        <f t="shared" si="87"/>
        <v>2616</v>
      </c>
      <c r="D169" s="42">
        <v>1436</v>
      </c>
      <c r="E169" s="42">
        <v>621</v>
      </c>
      <c r="F169" s="42">
        <v>256</v>
      </c>
      <c r="G169" s="42">
        <v>104</v>
      </c>
      <c r="H169" s="42">
        <v>47</v>
      </c>
      <c r="I169" s="42">
        <v>51</v>
      </c>
      <c r="J169" s="42">
        <v>19</v>
      </c>
      <c r="K169" s="42">
        <v>16</v>
      </c>
      <c r="L169" s="42">
        <v>13</v>
      </c>
      <c r="M169" s="42">
        <v>53</v>
      </c>
    </row>
    <row r="170" spans="1:13" s="72" customFormat="1" x14ac:dyDescent="0.3">
      <c r="A170" s="23"/>
      <c r="B170" s="73" t="s">
        <v>22</v>
      </c>
      <c r="C170" s="35">
        <f t="shared" si="87"/>
        <v>44770</v>
      </c>
      <c r="D170" s="35">
        <f t="shared" ref="D170:M170" si="89">D171+D172</f>
        <v>17333</v>
      </c>
      <c r="E170" s="35">
        <f t="shared" si="89"/>
        <v>13396</v>
      </c>
      <c r="F170" s="35">
        <f t="shared" si="89"/>
        <v>7612</v>
      </c>
      <c r="G170" s="35">
        <f t="shared" si="89"/>
        <v>2269</v>
      </c>
      <c r="H170" s="35">
        <f t="shared" si="89"/>
        <v>1166</v>
      </c>
      <c r="I170" s="35">
        <f t="shared" si="89"/>
        <v>1376</v>
      </c>
      <c r="J170" s="35">
        <f t="shared" si="89"/>
        <v>699</v>
      </c>
      <c r="K170" s="35">
        <f t="shared" si="89"/>
        <v>359</v>
      </c>
      <c r="L170" s="35">
        <f t="shared" si="89"/>
        <v>215</v>
      </c>
      <c r="M170" s="35">
        <f t="shared" si="89"/>
        <v>345</v>
      </c>
    </row>
    <row r="171" spans="1:13" s="72" customFormat="1" x14ac:dyDescent="0.3">
      <c r="A171" s="23"/>
      <c r="B171" s="73" t="s">
        <v>19</v>
      </c>
      <c r="C171" s="71">
        <f t="shared" si="87"/>
        <v>42964</v>
      </c>
      <c r="D171" s="42">
        <v>16556</v>
      </c>
      <c r="E171" s="42">
        <v>12887</v>
      </c>
      <c r="F171" s="42">
        <v>7397</v>
      </c>
      <c r="G171" s="42">
        <v>2192</v>
      </c>
      <c r="H171" s="42">
        <v>1118</v>
      </c>
      <c r="I171" s="42">
        <v>1324</v>
      </c>
      <c r="J171" s="42">
        <v>670</v>
      </c>
      <c r="K171" s="42">
        <v>349</v>
      </c>
      <c r="L171" s="42">
        <v>198</v>
      </c>
      <c r="M171" s="42">
        <v>273</v>
      </c>
    </row>
    <row r="172" spans="1:13" s="72" customFormat="1" x14ac:dyDescent="0.3">
      <c r="A172" s="23"/>
      <c r="B172" s="73" t="s">
        <v>20</v>
      </c>
      <c r="C172" s="71">
        <f t="shared" si="87"/>
        <v>1806</v>
      </c>
      <c r="D172" s="42">
        <v>777</v>
      </c>
      <c r="E172" s="42">
        <v>509</v>
      </c>
      <c r="F172" s="42">
        <v>215</v>
      </c>
      <c r="G172" s="42">
        <v>77</v>
      </c>
      <c r="H172" s="42">
        <v>48</v>
      </c>
      <c r="I172" s="42">
        <v>52</v>
      </c>
      <c r="J172" s="42">
        <v>29</v>
      </c>
      <c r="K172" s="42">
        <v>10</v>
      </c>
      <c r="L172" s="42">
        <v>17</v>
      </c>
      <c r="M172" s="42">
        <v>72</v>
      </c>
    </row>
    <row r="173" spans="1:13" s="72" customFormat="1" x14ac:dyDescent="0.3">
      <c r="A173" s="23"/>
      <c r="B173" s="8" t="s">
        <v>23</v>
      </c>
      <c r="C173" s="14">
        <f t="shared" si="87"/>
        <v>81801</v>
      </c>
      <c r="D173" s="14">
        <f t="shared" ref="D173:M173" si="90">D174+D175</f>
        <v>32795</v>
      </c>
      <c r="E173" s="14">
        <f t="shared" si="90"/>
        <v>25318</v>
      </c>
      <c r="F173" s="14">
        <f t="shared" si="90"/>
        <v>13369</v>
      </c>
      <c r="G173" s="14">
        <f t="shared" si="90"/>
        <v>3870</v>
      </c>
      <c r="H173" s="14">
        <f t="shared" si="90"/>
        <v>1865</v>
      </c>
      <c r="I173" s="14">
        <f t="shared" si="90"/>
        <v>2112</v>
      </c>
      <c r="J173" s="14">
        <f t="shared" si="90"/>
        <v>1078</v>
      </c>
      <c r="K173" s="14">
        <f t="shared" si="90"/>
        <v>556</v>
      </c>
      <c r="L173" s="14">
        <f t="shared" si="90"/>
        <v>312</v>
      </c>
      <c r="M173" s="14">
        <f t="shared" si="90"/>
        <v>526</v>
      </c>
    </row>
    <row r="174" spans="1:13" s="72" customFormat="1" x14ac:dyDescent="0.3">
      <c r="A174" s="23"/>
      <c r="B174" s="9" t="s">
        <v>19</v>
      </c>
      <c r="C174" s="15">
        <f t="shared" si="87"/>
        <v>77379</v>
      </c>
      <c r="D174" s="43">
        <f t="shared" ref="D174:M174" si="91">D168+D171</f>
        <v>30582</v>
      </c>
      <c r="E174" s="43">
        <f t="shared" si="91"/>
        <v>24188</v>
      </c>
      <c r="F174" s="43">
        <f t="shared" si="91"/>
        <v>12898</v>
      </c>
      <c r="G174" s="43">
        <f t="shared" si="91"/>
        <v>3689</v>
      </c>
      <c r="H174" s="43">
        <f t="shared" si="91"/>
        <v>1770</v>
      </c>
      <c r="I174" s="43">
        <f t="shared" si="91"/>
        <v>2009</v>
      </c>
      <c r="J174" s="43">
        <f t="shared" si="91"/>
        <v>1030</v>
      </c>
      <c r="K174" s="43">
        <f t="shared" si="91"/>
        <v>530</v>
      </c>
      <c r="L174" s="43">
        <f t="shared" si="91"/>
        <v>282</v>
      </c>
      <c r="M174" s="43">
        <f t="shared" si="91"/>
        <v>401</v>
      </c>
    </row>
    <row r="175" spans="1:13" s="72" customFormat="1" x14ac:dyDescent="0.3">
      <c r="A175" s="23"/>
      <c r="B175" s="9" t="s">
        <v>20</v>
      </c>
      <c r="C175" s="15">
        <f t="shared" si="87"/>
        <v>4422</v>
      </c>
      <c r="D175" s="43">
        <f t="shared" ref="D175:M175" si="92">D172+D169</f>
        <v>2213</v>
      </c>
      <c r="E175" s="43">
        <f t="shared" si="92"/>
        <v>1130</v>
      </c>
      <c r="F175" s="43">
        <f t="shared" si="92"/>
        <v>471</v>
      </c>
      <c r="G175" s="43">
        <f t="shared" si="92"/>
        <v>181</v>
      </c>
      <c r="H175" s="43">
        <f t="shared" si="92"/>
        <v>95</v>
      </c>
      <c r="I175" s="43">
        <f t="shared" si="92"/>
        <v>103</v>
      </c>
      <c r="J175" s="43">
        <f t="shared" si="92"/>
        <v>48</v>
      </c>
      <c r="K175" s="43">
        <f t="shared" si="92"/>
        <v>26</v>
      </c>
      <c r="L175" s="43">
        <f t="shared" si="92"/>
        <v>30</v>
      </c>
      <c r="M175" s="43">
        <f t="shared" si="92"/>
        <v>125</v>
      </c>
    </row>
    <row r="176" spans="1:13" x14ac:dyDescent="0.3">
      <c r="G176" s="66"/>
    </row>
    <row r="177" spans="1:13" s="72" customFormat="1" x14ac:dyDescent="0.3">
      <c r="A177" s="23"/>
      <c r="B177" s="13" t="s">
        <v>143</v>
      </c>
    </row>
    <row r="178" spans="1:13" s="72" customFormat="1" ht="28.8" x14ac:dyDescent="0.3">
      <c r="A178" s="23"/>
      <c r="B178" s="16" t="s">
        <v>24</v>
      </c>
      <c r="C178" s="7" t="s">
        <v>8</v>
      </c>
      <c r="D178" s="7" t="s">
        <v>9</v>
      </c>
      <c r="E178" s="16" t="s">
        <v>10</v>
      </c>
      <c r="F178" s="7" t="s">
        <v>11</v>
      </c>
      <c r="G178" s="7" t="s">
        <v>12</v>
      </c>
      <c r="H178" s="16" t="s">
        <v>13</v>
      </c>
      <c r="I178" s="7" t="s">
        <v>14</v>
      </c>
      <c r="J178" s="7" t="s">
        <v>15</v>
      </c>
      <c r="K178" s="16" t="s">
        <v>16</v>
      </c>
      <c r="L178" s="7" t="s">
        <v>17</v>
      </c>
      <c r="M178" s="7" t="s">
        <v>106</v>
      </c>
    </row>
    <row r="179" spans="1:13" s="72" customFormat="1" x14ac:dyDescent="0.3">
      <c r="A179" s="23"/>
      <c r="B179" s="73" t="s">
        <v>21</v>
      </c>
      <c r="C179" s="35">
        <f t="shared" ref="C179:C187" si="93">SUM(D179:M179)</f>
        <v>33460</v>
      </c>
      <c r="D179" s="35">
        <f t="shared" ref="D179:M179" si="94">D180+D181</f>
        <v>14974</v>
      </c>
      <c r="E179" s="35">
        <f t="shared" si="94"/>
        <v>9952</v>
      </c>
      <c r="F179" s="35">
        <f t="shared" si="94"/>
        <v>4846</v>
      </c>
      <c r="G179" s="35">
        <f t="shared" si="94"/>
        <v>1412</v>
      </c>
      <c r="H179" s="35">
        <f t="shared" si="94"/>
        <v>681</v>
      </c>
      <c r="I179" s="35">
        <f t="shared" si="94"/>
        <v>744</v>
      </c>
      <c r="J179" s="35">
        <f t="shared" si="94"/>
        <v>360</v>
      </c>
      <c r="K179" s="35">
        <f t="shared" si="94"/>
        <v>200</v>
      </c>
      <c r="L179" s="35">
        <f t="shared" si="94"/>
        <v>98</v>
      </c>
      <c r="M179" s="35">
        <f t="shared" si="94"/>
        <v>193</v>
      </c>
    </row>
    <row r="180" spans="1:13" s="72" customFormat="1" x14ac:dyDescent="0.3">
      <c r="A180" s="23"/>
      <c r="B180" s="73" t="s">
        <v>19</v>
      </c>
      <c r="C180" s="71">
        <f t="shared" si="93"/>
        <v>30977</v>
      </c>
      <c r="D180" s="42">
        <v>13595</v>
      </c>
      <c r="E180" s="42">
        <v>9384</v>
      </c>
      <c r="F180" s="42">
        <v>4607</v>
      </c>
      <c r="G180" s="42">
        <v>1327</v>
      </c>
      <c r="H180" s="42">
        <v>630</v>
      </c>
      <c r="I180" s="42">
        <v>695</v>
      </c>
      <c r="J180" s="42">
        <v>329</v>
      </c>
      <c r="K180" s="42">
        <v>183</v>
      </c>
      <c r="L180" s="42">
        <v>87</v>
      </c>
      <c r="M180" s="42">
        <v>140</v>
      </c>
    </row>
    <row r="181" spans="1:13" s="72" customFormat="1" x14ac:dyDescent="0.3">
      <c r="A181" s="23"/>
      <c r="B181" s="73" t="s">
        <v>20</v>
      </c>
      <c r="C181" s="71">
        <f t="shared" si="93"/>
        <v>2483</v>
      </c>
      <c r="D181" s="42">
        <v>1379</v>
      </c>
      <c r="E181" s="42">
        <v>568</v>
      </c>
      <c r="F181" s="42">
        <v>239</v>
      </c>
      <c r="G181" s="42">
        <v>85</v>
      </c>
      <c r="H181" s="42">
        <v>51</v>
      </c>
      <c r="I181" s="42">
        <v>49</v>
      </c>
      <c r="J181" s="42">
        <v>31</v>
      </c>
      <c r="K181" s="42">
        <v>17</v>
      </c>
      <c r="L181" s="42">
        <v>11</v>
      </c>
      <c r="M181" s="42">
        <v>53</v>
      </c>
    </row>
    <row r="182" spans="1:13" s="72" customFormat="1" x14ac:dyDescent="0.3">
      <c r="A182" s="23"/>
      <c r="B182" s="73" t="s">
        <v>22</v>
      </c>
      <c r="C182" s="35">
        <f t="shared" si="93"/>
        <v>39433</v>
      </c>
      <c r="D182" s="35">
        <f t="shared" ref="D182:M182" si="95">D183+D184</f>
        <v>16047</v>
      </c>
      <c r="E182" s="35">
        <f t="shared" si="95"/>
        <v>11023</v>
      </c>
      <c r="F182" s="35">
        <f t="shared" si="95"/>
        <v>6358</v>
      </c>
      <c r="G182" s="35">
        <f t="shared" si="95"/>
        <v>1902</v>
      </c>
      <c r="H182" s="35">
        <f t="shared" si="95"/>
        <v>1149</v>
      </c>
      <c r="I182" s="35">
        <f t="shared" si="95"/>
        <v>1287</v>
      </c>
      <c r="J182" s="35">
        <f t="shared" si="95"/>
        <v>713</v>
      </c>
      <c r="K182" s="35">
        <f t="shared" si="95"/>
        <v>372</v>
      </c>
      <c r="L182" s="35">
        <f t="shared" si="95"/>
        <v>227</v>
      </c>
      <c r="M182" s="35">
        <f t="shared" si="95"/>
        <v>355</v>
      </c>
    </row>
    <row r="183" spans="1:13" s="72" customFormat="1" x14ac:dyDescent="0.3">
      <c r="A183" s="23"/>
      <c r="B183" s="73" t="s">
        <v>19</v>
      </c>
      <c r="C183" s="71">
        <f t="shared" si="93"/>
        <v>37694</v>
      </c>
      <c r="D183" s="42">
        <v>15245</v>
      </c>
      <c r="E183" s="42">
        <v>10594</v>
      </c>
      <c r="F183" s="42">
        <v>6159</v>
      </c>
      <c r="G183" s="42">
        <v>1827</v>
      </c>
      <c r="H183" s="42">
        <v>1111</v>
      </c>
      <c r="I183" s="42">
        <v>1237</v>
      </c>
      <c r="J183" s="42">
        <v>680</v>
      </c>
      <c r="K183" s="42">
        <v>351</v>
      </c>
      <c r="L183" s="42">
        <v>205</v>
      </c>
      <c r="M183" s="42">
        <v>285</v>
      </c>
    </row>
    <row r="184" spans="1:13" s="72" customFormat="1" x14ac:dyDescent="0.3">
      <c r="A184" s="23"/>
      <c r="B184" s="73" t="s">
        <v>20</v>
      </c>
      <c r="C184" s="71">
        <f t="shared" si="93"/>
        <v>1739</v>
      </c>
      <c r="D184" s="42">
        <v>802</v>
      </c>
      <c r="E184" s="42">
        <v>429</v>
      </c>
      <c r="F184" s="42">
        <v>199</v>
      </c>
      <c r="G184" s="42">
        <v>75</v>
      </c>
      <c r="H184" s="42">
        <v>38</v>
      </c>
      <c r="I184" s="42">
        <v>50</v>
      </c>
      <c r="J184" s="42">
        <v>33</v>
      </c>
      <c r="K184" s="42">
        <v>21</v>
      </c>
      <c r="L184" s="42">
        <v>22</v>
      </c>
      <c r="M184" s="42">
        <v>70</v>
      </c>
    </row>
    <row r="185" spans="1:13" s="72" customFormat="1" x14ac:dyDescent="0.3">
      <c r="A185" s="23"/>
      <c r="B185" s="8" t="s">
        <v>23</v>
      </c>
      <c r="C185" s="14">
        <f t="shared" si="93"/>
        <v>72893</v>
      </c>
      <c r="D185" s="14">
        <f t="shared" ref="D185:M185" si="96">D186+D187</f>
        <v>31021</v>
      </c>
      <c r="E185" s="14">
        <f t="shared" si="96"/>
        <v>20975</v>
      </c>
      <c r="F185" s="14">
        <f t="shared" si="96"/>
        <v>11204</v>
      </c>
      <c r="G185" s="14">
        <f t="shared" si="96"/>
        <v>3314</v>
      </c>
      <c r="H185" s="14">
        <f t="shared" si="96"/>
        <v>1830</v>
      </c>
      <c r="I185" s="14">
        <f t="shared" si="96"/>
        <v>2031</v>
      </c>
      <c r="J185" s="14">
        <f t="shared" si="96"/>
        <v>1073</v>
      </c>
      <c r="K185" s="14">
        <f t="shared" si="96"/>
        <v>572</v>
      </c>
      <c r="L185" s="14">
        <f t="shared" si="96"/>
        <v>325</v>
      </c>
      <c r="M185" s="14">
        <f t="shared" si="96"/>
        <v>548</v>
      </c>
    </row>
    <row r="186" spans="1:13" s="72" customFormat="1" x14ac:dyDescent="0.3">
      <c r="A186" s="23"/>
      <c r="B186" s="9" t="s">
        <v>19</v>
      </c>
      <c r="C186" s="15">
        <f t="shared" si="93"/>
        <v>68671</v>
      </c>
      <c r="D186" s="43">
        <f t="shared" ref="D186:M186" si="97">D180+D183</f>
        <v>28840</v>
      </c>
      <c r="E186" s="43">
        <f t="shared" si="97"/>
        <v>19978</v>
      </c>
      <c r="F186" s="43">
        <f t="shared" si="97"/>
        <v>10766</v>
      </c>
      <c r="G186" s="43">
        <f t="shared" si="97"/>
        <v>3154</v>
      </c>
      <c r="H186" s="43">
        <f t="shared" si="97"/>
        <v>1741</v>
      </c>
      <c r="I186" s="43">
        <f t="shared" si="97"/>
        <v>1932</v>
      </c>
      <c r="J186" s="43">
        <f t="shared" si="97"/>
        <v>1009</v>
      </c>
      <c r="K186" s="43">
        <f t="shared" si="97"/>
        <v>534</v>
      </c>
      <c r="L186" s="43">
        <f t="shared" si="97"/>
        <v>292</v>
      </c>
      <c r="M186" s="43">
        <f t="shared" si="97"/>
        <v>425</v>
      </c>
    </row>
    <row r="187" spans="1:13" s="72" customFormat="1" x14ac:dyDescent="0.3">
      <c r="A187" s="23"/>
      <c r="B187" s="9" t="s">
        <v>20</v>
      </c>
      <c r="C187" s="15">
        <f t="shared" si="93"/>
        <v>4222</v>
      </c>
      <c r="D187" s="43">
        <f t="shared" ref="D187:M187" si="98">D184+D181</f>
        <v>2181</v>
      </c>
      <c r="E187" s="43">
        <f t="shared" si="98"/>
        <v>997</v>
      </c>
      <c r="F187" s="43">
        <f t="shared" si="98"/>
        <v>438</v>
      </c>
      <c r="G187" s="43">
        <f t="shared" si="98"/>
        <v>160</v>
      </c>
      <c r="H187" s="43">
        <f t="shared" si="98"/>
        <v>89</v>
      </c>
      <c r="I187" s="43">
        <f t="shared" si="98"/>
        <v>99</v>
      </c>
      <c r="J187" s="43">
        <f t="shared" si="98"/>
        <v>64</v>
      </c>
      <c r="K187" s="43">
        <f t="shared" si="98"/>
        <v>38</v>
      </c>
      <c r="L187" s="43">
        <f t="shared" si="98"/>
        <v>33</v>
      </c>
      <c r="M187" s="43">
        <f t="shared" si="98"/>
        <v>123</v>
      </c>
    </row>
    <row r="188" spans="1:13" s="72" customFormat="1" x14ac:dyDescent="0.3">
      <c r="A188" s="23"/>
      <c r="B188" s="13"/>
    </row>
    <row r="189" spans="1:13" s="72" customFormat="1" x14ac:dyDescent="0.3">
      <c r="A189" s="23"/>
      <c r="B189" s="13" t="s">
        <v>140</v>
      </c>
    </row>
    <row r="190" spans="1:13" s="72" customFormat="1" ht="28.8" x14ac:dyDescent="0.3">
      <c r="A190" s="23"/>
      <c r="B190" s="16" t="s">
        <v>24</v>
      </c>
      <c r="C190" s="7" t="s">
        <v>8</v>
      </c>
      <c r="D190" s="7" t="s">
        <v>9</v>
      </c>
      <c r="E190" s="16" t="s">
        <v>10</v>
      </c>
      <c r="F190" s="7" t="s">
        <v>11</v>
      </c>
      <c r="G190" s="7" t="s">
        <v>12</v>
      </c>
      <c r="H190" s="16" t="s">
        <v>13</v>
      </c>
      <c r="I190" s="7" t="s">
        <v>14</v>
      </c>
      <c r="J190" s="7" t="s">
        <v>15</v>
      </c>
      <c r="K190" s="16" t="s">
        <v>16</v>
      </c>
      <c r="L190" s="7" t="s">
        <v>17</v>
      </c>
      <c r="M190" s="7" t="s">
        <v>106</v>
      </c>
    </row>
    <row r="191" spans="1:13" s="72" customFormat="1" x14ac:dyDescent="0.3">
      <c r="A191" s="23"/>
      <c r="B191" s="73" t="s">
        <v>21</v>
      </c>
      <c r="C191" s="35">
        <f t="shared" ref="C191:C199" si="99">SUM(D191:M191)</f>
        <v>34171</v>
      </c>
      <c r="D191" s="35">
        <f t="shared" ref="D191:M191" si="100">D192+D193</f>
        <v>12669</v>
      </c>
      <c r="E191" s="35">
        <f t="shared" si="100"/>
        <v>9087</v>
      </c>
      <c r="F191" s="35">
        <f t="shared" si="100"/>
        <v>5547</v>
      </c>
      <c r="G191" s="35">
        <f t="shared" si="100"/>
        <v>2561</v>
      </c>
      <c r="H191" s="35">
        <f t="shared" si="100"/>
        <v>1432</v>
      </c>
      <c r="I191" s="35">
        <f t="shared" si="100"/>
        <v>1436</v>
      </c>
      <c r="J191" s="35">
        <f t="shared" si="100"/>
        <v>671</v>
      </c>
      <c r="K191" s="35">
        <f t="shared" si="100"/>
        <v>328</v>
      </c>
      <c r="L191" s="35">
        <f t="shared" si="100"/>
        <v>159</v>
      </c>
      <c r="M191" s="35">
        <f t="shared" si="100"/>
        <v>281</v>
      </c>
    </row>
    <row r="192" spans="1:13" s="72" customFormat="1" x14ac:dyDescent="0.3">
      <c r="A192" s="23"/>
      <c r="B192" s="73" t="s">
        <v>19</v>
      </c>
      <c r="C192" s="71">
        <f t="shared" si="99"/>
        <v>31225</v>
      </c>
      <c r="D192" s="42">
        <v>11270</v>
      </c>
      <c r="E192" s="42">
        <v>8508</v>
      </c>
      <c r="F192" s="42">
        <v>5150</v>
      </c>
      <c r="G192" s="42">
        <v>2399</v>
      </c>
      <c r="H192" s="42">
        <v>1346</v>
      </c>
      <c r="I192" s="42">
        <v>1327</v>
      </c>
      <c r="J192" s="42">
        <v>613</v>
      </c>
      <c r="K192" s="42">
        <v>300</v>
      </c>
      <c r="L192" s="42">
        <v>135</v>
      </c>
      <c r="M192" s="42">
        <v>177</v>
      </c>
    </row>
    <row r="193" spans="1:13" s="72" customFormat="1" x14ac:dyDescent="0.3">
      <c r="A193" s="23"/>
      <c r="B193" s="73" t="s">
        <v>20</v>
      </c>
      <c r="C193" s="71">
        <f t="shared" si="99"/>
        <v>2946</v>
      </c>
      <c r="D193" s="42">
        <v>1399</v>
      </c>
      <c r="E193" s="42">
        <v>579</v>
      </c>
      <c r="F193" s="42">
        <v>397</v>
      </c>
      <c r="G193" s="42">
        <v>162</v>
      </c>
      <c r="H193" s="42">
        <v>86</v>
      </c>
      <c r="I193" s="42">
        <v>109</v>
      </c>
      <c r="J193" s="42">
        <v>58</v>
      </c>
      <c r="K193" s="42">
        <v>28</v>
      </c>
      <c r="L193" s="42">
        <v>24</v>
      </c>
      <c r="M193" s="42">
        <v>104</v>
      </c>
    </row>
    <row r="194" spans="1:13" s="72" customFormat="1" x14ac:dyDescent="0.3">
      <c r="A194" s="23"/>
      <c r="B194" s="73" t="s">
        <v>22</v>
      </c>
      <c r="C194" s="35">
        <f t="shared" si="99"/>
        <v>41246</v>
      </c>
      <c r="D194" s="35">
        <f t="shared" ref="D194:M194" si="101">D195+D196</f>
        <v>13331</v>
      </c>
      <c r="E194" s="35">
        <f t="shared" si="101"/>
        <v>10424</v>
      </c>
      <c r="F194" s="35">
        <f t="shared" si="101"/>
        <v>6900</v>
      </c>
      <c r="G194" s="35">
        <f t="shared" si="101"/>
        <v>3529</v>
      </c>
      <c r="H194" s="35">
        <f t="shared" si="101"/>
        <v>2154</v>
      </c>
      <c r="I194" s="35">
        <f t="shared" si="101"/>
        <v>2405</v>
      </c>
      <c r="J194" s="35">
        <f t="shared" si="101"/>
        <v>1159</v>
      </c>
      <c r="K194" s="35">
        <f t="shared" si="101"/>
        <v>614</v>
      </c>
      <c r="L194" s="35">
        <f t="shared" si="101"/>
        <v>302</v>
      </c>
      <c r="M194" s="35">
        <f t="shared" si="101"/>
        <v>428</v>
      </c>
    </row>
    <row r="195" spans="1:13" s="72" customFormat="1" x14ac:dyDescent="0.3">
      <c r="A195" s="23"/>
      <c r="B195" s="73" t="s">
        <v>19</v>
      </c>
      <c r="C195" s="71">
        <f t="shared" si="99"/>
        <v>39163</v>
      </c>
      <c r="D195" s="42">
        <v>12610</v>
      </c>
      <c r="E195" s="42">
        <v>9941</v>
      </c>
      <c r="F195" s="42">
        <v>6558</v>
      </c>
      <c r="G195" s="42">
        <v>3391</v>
      </c>
      <c r="H195" s="42">
        <v>2079</v>
      </c>
      <c r="I195" s="42">
        <v>2301</v>
      </c>
      <c r="J195" s="42">
        <v>1109</v>
      </c>
      <c r="K195" s="42">
        <v>574</v>
      </c>
      <c r="L195" s="42">
        <v>277</v>
      </c>
      <c r="M195" s="42">
        <v>323</v>
      </c>
    </row>
    <row r="196" spans="1:13" s="72" customFormat="1" x14ac:dyDescent="0.3">
      <c r="A196" s="23"/>
      <c r="B196" s="73" t="s">
        <v>20</v>
      </c>
      <c r="C196" s="71">
        <f t="shared" si="99"/>
        <v>2083</v>
      </c>
      <c r="D196" s="42">
        <v>721</v>
      </c>
      <c r="E196" s="42">
        <v>483</v>
      </c>
      <c r="F196" s="42">
        <v>342</v>
      </c>
      <c r="G196" s="42">
        <v>138</v>
      </c>
      <c r="H196" s="42">
        <v>75</v>
      </c>
      <c r="I196" s="42">
        <v>104</v>
      </c>
      <c r="J196" s="42">
        <v>50</v>
      </c>
      <c r="K196" s="42">
        <v>40</v>
      </c>
      <c r="L196" s="42">
        <v>25</v>
      </c>
      <c r="M196" s="42">
        <v>105</v>
      </c>
    </row>
    <row r="197" spans="1:13" s="72" customFormat="1" x14ac:dyDescent="0.3">
      <c r="A197" s="23"/>
      <c r="B197" s="8" t="s">
        <v>23</v>
      </c>
      <c r="C197" s="14">
        <f t="shared" si="99"/>
        <v>75417</v>
      </c>
      <c r="D197" s="14">
        <f t="shared" ref="D197:M197" si="102">D198+D199</f>
        <v>26000</v>
      </c>
      <c r="E197" s="14">
        <f t="shared" si="102"/>
        <v>19511</v>
      </c>
      <c r="F197" s="14">
        <f t="shared" si="102"/>
        <v>12447</v>
      </c>
      <c r="G197" s="14">
        <f t="shared" si="102"/>
        <v>6090</v>
      </c>
      <c r="H197" s="14">
        <f t="shared" si="102"/>
        <v>3586</v>
      </c>
      <c r="I197" s="14">
        <f t="shared" si="102"/>
        <v>3841</v>
      </c>
      <c r="J197" s="14">
        <f t="shared" si="102"/>
        <v>1830</v>
      </c>
      <c r="K197" s="14">
        <f t="shared" si="102"/>
        <v>942</v>
      </c>
      <c r="L197" s="14">
        <f t="shared" si="102"/>
        <v>461</v>
      </c>
      <c r="M197" s="14">
        <f t="shared" si="102"/>
        <v>709</v>
      </c>
    </row>
    <row r="198" spans="1:13" s="72" customFormat="1" x14ac:dyDescent="0.3">
      <c r="A198" s="23"/>
      <c r="B198" s="9" t="s">
        <v>19</v>
      </c>
      <c r="C198" s="15">
        <f t="shared" si="99"/>
        <v>70388</v>
      </c>
      <c r="D198" s="43">
        <f t="shared" ref="D198:M198" si="103">D192+D195</f>
        <v>23880</v>
      </c>
      <c r="E198" s="43">
        <f t="shared" si="103"/>
        <v>18449</v>
      </c>
      <c r="F198" s="43">
        <f t="shared" si="103"/>
        <v>11708</v>
      </c>
      <c r="G198" s="43">
        <f t="shared" si="103"/>
        <v>5790</v>
      </c>
      <c r="H198" s="43">
        <f t="shared" si="103"/>
        <v>3425</v>
      </c>
      <c r="I198" s="43">
        <f t="shared" si="103"/>
        <v>3628</v>
      </c>
      <c r="J198" s="43">
        <f t="shared" si="103"/>
        <v>1722</v>
      </c>
      <c r="K198" s="43">
        <f t="shared" si="103"/>
        <v>874</v>
      </c>
      <c r="L198" s="43">
        <f t="shared" si="103"/>
        <v>412</v>
      </c>
      <c r="M198" s="43">
        <f t="shared" si="103"/>
        <v>500</v>
      </c>
    </row>
    <row r="199" spans="1:13" s="72" customFormat="1" x14ac:dyDescent="0.3">
      <c r="A199" s="23"/>
      <c r="B199" s="9" t="s">
        <v>20</v>
      </c>
      <c r="C199" s="15">
        <f t="shared" si="99"/>
        <v>5029</v>
      </c>
      <c r="D199" s="43">
        <f t="shared" ref="D199:M199" si="104">D196+D193</f>
        <v>2120</v>
      </c>
      <c r="E199" s="43">
        <f t="shared" si="104"/>
        <v>1062</v>
      </c>
      <c r="F199" s="43">
        <f t="shared" si="104"/>
        <v>739</v>
      </c>
      <c r="G199" s="43">
        <f t="shared" si="104"/>
        <v>300</v>
      </c>
      <c r="H199" s="43">
        <f t="shared" si="104"/>
        <v>161</v>
      </c>
      <c r="I199" s="43">
        <f t="shared" si="104"/>
        <v>213</v>
      </c>
      <c r="J199" s="43">
        <f t="shared" si="104"/>
        <v>108</v>
      </c>
      <c r="K199" s="43">
        <f t="shared" si="104"/>
        <v>68</v>
      </c>
      <c r="L199" s="43">
        <f t="shared" si="104"/>
        <v>49</v>
      </c>
      <c r="M199" s="43">
        <f t="shared" si="104"/>
        <v>209</v>
      </c>
    </row>
    <row r="200" spans="1:13" s="72" customFormat="1" x14ac:dyDescent="0.3">
      <c r="A200" s="23"/>
      <c r="B200" s="13"/>
    </row>
    <row r="201" spans="1:13" s="72" customFormat="1" x14ac:dyDescent="0.3">
      <c r="A201" s="23"/>
      <c r="B201" s="13" t="s">
        <v>137</v>
      </c>
    </row>
    <row r="202" spans="1:13" s="72" customFormat="1" ht="28.8" x14ac:dyDescent="0.3">
      <c r="A202" s="23"/>
      <c r="B202" s="16" t="s">
        <v>24</v>
      </c>
      <c r="C202" s="7" t="s">
        <v>8</v>
      </c>
      <c r="D202" s="7" t="s">
        <v>9</v>
      </c>
      <c r="E202" s="16" t="s">
        <v>10</v>
      </c>
      <c r="F202" s="7" t="s">
        <v>11</v>
      </c>
      <c r="G202" s="7" t="s">
        <v>12</v>
      </c>
      <c r="H202" s="16" t="s">
        <v>13</v>
      </c>
      <c r="I202" s="7" t="s">
        <v>14</v>
      </c>
      <c r="J202" s="7" t="s">
        <v>15</v>
      </c>
      <c r="K202" s="16" t="s">
        <v>16</v>
      </c>
      <c r="L202" s="7" t="s">
        <v>17</v>
      </c>
      <c r="M202" s="7" t="s">
        <v>106</v>
      </c>
    </row>
    <row r="203" spans="1:13" s="72" customFormat="1" x14ac:dyDescent="0.3">
      <c r="A203" s="23"/>
      <c r="B203" s="73" t="s">
        <v>21</v>
      </c>
      <c r="C203" s="35">
        <f t="shared" ref="C203:C211" si="105">SUM(D203:M203)</f>
        <v>33177</v>
      </c>
      <c r="D203" s="35">
        <f t="shared" ref="D203:M203" si="106">D204+D205</f>
        <v>10264</v>
      </c>
      <c r="E203" s="35">
        <f t="shared" si="106"/>
        <v>9152</v>
      </c>
      <c r="F203" s="35">
        <f t="shared" si="106"/>
        <v>6406</v>
      </c>
      <c r="G203" s="35">
        <f t="shared" si="106"/>
        <v>2866</v>
      </c>
      <c r="H203" s="35">
        <f t="shared" si="106"/>
        <v>1498</v>
      </c>
      <c r="I203" s="35">
        <f t="shared" si="106"/>
        <v>1539</v>
      </c>
      <c r="J203" s="35">
        <f t="shared" si="106"/>
        <v>737</v>
      </c>
      <c r="K203" s="35">
        <f t="shared" si="106"/>
        <v>320</v>
      </c>
      <c r="L203" s="35">
        <f t="shared" si="106"/>
        <v>159</v>
      </c>
      <c r="M203" s="35">
        <f t="shared" si="106"/>
        <v>236</v>
      </c>
    </row>
    <row r="204" spans="1:13" s="72" customFormat="1" x14ac:dyDescent="0.3">
      <c r="A204" s="23"/>
      <c r="B204" s="73" t="s">
        <v>19</v>
      </c>
      <c r="C204" s="71">
        <f t="shared" si="105"/>
        <v>30639</v>
      </c>
      <c r="D204" s="42">
        <v>9247</v>
      </c>
      <c r="E204" s="42">
        <v>8576</v>
      </c>
      <c r="F204" s="42">
        <v>6004</v>
      </c>
      <c r="G204" s="42">
        <v>2693</v>
      </c>
      <c r="H204" s="42">
        <v>1417</v>
      </c>
      <c r="I204" s="42">
        <v>1443</v>
      </c>
      <c r="J204" s="42">
        <v>692</v>
      </c>
      <c r="K204" s="42">
        <v>279</v>
      </c>
      <c r="L204" s="42">
        <v>141</v>
      </c>
      <c r="M204" s="42">
        <v>147</v>
      </c>
    </row>
    <row r="205" spans="1:13" s="72" customFormat="1" x14ac:dyDescent="0.3">
      <c r="A205" s="23"/>
      <c r="B205" s="73" t="s">
        <v>20</v>
      </c>
      <c r="C205" s="71">
        <f t="shared" si="105"/>
        <v>2538</v>
      </c>
      <c r="D205" s="42">
        <v>1017</v>
      </c>
      <c r="E205" s="42">
        <v>576</v>
      </c>
      <c r="F205" s="42">
        <v>402</v>
      </c>
      <c r="G205" s="42">
        <v>173</v>
      </c>
      <c r="H205" s="42">
        <v>81</v>
      </c>
      <c r="I205" s="42">
        <v>96</v>
      </c>
      <c r="J205" s="42">
        <v>45</v>
      </c>
      <c r="K205" s="42">
        <v>41</v>
      </c>
      <c r="L205" s="42">
        <v>18</v>
      </c>
      <c r="M205" s="42">
        <v>89</v>
      </c>
    </row>
    <row r="206" spans="1:13" s="72" customFormat="1" x14ac:dyDescent="0.3">
      <c r="A206" s="23"/>
      <c r="B206" s="73" t="s">
        <v>22</v>
      </c>
      <c r="C206" s="35">
        <f t="shared" si="105"/>
        <v>42154</v>
      </c>
      <c r="D206" s="35">
        <f t="shared" ref="D206:M206" si="107">D207+D208</f>
        <v>11883</v>
      </c>
      <c r="E206" s="35">
        <f t="shared" si="107"/>
        <v>10982</v>
      </c>
      <c r="F206" s="35">
        <f t="shared" si="107"/>
        <v>7922</v>
      </c>
      <c r="G206" s="35">
        <f t="shared" si="107"/>
        <v>4007</v>
      </c>
      <c r="H206" s="35">
        <f t="shared" si="107"/>
        <v>2311</v>
      </c>
      <c r="I206" s="35">
        <f t="shared" si="107"/>
        <v>2619</v>
      </c>
      <c r="J206" s="35">
        <f t="shared" si="107"/>
        <v>1182</v>
      </c>
      <c r="K206" s="35">
        <f t="shared" si="107"/>
        <v>556</v>
      </c>
      <c r="L206" s="35">
        <f t="shared" si="107"/>
        <v>303</v>
      </c>
      <c r="M206" s="35">
        <f t="shared" si="107"/>
        <v>389</v>
      </c>
    </row>
    <row r="207" spans="1:13" s="72" customFormat="1" x14ac:dyDescent="0.3">
      <c r="A207" s="23"/>
      <c r="B207" s="73" t="s">
        <v>19</v>
      </c>
      <c r="C207" s="71">
        <f t="shared" si="105"/>
        <v>40042</v>
      </c>
      <c r="D207" s="42">
        <v>11231</v>
      </c>
      <c r="E207" s="42">
        <v>10480</v>
      </c>
      <c r="F207" s="42">
        <v>7563</v>
      </c>
      <c r="G207" s="42">
        <v>3846</v>
      </c>
      <c r="H207" s="42">
        <v>2216</v>
      </c>
      <c r="I207" s="42">
        <v>2511</v>
      </c>
      <c r="J207" s="42">
        <v>1127</v>
      </c>
      <c r="K207" s="42">
        <v>518</v>
      </c>
      <c r="L207" s="42">
        <v>274</v>
      </c>
      <c r="M207" s="42">
        <v>276</v>
      </c>
    </row>
    <row r="208" spans="1:13" s="72" customFormat="1" x14ac:dyDescent="0.3">
      <c r="A208" s="23"/>
      <c r="B208" s="73" t="s">
        <v>20</v>
      </c>
      <c r="C208" s="71">
        <f t="shared" si="105"/>
        <v>2112</v>
      </c>
      <c r="D208" s="42">
        <v>652</v>
      </c>
      <c r="E208" s="42">
        <v>502</v>
      </c>
      <c r="F208" s="42">
        <v>359</v>
      </c>
      <c r="G208" s="42">
        <v>161</v>
      </c>
      <c r="H208" s="42">
        <v>95</v>
      </c>
      <c r="I208" s="42">
        <v>108</v>
      </c>
      <c r="J208" s="42">
        <v>55</v>
      </c>
      <c r="K208" s="42">
        <v>38</v>
      </c>
      <c r="L208" s="42">
        <v>29</v>
      </c>
      <c r="M208" s="42">
        <v>113</v>
      </c>
    </row>
    <row r="209" spans="1:13" s="72" customFormat="1" x14ac:dyDescent="0.3">
      <c r="A209" s="23"/>
      <c r="B209" s="8" t="s">
        <v>23</v>
      </c>
      <c r="C209" s="14">
        <f t="shared" si="105"/>
        <v>75331</v>
      </c>
      <c r="D209" s="14">
        <f t="shared" ref="D209:M209" si="108">D210+D211</f>
        <v>22147</v>
      </c>
      <c r="E209" s="14">
        <f t="shared" si="108"/>
        <v>20134</v>
      </c>
      <c r="F209" s="14">
        <f t="shared" si="108"/>
        <v>14328</v>
      </c>
      <c r="G209" s="14">
        <f t="shared" si="108"/>
        <v>6873</v>
      </c>
      <c r="H209" s="14">
        <f t="shared" si="108"/>
        <v>3809</v>
      </c>
      <c r="I209" s="14">
        <f t="shared" si="108"/>
        <v>4158</v>
      </c>
      <c r="J209" s="14">
        <f t="shared" si="108"/>
        <v>1919</v>
      </c>
      <c r="K209" s="14">
        <f t="shared" si="108"/>
        <v>876</v>
      </c>
      <c r="L209" s="14">
        <f t="shared" si="108"/>
        <v>462</v>
      </c>
      <c r="M209" s="14">
        <f t="shared" si="108"/>
        <v>625</v>
      </c>
    </row>
    <row r="210" spans="1:13" s="72" customFormat="1" x14ac:dyDescent="0.3">
      <c r="A210" s="23"/>
      <c r="B210" s="9" t="s">
        <v>19</v>
      </c>
      <c r="C210" s="15">
        <f t="shared" si="105"/>
        <v>70681</v>
      </c>
      <c r="D210" s="43">
        <f t="shared" ref="D210:M210" si="109">D204+D207</f>
        <v>20478</v>
      </c>
      <c r="E210" s="43">
        <f t="shared" si="109"/>
        <v>19056</v>
      </c>
      <c r="F210" s="43">
        <f t="shared" si="109"/>
        <v>13567</v>
      </c>
      <c r="G210" s="43">
        <f t="shared" si="109"/>
        <v>6539</v>
      </c>
      <c r="H210" s="43">
        <f t="shared" si="109"/>
        <v>3633</v>
      </c>
      <c r="I210" s="43">
        <f t="shared" si="109"/>
        <v>3954</v>
      </c>
      <c r="J210" s="43">
        <f t="shared" si="109"/>
        <v>1819</v>
      </c>
      <c r="K210" s="43">
        <f t="shared" si="109"/>
        <v>797</v>
      </c>
      <c r="L210" s="43">
        <f t="shared" si="109"/>
        <v>415</v>
      </c>
      <c r="M210" s="43">
        <f t="shared" si="109"/>
        <v>423</v>
      </c>
    </row>
    <row r="211" spans="1:13" s="72" customFormat="1" x14ac:dyDescent="0.3">
      <c r="A211" s="23"/>
      <c r="B211" s="9" t="s">
        <v>20</v>
      </c>
      <c r="C211" s="15">
        <f t="shared" si="105"/>
        <v>4650</v>
      </c>
      <c r="D211" s="43">
        <f t="shared" ref="D211:M211" si="110">D208+D205</f>
        <v>1669</v>
      </c>
      <c r="E211" s="43">
        <f t="shared" si="110"/>
        <v>1078</v>
      </c>
      <c r="F211" s="43">
        <f t="shared" si="110"/>
        <v>761</v>
      </c>
      <c r="G211" s="43">
        <f t="shared" si="110"/>
        <v>334</v>
      </c>
      <c r="H211" s="43">
        <f t="shared" si="110"/>
        <v>176</v>
      </c>
      <c r="I211" s="43">
        <f t="shared" si="110"/>
        <v>204</v>
      </c>
      <c r="J211" s="43">
        <f t="shared" si="110"/>
        <v>100</v>
      </c>
      <c r="K211" s="43">
        <f t="shared" si="110"/>
        <v>79</v>
      </c>
      <c r="L211" s="43">
        <f t="shared" si="110"/>
        <v>47</v>
      </c>
      <c r="M211" s="43">
        <f t="shared" si="110"/>
        <v>202</v>
      </c>
    </row>
    <row r="212" spans="1:13" s="72" customFormat="1" x14ac:dyDescent="0.3">
      <c r="A212" s="23"/>
      <c r="B212" s="2"/>
    </row>
    <row r="213" spans="1:13" s="72" customFormat="1" x14ac:dyDescent="0.3">
      <c r="A213" s="23"/>
      <c r="B213" s="13" t="s">
        <v>134</v>
      </c>
    </row>
    <row r="214" spans="1:13" s="72" customFormat="1" ht="28.8" x14ac:dyDescent="0.3">
      <c r="A214" s="23"/>
      <c r="B214" s="16" t="s">
        <v>24</v>
      </c>
      <c r="C214" s="7" t="s">
        <v>8</v>
      </c>
      <c r="D214" s="7" t="s">
        <v>9</v>
      </c>
      <c r="E214" s="16" t="s">
        <v>10</v>
      </c>
      <c r="F214" s="7" t="s">
        <v>11</v>
      </c>
      <c r="G214" s="7" t="s">
        <v>12</v>
      </c>
      <c r="H214" s="16" t="s">
        <v>13</v>
      </c>
      <c r="I214" s="7" t="s">
        <v>14</v>
      </c>
      <c r="J214" s="7" t="s">
        <v>15</v>
      </c>
      <c r="K214" s="16" t="s">
        <v>16</v>
      </c>
      <c r="L214" s="7" t="s">
        <v>17</v>
      </c>
      <c r="M214" s="7" t="s">
        <v>106</v>
      </c>
    </row>
    <row r="215" spans="1:13" s="72" customFormat="1" x14ac:dyDescent="0.3">
      <c r="A215" s="23"/>
      <c r="B215" s="73" t="s">
        <v>21</v>
      </c>
      <c r="C215" s="35">
        <f t="shared" ref="C215:C223" si="111">SUM(D215:M215)</f>
        <v>42493</v>
      </c>
      <c r="D215" s="35">
        <f t="shared" ref="D215:M215" si="112">D216+D217</f>
        <v>13431</v>
      </c>
      <c r="E215" s="35">
        <f t="shared" si="112"/>
        <v>12571</v>
      </c>
      <c r="F215" s="35">
        <f t="shared" si="112"/>
        <v>8212</v>
      </c>
      <c r="G215" s="35">
        <f t="shared" si="112"/>
        <v>3418</v>
      </c>
      <c r="H215" s="35">
        <f t="shared" si="112"/>
        <v>1731</v>
      </c>
      <c r="I215" s="35">
        <f t="shared" si="112"/>
        <v>1731</v>
      </c>
      <c r="J215" s="35">
        <f t="shared" si="112"/>
        <v>709</v>
      </c>
      <c r="K215" s="35">
        <f t="shared" si="112"/>
        <v>322</v>
      </c>
      <c r="L215" s="35">
        <f t="shared" si="112"/>
        <v>150</v>
      </c>
      <c r="M215" s="35">
        <f t="shared" si="112"/>
        <v>218</v>
      </c>
    </row>
    <row r="216" spans="1:13" s="72" customFormat="1" x14ac:dyDescent="0.3">
      <c r="A216" s="23"/>
      <c r="B216" s="73" t="s">
        <v>19</v>
      </c>
      <c r="C216" s="71">
        <f t="shared" si="111"/>
        <v>39371</v>
      </c>
      <c r="D216" s="42">
        <v>12048</v>
      </c>
      <c r="E216" s="42">
        <v>11863</v>
      </c>
      <c r="F216" s="42">
        <v>7745</v>
      </c>
      <c r="G216" s="42">
        <v>3234</v>
      </c>
      <c r="H216" s="42">
        <v>1655</v>
      </c>
      <c r="I216" s="42">
        <v>1635</v>
      </c>
      <c r="J216" s="42">
        <v>658</v>
      </c>
      <c r="K216" s="42">
        <v>291</v>
      </c>
      <c r="L216" s="42">
        <v>127</v>
      </c>
      <c r="M216" s="42">
        <v>115</v>
      </c>
    </row>
    <row r="217" spans="1:13" s="72" customFormat="1" x14ac:dyDescent="0.3">
      <c r="A217" s="23"/>
      <c r="B217" s="73" t="s">
        <v>20</v>
      </c>
      <c r="C217" s="71">
        <f t="shared" si="111"/>
        <v>3122</v>
      </c>
      <c r="D217" s="42">
        <v>1383</v>
      </c>
      <c r="E217" s="42">
        <v>708</v>
      </c>
      <c r="F217" s="42">
        <v>467</v>
      </c>
      <c r="G217" s="42">
        <v>184</v>
      </c>
      <c r="H217" s="42">
        <v>76</v>
      </c>
      <c r="I217" s="42">
        <v>96</v>
      </c>
      <c r="J217" s="42">
        <v>51</v>
      </c>
      <c r="K217" s="42">
        <v>31</v>
      </c>
      <c r="L217" s="42">
        <v>23</v>
      </c>
      <c r="M217" s="42">
        <v>103</v>
      </c>
    </row>
    <row r="218" spans="1:13" s="72" customFormat="1" x14ac:dyDescent="0.3">
      <c r="A218" s="23"/>
      <c r="B218" s="73" t="s">
        <v>22</v>
      </c>
      <c r="C218" s="35">
        <f t="shared" si="111"/>
        <v>50708</v>
      </c>
      <c r="D218" s="35">
        <f t="shared" ref="D218:M218" si="113">D219+D220</f>
        <v>14942</v>
      </c>
      <c r="E218" s="35">
        <f t="shared" si="113"/>
        <v>13820</v>
      </c>
      <c r="F218" s="35">
        <f t="shared" si="113"/>
        <v>9480</v>
      </c>
      <c r="G218" s="35">
        <f t="shared" si="113"/>
        <v>4623</v>
      </c>
      <c r="H218" s="35">
        <f t="shared" si="113"/>
        <v>2601</v>
      </c>
      <c r="I218" s="35">
        <f t="shared" si="113"/>
        <v>2850</v>
      </c>
      <c r="J218" s="35">
        <f t="shared" si="113"/>
        <v>1238</v>
      </c>
      <c r="K218" s="35">
        <f t="shared" si="113"/>
        <v>542</v>
      </c>
      <c r="L218" s="35">
        <f t="shared" si="113"/>
        <v>249</v>
      </c>
      <c r="M218" s="35">
        <f t="shared" si="113"/>
        <v>363</v>
      </c>
    </row>
    <row r="219" spans="1:13" s="72" customFormat="1" x14ac:dyDescent="0.3">
      <c r="A219" s="23"/>
      <c r="B219" s="73" t="s">
        <v>19</v>
      </c>
      <c r="C219" s="71">
        <f t="shared" si="111"/>
        <v>48152</v>
      </c>
      <c r="D219" s="42">
        <v>14018</v>
      </c>
      <c r="E219" s="42">
        <v>13242</v>
      </c>
      <c r="F219" s="42">
        <v>9077</v>
      </c>
      <c r="G219" s="42">
        <v>4437</v>
      </c>
      <c r="H219" s="42">
        <v>2502</v>
      </c>
      <c r="I219" s="42">
        <v>2742</v>
      </c>
      <c r="J219" s="42">
        <v>1177</v>
      </c>
      <c r="K219" s="42">
        <v>503</v>
      </c>
      <c r="L219" s="42">
        <v>215</v>
      </c>
      <c r="M219" s="42">
        <v>239</v>
      </c>
    </row>
    <row r="220" spans="1:13" s="72" customFormat="1" x14ac:dyDescent="0.3">
      <c r="A220" s="23"/>
      <c r="B220" s="73" t="s">
        <v>20</v>
      </c>
      <c r="C220" s="71">
        <f t="shared" si="111"/>
        <v>2556</v>
      </c>
      <c r="D220" s="42">
        <v>924</v>
      </c>
      <c r="E220" s="42">
        <v>578</v>
      </c>
      <c r="F220" s="42">
        <v>403</v>
      </c>
      <c r="G220" s="42">
        <v>186</v>
      </c>
      <c r="H220" s="42">
        <v>99</v>
      </c>
      <c r="I220" s="42">
        <v>108</v>
      </c>
      <c r="J220" s="42">
        <v>61</v>
      </c>
      <c r="K220" s="42">
        <v>39</v>
      </c>
      <c r="L220" s="42">
        <v>34</v>
      </c>
      <c r="M220" s="42">
        <v>124</v>
      </c>
    </row>
    <row r="221" spans="1:13" s="72" customFormat="1" x14ac:dyDescent="0.3">
      <c r="A221" s="23"/>
      <c r="B221" s="8" t="s">
        <v>23</v>
      </c>
      <c r="C221" s="14">
        <f t="shared" si="111"/>
        <v>93201</v>
      </c>
      <c r="D221" s="14">
        <f t="shared" ref="D221:M221" si="114">D222+D223</f>
        <v>28373</v>
      </c>
      <c r="E221" s="14">
        <f t="shared" si="114"/>
        <v>26391</v>
      </c>
      <c r="F221" s="14">
        <f t="shared" si="114"/>
        <v>17692</v>
      </c>
      <c r="G221" s="14">
        <f t="shared" si="114"/>
        <v>8041</v>
      </c>
      <c r="H221" s="14">
        <f t="shared" si="114"/>
        <v>4332</v>
      </c>
      <c r="I221" s="14">
        <f t="shared" si="114"/>
        <v>4581</v>
      </c>
      <c r="J221" s="14">
        <f t="shared" si="114"/>
        <v>1947</v>
      </c>
      <c r="K221" s="14">
        <f t="shared" si="114"/>
        <v>864</v>
      </c>
      <c r="L221" s="14">
        <f t="shared" si="114"/>
        <v>399</v>
      </c>
      <c r="M221" s="14">
        <f t="shared" si="114"/>
        <v>581</v>
      </c>
    </row>
    <row r="222" spans="1:13" s="72" customFormat="1" x14ac:dyDescent="0.3">
      <c r="A222" s="23"/>
      <c r="B222" s="9" t="s">
        <v>19</v>
      </c>
      <c r="C222" s="15">
        <f t="shared" si="111"/>
        <v>87523</v>
      </c>
      <c r="D222" s="43">
        <f t="shared" ref="D222:M222" si="115">D216+D219</f>
        <v>26066</v>
      </c>
      <c r="E222" s="43">
        <f t="shared" si="115"/>
        <v>25105</v>
      </c>
      <c r="F222" s="43">
        <f t="shared" si="115"/>
        <v>16822</v>
      </c>
      <c r="G222" s="43">
        <f t="shared" si="115"/>
        <v>7671</v>
      </c>
      <c r="H222" s="43">
        <f t="shared" si="115"/>
        <v>4157</v>
      </c>
      <c r="I222" s="43">
        <f t="shared" si="115"/>
        <v>4377</v>
      </c>
      <c r="J222" s="43">
        <f t="shared" si="115"/>
        <v>1835</v>
      </c>
      <c r="K222" s="43">
        <f t="shared" si="115"/>
        <v>794</v>
      </c>
      <c r="L222" s="43">
        <f t="shared" si="115"/>
        <v>342</v>
      </c>
      <c r="M222" s="43">
        <f t="shared" si="115"/>
        <v>354</v>
      </c>
    </row>
    <row r="223" spans="1:13" s="72" customFormat="1" x14ac:dyDescent="0.3">
      <c r="A223" s="23"/>
      <c r="B223" s="9" t="s">
        <v>20</v>
      </c>
      <c r="C223" s="15">
        <f t="shared" si="111"/>
        <v>5678</v>
      </c>
      <c r="D223" s="43">
        <f t="shared" ref="D223:M223" si="116">D220+D217</f>
        <v>2307</v>
      </c>
      <c r="E223" s="43">
        <f t="shared" si="116"/>
        <v>1286</v>
      </c>
      <c r="F223" s="43">
        <f t="shared" si="116"/>
        <v>870</v>
      </c>
      <c r="G223" s="43">
        <f t="shared" si="116"/>
        <v>370</v>
      </c>
      <c r="H223" s="43">
        <f t="shared" si="116"/>
        <v>175</v>
      </c>
      <c r="I223" s="43">
        <f t="shared" si="116"/>
        <v>204</v>
      </c>
      <c r="J223" s="43">
        <f t="shared" si="116"/>
        <v>112</v>
      </c>
      <c r="K223" s="43">
        <f t="shared" si="116"/>
        <v>70</v>
      </c>
      <c r="L223" s="43">
        <f t="shared" si="116"/>
        <v>57</v>
      </c>
      <c r="M223" s="43">
        <f t="shared" si="116"/>
        <v>227</v>
      </c>
    </row>
    <row r="224" spans="1:13" s="72" customFormat="1" x14ac:dyDescent="0.3">
      <c r="A224" s="23"/>
      <c r="B224" s="2"/>
    </row>
    <row r="225" spans="1:13" s="72" customFormat="1" x14ac:dyDescent="0.3">
      <c r="A225" s="23"/>
      <c r="B225" s="13" t="s">
        <v>131</v>
      </c>
    </row>
    <row r="226" spans="1:13" s="72" customFormat="1" ht="28.8" x14ac:dyDescent="0.3">
      <c r="A226" s="23"/>
      <c r="B226" s="16" t="s">
        <v>24</v>
      </c>
      <c r="C226" s="7" t="s">
        <v>8</v>
      </c>
      <c r="D226" s="7" t="s">
        <v>9</v>
      </c>
      <c r="E226" s="16" t="s">
        <v>10</v>
      </c>
      <c r="F226" s="7" t="s">
        <v>11</v>
      </c>
      <c r="G226" s="7" t="s">
        <v>12</v>
      </c>
      <c r="H226" s="16" t="s">
        <v>13</v>
      </c>
      <c r="I226" s="7" t="s">
        <v>14</v>
      </c>
      <c r="J226" s="7" t="s">
        <v>15</v>
      </c>
      <c r="K226" s="16" t="s">
        <v>16</v>
      </c>
      <c r="L226" s="7" t="s">
        <v>17</v>
      </c>
      <c r="M226" s="7" t="s">
        <v>106</v>
      </c>
    </row>
    <row r="227" spans="1:13" s="72" customFormat="1" x14ac:dyDescent="0.3">
      <c r="A227" s="23"/>
      <c r="B227" s="73" t="s">
        <v>21</v>
      </c>
      <c r="C227" s="35">
        <f t="shared" ref="C227:C235" si="117">SUM(D227:M227)</f>
        <v>37024</v>
      </c>
      <c r="D227" s="35">
        <f t="shared" ref="D227:M227" si="118">D228+D229</f>
        <v>12387</v>
      </c>
      <c r="E227" s="35">
        <f t="shared" si="118"/>
        <v>11610</v>
      </c>
      <c r="F227" s="35">
        <f t="shared" si="118"/>
        <v>6765</v>
      </c>
      <c r="G227" s="35">
        <f t="shared" si="118"/>
        <v>2625</v>
      </c>
      <c r="H227" s="35">
        <f t="shared" si="118"/>
        <v>1309</v>
      </c>
      <c r="I227" s="35">
        <f t="shared" si="118"/>
        <v>1276</v>
      </c>
      <c r="J227" s="35">
        <f t="shared" si="118"/>
        <v>567</v>
      </c>
      <c r="K227" s="35">
        <f t="shared" si="118"/>
        <v>232</v>
      </c>
      <c r="L227" s="35">
        <f t="shared" si="118"/>
        <v>106</v>
      </c>
      <c r="M227" s="35">
        <f t="shared" si="118"/>
        <v>147</v>
      </c>
    </row>
    <row r="228" spans="1:13" s="72" customFormat="1" x14ac:dyDescent="0.3">
      <c r="A228" s="23"/>
      <c r="B228" s="73" t="s">
        <v>19</v>
      </c>
      <c r="C228" s="71">
        <f t="shared" si="117"/>
        <v>34373</v>
      </c>
      <c r="D228" s="42">
        <v>11146</v>
      </c>
      <c r="E228" s="42">
        <v>10967</v>
      </c>
      <c r="F228" s="42">
        <v>6394</v>
      </c>
      <c r="G228" s="42">
        <v>2495</v>
      </c>
      <c r="H228" s="42">
        <v>1252</v>
      </c>
      <c r="I228" s="42">
        <v>1209</v>
      </c>
      <c r="J228" s="42">
        <v>525</v>
      </c>
      <c r="K228" s="42">
        <v>209</v>
      </c>
      <c r="L228" s="42">
        <v>87</v>
      </c>
      <c r="M228" s="42">
        <v>89</v>
      </c>
    </row>
    <row r="229" spans="1:13" s="72" customFormat="1" x14ac:dyDescent="0.3">
      <c r="A229" s="23"/>
      <c r="B229" s="73" t="s">
        <v>20</v>
      </c>
      <c r="C229" s="71">
        <f t="shared" si="117"/>
        <v>2651</v>
      </c>
      <c r="D229" s="42">
        <v>1241</v>
      </c>
      <c r="E229" s="42">
        <v>643</v>
      </c>
      <c r="F229" s="42">
        <v>371</v>
      </c>
      <c r="G229" s="42">
        <v>130</v>
      </c>
      <c r="H229" s="42">
        <v>57</v>
      </c>
      <c r="I229" s="42">
        <v>67</v>
      </c>
      <c r="J229" s="42">
        <v>42</v>
      </c>
      <c r="K229" s="42">
        <v>23</v>
      </c>
      <c r="L229" s="42">
        <v>19</v>
      </c>
      <c r="M229" s="42">
        <v>58</v>
      </c>
    </row>
    <row r="230" spans="1:13" s="72" customFormat="1" x14ac:dyDescent="0.3">
      <c r="A230" s="23"/>
      <c r="B230" s="73" t="s">
        <v>22</v>
      </c>
      <c r="C230" s="35">
        <f t="shared" si="117"/>
        <v>44965</v>
      </c>
      <c r="D230" s="35">
        <f t="shared" ref="D230:M230" si="119">D231+D232</f>
        <v>14091</v>
      </c>
      <c r="E230" s="35">
        <f t="shared" si="119"/>
        <v>12650</v>
      </c>
      <c r="F230" s="35">
        <f t="shared" si="119"/>
        <v>8506</v>
      </c>
      <c r="G230" s="35">
        <f t="shared" si="119"/>
        <v>3665</v>
      </c>
      <c r="H230" s="35">
        <f t="shared" si="119"/>
        <v>2089</v>
      </c>
      <c r="I230" s="35">
        <f t="shared" si="119"/>
        <v>2259</v>
      </c>
      <c r="J230" s="35">
        <f t="shared" si="119"/>
        <v>943</v>
      </c>
      <c r="K230" s="35">
        <f t="shared" si="119"/>
        <v>353</v>
      </c>
      <c r="L230" s="35">
        <f t="shared" si="119"/>
        <v>166</v>
      </c>
      <c r="M230" s="35">
        <f t="shared" si="119"/>
        <v>243</v>
      </c>
    </row>
    <row r="231" spans="1:13" s="72" customFormat="1" x14ac:dyDescent="0.3">
      <c r="A231" s="23"/>
      <c r="B231" s="73" t="s">
        <v>19</v>
      </c>
      <c r="C231" s="71">
        <f t="shared" si="117"/>
        <v>42828</v>
      </c>
      <c r="D231" s="42">
        <v>13229</v>
      </c>
      <c r="E231" s="42">
        <v>12135</v>
      </c>
      <c r="F231" s="42">
        <v>8171</v>
      </c>
      <c r="G231" s="42">
        <v>3550</v>
      </c>
      <c r="H231" s="42">
        <v>2023</v>
      </c>
      <c r="I231" s="42">
        <v>2185</v>
      </c>
      <c r="J231" s="42">
        <v>901</v>
      </c>
      <c r="K231" s="42">
        <v>330</v>
      </c>
      <c r="L231" s="42">
        <v>141</v>
      </c>
      <c r="M231" s="42">
        <v>163</v>
      </c>
    </row>
    <row r="232" spans="1:13" s="72" customFormat="1" x14ac:dyDescent="0.3">
      <c r="A232" s="23"/>
      <c r="B232" s="73" t="s">
        <v>20</v>
      </c>
      <c r="C232" s="71">
        <f t="shared" si="117"/>
        <v>2137</v>
      </c>
      <c r="D232" s="42">
        <v>862</v>
      </c>
      <c r="E232" s="42">
        <v>515</v>
      </c>
      <c r="F232" s="42">
        <v>335</v>
      </c>
      <c r="G232" s="42">
        <v>115</v>
      </c>
      <c r="H232" s="42">
        <v>66</v>
      </c>
      <c r="I232" s="42">
        <v>74</v>
      </c>
      <c r="J232" s="42">
        <v>42</v>
      </c>
      <c r="K232" s="42">
        <v>23</v>
      </c>
      <c r="L232" s="42">
        <v>25</v>
      </c>
      <c r="M232" s="42">
        <v>80</v>
      </c>
    </row>
    <row r="233" spans="1:13" s="72" customFormat="1" x14ac:dyDescent="0.3">
      <c r="A233" s="23"/>
      <c r="B233" s="8" t="s">
        <v>23</v>
      </c>
      <c r="C233" s="14">
        <f t="shared" si="117"/>
        <v>81989</v>
      </c>
      <c r="D233" s="14">
        <f t="shared" ref="D233:M233" si="120">D234+D235</f>
        <v>26478</v>
      </c>
      <c r="E233" s="14">
        <f t="shared" si="120"/>
        <v>24260</v>
      </c>
      <c r="F233" s="14">
        <f t="shared" si="120"/>
        <v>15271</v>
      </c>
      <c r="G233" s="14">
        <f t="shared" si="120"/>
        <v>6290</v>
      </c>
      <c r="H233" s="14">
        <f t="shared" si="120"/>
        <v>3398</v>
      </c>
      <c r="I233" s="14">
        <f t="shared" si="120"/>
        <v>3535</v>
      </c>
      <c r="J233" s="14">
        <f t="shared" si="120"/>
        <v>1510</v>
      </c>
      <c r="K233" s="14">
        <f t="shared" si="120"/>
        <v>585</v>
      </c>
      <c r="L233" s="14">
        <f t="shared" si="120"/>
        <v>272</v>
      </c>
      <c r="M233" s="14">
        <f t="shared" si="120"/>
        <v>390</v>
      </c>
    </row>
    <row r="234" spans="1:13" s="72" customFormat="1" x14ac:dyDescent="0.3">
      <c r="A234" s="23"/>
      <c r="B234" s="9" t="s">
        <v>19</v>
      </c>
      <c r="C234" s="15">
        <f t="shared" si="117"/>
        <v>77201</v>
      </c>
      <c r="D234" s="43">
        <f t="shared" ref="D234:M234" si="121">D228+D231</f>
        <v>24375</v>
      </c>
      <c r="E234" s="43">
        <f t="shared" si="121"/>
        <v>23102</v>
      </c>
      <c r="F234" s="43">
        <f t="shared" si="121"/>
        <v>14565</v>
      </c>
      <c r="G234" s="43">
        <f t="shared" si="121"/>
        <v>6045</v>
      </c>
      <c r="H234" s="43">
        <f t="shared" si="121"/>
        <v>3275</v>
      </c>
      <c r="I234" s="43">
        <f t="shared" si="121"/>
        <v>3394</v>
      </c>
      <c r="J234" s="43">
        <f t="shared" si="121"/>
        <v>1426</v>
      </c>
      <c r="K234" s="43">
        <f t="shared" si="121"/>
        <v>539</v>
      </c>
      <c r="L234" s="43">
        <f t="shared" si="121"/>
        <v>228</v>
      </c>
      <c r="M234" s="43">
        <f t="shared" si="121"/>
        <v>252</v>
      </c>
    </row>
    <row r="235" spans="1:13" s="72" customFormat="1" x14ac:dyDescent="0.3">
      <c r="A235" s="23"/>
      <c r="B235" s="9" t="s">
        <v>20</v>
      </c>
      <c r="C235" s="15">
        <f t="shared" si="117"/>
        <v>4788</v>
      </c>
      <c r="D235" s="43">
        <f t="shared" ref="D235:M235" si="122">D232+D229</f>
        <v>2103</v>
      </c>
      <c r="E235" s="43">
        <f t="shared" si="122"/>
        <v>1158</v>
      </c>
      <c r="F235" s="43">
        <f t="shared" si="122"/>
        <v>706</v>
      </c>
      <c r="G235" s="43">
        <f t="shared" si="122"/>
        <v>245</v>
      </c>
      <c r="H235" s="43">
        <f t="shared" si="122"/>
        <v>123</v>
      </c>
      <c r="I235" s="43">
        <f t="shared" si="122"/>
        <v>141</v>
      </c>
      <c r="J235" s="43">
        <f t="shared" si="122"/>
        <v>84</v>
      </c>
      <c r="K235" s="43">
        <f t="shared" si="122"/>
        <v>46</v>
      </c>
      <c r="L235" s="43">
        <f t="shared" si="122"/>
        <v>44</v>
      </c>
      <c r="M235" s="43">
        <f t="shared" si="122"/>
        <v>138</v>
      </c>
    </row>
    <row r="236" spans="1:13" s="72" customFormat="1" x14ac:dyDescent="0.3">
      <c r="A236" s="23"/>
      <c r="B236" s="2"/>
    </row>
    <row r="237" spans="1:13" x14ac:dyDescent="0.3">
      <c r="B237" s="13" t="s">
        <v>103</v>
      </c>
    </row>
    <row r="238" spans="1:13" ht="28.8" x14ac:dyDescent="0.3">
      <c r="B238" s="16" t="s">
        <v>24</v>
      </c>
      <c r="C238" s="7" t="s">
        <v>8</v>
      </c>
      <c r="D238" s="7" t="s">
        <v>9</v>
      </c>
      <c r="E238" s="16" t="s">
        <v>10</v>
      </c>
      <c r="F238" s="7" t="s">
        <v>11</v>
      </c>
      <c r="G238" s="7" t="s">
        <v>12</v>
      </c>
      <c r="H238" s="16" t="s">
        <v>13</v>
      </c>
      <c r="I238" s="7" t="s">
        <v>14</v>
      </c>
      <c r="J238" s="7" t="s">
        <v>15</v>
      </c>
      <c r="K238" s="16" t="s">
        <v>16</v>
      </c>
      <c r="L238" s="7" t="s">
        <v>17</v>
      </c>
      <c r="M238" s="7" t="s">
        <v>106</v>
      </c>
    </row>
    <row r="239" spans="1:13" x14ac:dyDescent="0.3">
      <c r="A239" s="3"/>
      <c r="B239" s="4" t="s">
        <v>21</v>
      </c>
      <c r="C239" s="35">
        <f t="shared" ref="C239:C247" si="123">SUM(D239:M239)</f>
        <v>36706</v>
      </c>
      <c r="D239" s="35">
        <f t="shared" ref="D239:M239" si="124">D240+D241</f>
        <v>15108</v>
      </c>
      <c r="E239" s="35">
        <f t="shared" si="124"/>
        <v>12745</v>
      </c>
      <c r="F239" s="35">
        <f t="shared" si="124"/>
        <v>5076</v>
      </c>
      <c r="G239" s="35">
        <f t="shared" si="124"/>
        <v>1626</v>
      </c>
      <c r="H239" s="35">
        <f t="shared" si="124"/>
        <v>750</v>
      </c>
      <c r="I239" s="35">
        <f t="shared" si="124"/>
        <v>742</v>
      </c>
      <c r="J239" s="35">
        <f t="shared" si="124"/>
        <v>329</v>
      </c>
      <c r="K239" s="35">
        <f t="shared" si="124"/>
        <v>131</v>
      </c>
      <c r="L239" s="35">
        <f t="shared" si="124"/>
        <v>66</v>
      </c>
      <c r="M239" s="35">
        <f t="shared" si="124"/>
        <v>133</v>
      </c>
    </row>
    <row r="240" spans="1:13" x14ac:dyDescent="0.3">
      <c r="B240" s="4" t="s">
        <v>19</v>
      </c>
      <c r="C240" s="5">
        <f t="shared" si="123"/>
        <v>33866</v>
      </c>
      <c r="D240" s="42">
        <v>13534</v>
      </c>
      <c r="E240" s="42">
        <v>12100</v>
      </c>
      <c r="F240" s="42">
        <v>4788</v>
      </c>
      <c r="G240" s="42">
        <v>1536</v>
      </c>
      <c r="H240" s="42">
        <v>691</v>
      </c>
      <c r="I240" s="42">
        <v>693</v>
      </c>
      <c r="J240" s="42">
        <v>291</v>
      </c>
      <c r="K240" s="42">
        <v>115</v>
      </c>
      <c r="L240" s="42">
        <v>55</v>
      </c>
      <c r="M240" s="42">
        <v>63</v>
      </c>
    </row>
    <row r="241" spans="2:13" x14ac:dyDescent="0.3">
      <c r="B241" s="4" t="s">
        <v>20</v>
      </c>
      <c r="C241" s="5">
        <f t="shared" si="123"/>
        <v>2840</v>
      </c>
      <c r="D241" s="42">
        <v>1574</v>
      </c>
      <c r="E241" s="42">
        <v>645</v>
      </c>
      <c r="F241" s="42">
        <v>288</v>
      </c>
      <c r="G241" s="42">
        <v>90</v>
      </c>
      <c r="H241" s="42">
        <v>59</v>
      </c>
      <c r="I241" s="42">
        <v>49</v>
      </c>
      <c r="J241" s="42">
        <v>38</v>
      </c>
      <c r="K241" s="42">
        <v>16</v>
      </c>
      <c r="L241" s="42">
        <v>11</v>
      </c>
      <c r="M241" s="42">
        <v>70</v>
      </c>
    </row>
    <row r="242" spans="2:13" x14ac:dyDescent="0.3">
      <c r="B242" s="4" t="s">
        <v>22</v>
      </c>
      <c r="C242" s="35">
        <f t="shared" si="123"/>
        <v>44663</v>
      </c>
      <c r="D242" s="35">
        <f t="shared" ref="D242:M242" si="125">D243+D244</f>
        <v>16771</v>
      </c>
      <c r="E242" s="35">
        <f t="shared" si="125"/>
        <v>14583</v>
      </c>
      <c r="F242" s="35">
        <f t="shared" si="125"/>
        <v>7072</v>
      </c>
      <c r="G242" s="35">
        <f t="shared" si="125"/>
        <v>2556</v>
      </c>
      <c r="H242" s="35">
        <f t="shared" si="125"/>
        <v>1255</v>
      </c>
      <c r="I242" s="35">
        <f t="shared" si="125"/>
        <v>1337</v>
      </c>
      <c r="J242" s="35">
        <f t="shared" si="125"/>
        <v>568</v>
      </c>
      <c r="K242" s="35">
        <f t="shared" si="125"/>
        <v>202</v>
      </c>
      <c r="L242" s="35">
        <f t="shared" si="125"/>
        <v>133</v>
      </c>
      <c r="M242" s="35">
        <f t="shared" si="125"/>
        <v>186</v>
      </c>
    </row>
    <row r="243" spans="2:13" x14ac:dyDescent="0.3">
      <c r="B243" s="4" t="s">
        <v>19</v>
      </c>
      <c r="C243" s="5">
        <f t="shared" si="123"/>
        <v>42462</v>
      </c>
      <c r="D243" s="42">
        <v>15802</v>
      </c>
      <c r="E243" s="42">
        <v>14016</v>
      </c>
      <c r="F243" s="42">
        <v>6765</v>
      </c>
      <c r="G243" s="42">
        <v>2450</v>
      </c>
      <c r="H243" s="42">
        <v>1193</v>
      </c>
      <c r="I243" s="42">
        <v>1283</v>
      </c>
      <c r="J243" s="42">
        <v>537</v>
      </c>
      <c r="K243" s="42">
        <v>184</v>
      </c>
      <c r="L243" s="42">
        <v>115</v>
      </c>
      <c r="M243" s="42">
        <v>117</v>
      </c>
    </row>
    <row r="244" spans="2:13" x14ac:dyDescent="0.3">
      <c r="B244" s="4" t="s">
        <v>20</v>
      </c>
      <c r="C244" s="5">
        <f t="shared" si="123"/>
        <v>2201</v>
      </c>
      <c r="D244" s="42">
        <v>969</v>
      </c>
      <c r="E244" s="42">
        <v>567</v>
      </c>
      <c r="F244" s="42">
        <v>307</v>
      </c>
      <c r="G244" s="42">
        <v>106</v>
      </c>
      <c r="H244" s="42">
        <v>62</v>
      </c>
      <c r="I244" s="42">
        <v>54</v>
      </c>
      <c r="J244" s="42">
        <v>31</v>
      </c>
      <c r="K244" s="42">
        <v>18</v>
      </c>
      <c r="L244" s="42">
        <v>18</v>
      </c>
      <c r="M244" s="42">
        <v>69</v>
      </c>
    </row>
    <row r="245" spans="2:13" x14ac:dyDescent="0.3">
      <c r="B245" s="8" t="s">
        <v>23</v>
      </c>
      <c r="C245" s="14">
        <f t="shared" si="123"/>
        <v>81369</v>
      </c>
      <c r="D245" s="14">
        <f t="shared" ref="D245:M245" si="126">D246+D247</f>
        <v>31879</v>
      </c>
      <c r="E245" s="14">
        <f t="shared" si="126"/>
        <v>27328</v>
      </c>
      <c r="F245" s="14">
        <f t="shared" si="126"/>
        <v>12148</v>
      </c>
      <c r="G245" s="14">
        <f t="shared" si="126"/>
        <v>4182</v>
      </c>
      <c r="H245" s="14">
        <f t="shared" si="126"/>
        <v>2005</v>
      </c>
      <c r="I245" s="14">
        <f t="shared" si="126"/>
        <v>2079</v>
      </c>
      <c r="J245" s="14">
        <f t="shared" si="126"/>
        <v>897</v>
      </c>
      <c r="K245" s="14">
        <f t="shared" si="126"/>
        <v>333</v>
      </c>
      <c r="L245" s="14">
        <f t="shared" si="126"/>
        <v>199</v>
      </c>
      <c r="M245" s="14">
        <f t="shared" si="126"/>
        <v>319</v>
      </c>
    </row>
    <row r="246" spans="2:13" x14ac:dyDescent="0.3">
      <c r="B246" s="9" t="s">
        <v>19</v>
      </c>
      <c r="C246" s="15">
        <f t="shared" si="123"/>
        <v>76328</v>
      </c>
      <c r="D246" s="43">
        <f t="shared" ref="D246:M246" si="127">D240+D243</f>
        <v>29336</v>
      </c>
      <c r="E246" s="43">
        <f t="shared" si="127"/>
        <v>26116</v>
      </c>
      <c r="F246" s="43">
        <f t="shared" si="127"/>
        <v>11553</v>
      </c>
      <c r="G246" s="43">
        <f t="shared" si="127"/>
        <v>3986</v>
      </c>
      <c r="H246" s="43">
        <f t="shared" si="127"/>
        <v>1884</v>
      </c>
      <c r="I246" s="43">
        <f t="shared" si="127"/>
        <v>1976</v>
      </c>
      <c r="J246" s="43">
        <f t="shared" si="127"/>
        <v>828</v>
      </c>
      <c r="K246" s="43">
        <f t="shared" si="127"/>
        <v>299</v>
      </c>
      <c r="L246" s="43">
        <f t="shared" si="127"/>
        <v>170</v>
      </c>
      <c r="M246" s="43">
        <f t="shared" si="127"/>
        <v>180</v>
      </c>
    </row>
    <row r="247" spans="2:13" x14ac:dyDescent="0.3">
      <c r="B247" s="9" t="s">
        <v>20</v>
      </c>
      <c r="C247" s="15">
        <f t="shared" si="123"/>
        <v>5041</v>
      </c>
      <c r="D247" s="43">
        <f t="shared" ref="D247:M247" si="128">D244+D241</f>
        <v>2543</v>
      </c>
      <c r="E247" s="43">
        <f t="shared" si="128"/>
        <v>1212</v>
      </c>
      <c r="F247" s="43">
        <f t="shared" si="128"/>
        <v>595</v>
      </c>
      <c r="G247" s="43">
        <f t="shared" si="128"/>
        <v>196</v>
      </c>
      <c r="H247" s="43">
        <f t="shared" si="128"/>
        <v>121</v>
      </c>
      <c r="I247" s="43">
        <f t="shared" si="128"/>
        <v>103</v>
      </c>
      <c r="J247" s="43">
        <f t="shared" si="128"/>
        <v>69</v>
      </c>
      <c r="K247" s="43">
        <f t="shared" si="128"/>
        <v>34</v>
      </c>
      <c r="L247" s="43">
        <f t="shared" si="128"/>
        <v>29</v>
      </c>
      <c r="M247" s="43">
        <f t="shared" si="128"/>
        <v>139</v>
      </c>
    </row>
    <row r="248" spans="2:13" x14ac:dyDescent="0.3">
      <c r="B248" s="2"/>
    </row>
    <row r="249" spans="2:13" x14ac:dyDescent="0.3">
      <c r="B249" s="13" t="s">
        <v>100</v>
      </c>
    </row>
    <row r="250" spans="2:13" ht="28.8" x14ac:dyDescent="0.3">
      <c r="B250" s="16" t="s">
        <v>24</v>
      </c>
      <c r="C250" s="7" t="s">
        <v>8</v>
      </c>
      <c r="D250" s="7" t="s">
        <v>9</v>
      </c>
      <c r="E250" s="16" t="s">
        <v>10</v>
      </c>
      <c r="F250" s="7" t="s">
        <v>11</v>
      </c>
      <c r="G250" s="7" t="s">
        <v>12</v>
      </c>
      <c r="H250" s="16" t="s">
        <v>13</v>
      </c>
      <c r="I250" s="7" t="s">
        <v>14</v>
      </c>
      <c r="J250" s="7" t="s">
        <v>15</v>
      </c>
      <c r="K250" s="16" t="s">
        <v>16</v>
      </c>
      <c r="L250" s="7" t="s">
        <v>17</v>
      </c>
      <c r="M250" s="7" t="s">
        <v>106</v>
      </c>
    </row>
    <row r="251" spans="2:13" x14ac:dyDescent="0.3">
      <c r="B251" s="4" t="s">
        <v>21</v>
      </c>
      <c r="C251" s="35">
        <f t="shared" ref="C251:C259" si="129">SUM(D251:M251)</f>
        <v>35620</v>
      </c>
      <c r="D251" s="35">
        <f t="shared" ref="D251:M251" si="130">D252+D253</f>
        <v>15922</v>
      </c>
      <c r="E251" s="35">
        <f t="shared" si="130"/>
        <v>12711</v>
      </c>
      <c r="F251" s="35">
        <f t="shared" si="130"/>
        <v>4315</v>
      </c>
      <c r="G251" s="35">
        <f t="shared" si="130"/>
        <v>1193</v>
      </c>
      <c r="H251" s="35">
        <f t="shared" si="130"/>
        <v>536</v>
      </c>
      <c r="I251" s="35">
        <f t="shared" si="130"/>
        <v>511</v>
      </c>
      <c r="J251" s="35">
        <f t="shared" si="130"/>
        <v>207</v>
      </c>
      <c r="K251" s="35">
        <f t="shared" si="130"/>
        <v>93</v>
      </c>
      <c r="L251" s="35">
        <f t="shared" si="130"/>
        <v>36</v>
      </c>
      <c r="M251" s="35">
        <f t="shared" si="130"/>
        <v>96</v>
      </c>
    </row>
    <row r="252" spans="2:13" x14ac:dyDescent="0.3">
      <c r="B252" s="4" t="s">
        <v>19</v>
      </c>
      <c r="C252" s="5">
        <f t="shared" si="129"/>
        <v>33058</v>
      </c>
      <c r="D252" s="42">
        <v>14418</v>
      </c>
      <c r="E252" s="42">
        <v>12128</v>
      </c>
      <c r="F252" s="42">
        <v>4097</v>
      </c>
      <c r="G252" s="42">
        <v>1124</v>
      </c>
      <c r="H252" s="42">
        <v>496</v>
      </c>
      <c r="I252" s="42">
        <v>475</v>
      </c>
      <c r="J252" s="42">
        <v>178</v>
      </c>
      <c r="K252" s="42">
        <v>75</v>
      </c>
      <c r="L252" s="42">
        <v>23</v>
      </c>
      <c r="M252" s="42">
        <v>44</v>
      </c>
    </row>
    <row r="253" spans="2:13" x14ac:dyDescent="0.3">
      <c r="B253" s="4" t="s">
        <v>20</v>
      </c>
      <c r="C253" s="5">
        <f t="shared" si="129"/>
        <v>2562</v>
      </c>
      <c r="D253" s="42">
        <v>1504</v>
      </c>
      <c r="E253" s="42">
        <v>583</v>
      </c>
      <c r="F253" s="42">
        <v>218</v>
      </c>
      <c r="G253" s="42">
        <v>69</v>
      </c>
      <c r="H253" s="42">
        <v>40</v>
      </c>
      <c r="I253" s="42">
        <v>36</v>
      </c>
      <c r="J253" s="42">
        <v>29</v>
      </c>
      <c r="K253" s="42">
        <v>18</v>
      </c>
      <c r="L253" s="42">
        <v>13</v>
      </c>
      <c r="M253" s="42">
        <v>52</v>
      </c>
    </row>
    <row r="254" spans="2:13" x14ac:dyDescent="0.3">
      <c r="B254" s="4" t="s">
        <v>22</v>
      </c>
      <c r="C254" s="35">
        <f t="shared" si="129"/>
        <v>41809</v>
      </c>
      <c r="D254" s="35">
        <f t="shared" ref="D254:M254" si="131">D255+D256</f>
        <v>17177</v>
      </c>
      <c r="E254" s="35">
        <f t="shared" si="131"/>
        <v>14425</v>
      </c>
      <c r="F254" s="35">
        <f t="shared" si="131"/>
        <v>5958</v>
      </c>
      <c r="G254" s="35">
        <f t="shared" si="131"/>
        <v>1752</v>
      </c>
      <c r="H254" s="35">
        <f t="shared" si="131"/>
        <v>837</v>
      </c>
      <c r="I254" s="35">
        <f t="shared" si="131"/>
        <v>942</v>
      </c>
      <c r="J254" s="35">
        <f t="shared" si="131"/>
        <v>366</v>
      </c>
      <c r="K254" s="35">
        <f t="shared" si="131"/>
        <v>149</v>
      </c>
      <c r="L254" s="35">
        <f t="shared" si="131"/>
        <v>80</v>
      </c>
      <c r="M254" s="35">
        <f t="shared" si="131"/>
        <v>123</v>
      </c>
    </row>
    <row r="255" spans="2:13" x14ac:dyDescent="0.3">
      <c r="B255" s="4" t="s">
        <v>19</v>
      </c>
      <c r="C255" s="5">
        <f t="shared" si="129"/>
        <v>40075</v>
      </c>
      <c r="D255" s="42">
        <v>16395</v>
      </c>
      <c r="E255" s="42">
        <v>13895</v>
      </c>
      <c r="F255" s="42">
        <v>5779</v>
      </c>
      <c r="G255" s="42">
        <v>1697</v>
      </c>
      <c r="H255" s="42">
        <v>806</v>
      </c>
      <c r="I255" s="42">
        <v>904</v>
      </c>
      <c r="J255" s="42">
        <v>345</v>
      </c>
      <c r="K255" s="42">
        <v>138</v>
      </c>
      <c r="L255" s="42">
        <v>72</v>
      </c>
      <c r="M255" s="42">
        <v>44</v>
      </c>
    </row>
    <row r="256" spans="2:13" x14ac:dyDescent="0.3">
      <c r="B256" s="4" t="s">
        <v>20</v>
      </c>
      <c r="C256" s="5">
        <f t="shared" si="129"/>
        <v>1734</v>
      </c>
      <c r="D256" s="42">
        <v>782</v>
      </c>
      <c r="E256" s="42">
        <v>530</v>
      </c>
      <c r="F256" s="42">
        <v>179</v>
      </c>
      <c r="G256" s="42">
        <v>55</v>
      </c>
      <c r="H256" s="42">
        <v>31</v>
      </c>
      <c r="I256" s="42">
        <v>38</v>
      </c>
      <c r="J256" s="42">
        <v>21</v>
      </c>
      <c r="K256" s="42">
        <v>11</v>
      </c>
      <c r="L256" s="42">
        <v>8</v>
      </c>
      <c r="M256" s="42">
        <v>79</v>
      </c>
    </row>
    <row r="257" spans="2:13" x14ac:dyDescent="0.3">
      <c r="B257" s="8" t="s">
        <v>23</v>
      </c>
      <c r="C257" s="14">
        <f t="shared" si="129"/>
        <v>77429</v>
      </c>
      <c r="D257" s="14">
        <f t="shared" ref="D257:M257" si="132">D258+D259</f>
        <v>33099</v>
      </c>
      <c r="E257" s="14">
        <f t="shared" si="132"/>
        <v>27136</v>
      </c>
      <c r="F257" s="14">
        <f t="shared" si="132"/>
        <v>10273</v>
      </c>
      <c r="G257" s="14">
        <f t="shared" si="132"/>
        <v>2945</v>
      </c>
      <c r="H257" s="14">
        <f t="shared" si="132"/>
        <v>1373</v>
      </c>
      <c r="I257" s="14">
        <f t="shared" si="132"/>
        <v>1453</v>
      </c>
      <c r="J257" s="14">
        <f t="shared" si="132"/>
        <v>573</v>
      </c>
      <c r="K257" s="14">
        <f t="shared" si="132"/>
        <v>242</v>
      </c>
      <c r="L257" s="14">
        <f t="shared" si="132"/>
        <v>116</v>
      </c>
      <c r="M257" s="14">
        <f t="shared" si="132"/>
        <v>219</v>
      </c>
    </row>
    <row r="258" spans="2:13" x14ac:dyDescent="0.3">
      <c r="B258" s="9" t="s">
        <v>19</v>
      </c>
      <c r="C258" s="15">
        <f t="shared" si="129"/>
        <v>73133</v>
      </c>
      <c r="D258" s="43">
        <f t="shared" ref="D258:M258" si="133">D252+D255</f>
        <v>30813</v>
      </c>
      <c r="E258" s="43">
        <f t="shared" si="133"/>
        <v>26023</v>
      </c>
      <c r="F258" s="43">
        <f t="shared" si="133"/>
        <v>9876</v>
      </c>
      <c r="G258" s="43">
        <f t="shared" si="133"/>
        <v>2821</v>
      </c>
      <c r="H258" s="43">
        <f t="shared" si="133"/>
        <v>1302</v>
      </c>
      <c r="I258" s="43">
        <f t="shared" si="133"/>
        <v>1379</v>
      </c>
      <c r="J258" s="43">
        <f t="shared" si="133"/>
        <v>523</v>
      </c>
      <c r="K258" s="43">
        <f t="shared" si="133"/>
        <v>213</v>
      </c>
      <c r="L258" s="43">
        <f t="shared" si="133"/>
        <v>95</v>
      </c>
      <c r="M258" s="43">
        <f t="shared" si="133"/>
        <v>88</v>
      </c>
    </row>
    <row r="259" spans="2:13" x14ac:dyDescent="0.3">
      <c r="B259" s="9" t="s">
        <v>20</v>
      </c>
      <c r="C259" s="15">
        <f t="shared" si="129"/>
        <v>4296</v>
      </c>
      <c r="D259" s="43">
        <f t="shared" ref="D259:M259" si="134">D256+D253</f>
        <v>2286</v>
      </c>
      <c r="E259" s="43">
        <f t="shared" si="134"/>
        <v>1113</v>
      </c>
      <c r="F259" s="43">
        <f t="shared" si="134"/>
        <v>397</v>
      </c>
      <c r="G259" s="43">
        <f t="shared" si="134"/>
        <v>124</v>
      </c>
      <c r="H259" s="43">
        <f t="shared" si="134"/>
        <v>71</v>
      </c>
      <c r="I259" s="43">
        <f t="shared" si="134"/>
        <v>74</v>
      </c>
      <c r="J259" s="43">
        <f t="shared" si="134"/>
        <v>50</v>
      </c>
      <c r="K259" s="43">
        <f t="shared" si="134"/>
        <v>29</v>
      </c>
      <c r="L259" s="43">
        <f t="shared" si="134"/>
        <v>21</v>
      </c>
      <c r="M259" s="43">
        <f t="shared" si="134"/>
        <v>131</v>
      </c>
    </row>
    <row r="260" spans="2:13" x14ac:dyDescent="0.3">
      <c r="B260" s="2"/>
    </row>
    <row r="261" spans="2:13" x14ac:dyDescent="0.3">
      <c r="B261" s="13" t="s">
        <v>96</v>
      </c>
    </row>
    <row r="262" spans="2:13" ht="28.8" x14ac:dyDescent="0.3">
      <c r="B262" s="16" t="s">
        <v>24</v>
      </c>
      <c r="C262" s="7" t="s">
        <v>8</v>
      </c>
      <c r="D262" s="7" t="s">
        <v>9</v>
      </c>
      <c r="E262" s="16" t="s">
        <v>10</v>
      </c>
      <c r="F262" s="7" t="s">
        <v>11</v>
      </c>
      <c r="G262" s="7" t="s">
        <v>12</v>
      </c>
      <c r="H262" s="16" t="s">
        <v>13</v>
      </c>
      <c r="I262" s="7" t="s">
        <v>14</v>
      </c>
      <c r="J262" s="7" t="s">
        <v>15</v>
      </c>
      <c r="K262" s="16" t="s">
        <v>16</v>
      </c>
      <c r="L262" s="7" t="s">
        <v>17</v>
      </c>
      <c r="M262" s="7" t="s">
        <v>106</v>
      </c>
    </row>
    <row r="263" spans="2:13" x14ac:dyDescent="0.3">
      <c r="B263" s="4" t="s">
        <v>21</v>
      </c>
      <c r="C263" s="35">
        <f t="shared" ref="C263:C271" si="135">SUM(D263:M263)</f>
        <v>35050</v>
      </c>
      <c r="D263" s="35">
        <f t="shared" ref="D263:M263" si="136">D264+D265</f>
        <v>12684</v>
      </c>
      <c r="E263" s="35">
        <f t="shared" si="136"/>
        <v>14437</v>
      </c>
      <c r="F263" s="35">
        <f t="shared" si="136"/>
        <v>4900</v>
      </c>
      <c r="G263" s="35">
        <f t="shared" si="136"/>
        <v>1335</v>
      </c>
      <c r="H263" s="35">
        <f t="shared" si="136"/>
        <v>689</v>
      </c>
      <c r="I263" s="35">
        <f t="shared" si="136"/>
        <v>600</v>
      </c>
      <c r="J263" s="35">
        <f t="shared" si="136"/>
        <v>198</v>
      </c>
      <c r="K263" s="35">
        <f t="shared" si="136"/>
        <v>75</v>
      </c>
      <c r="L263" s="35">
        <f t="shared" si="136"/>
        <v>33</v>
      </c>
      <c r="M263" s="35">
        <f t="shared" si="136"/>
        <v>99</v>
      </c>
    </row>
    <row r="264" spans="2:13" x14ac:dyDescent="0.3">
      <c r="B264" s="4" t="s">
        <v>19</v>
      </c>
      <c r="C264" s="5">
        <f t="shared" si="135"/>
        <v>32603</v>
      </c>
      <c r="D264" s="42">
        <v>11388</v>
      </c>
      <c r="E264" s="42">
        <v>13825</v>
      </c>
      <c r="F264" s="42">
        <v>4664</v>
      </c>
      <c r="G264" s="42">
        <v>1256</v>
      </c>
      <c r="H264" s="42">
        <v>647</v>
      </c>
      <c r="I264" s="42">
        <v>544</v>
      </c>
      <c r="J264" s="42">
        <v>167</v>
      </c>
      <c r="K264" s="42">
        <v>54</v>
      </c>
      <c r="L264" s="42">
        <v>21</v>
      </c>
      <c r="M264" s="42">
        <v>37</v>
      </c>
    </row>
    <row r="265" spans="2:13" x14ac:dyDescent="0.3">
      <c r="B265" s="4" t="s">
        <v>20</v>
      </c>
      <c r="C265" s="5">
        <f t="shared" si="135"/>
        <v>2447</v>
      </c>
      <c r="D265" s="42">
        <v>1296</v>
      </c>
      <c r="E265" s="42">
        <v>612</v>
      </c>
      <c r="F265" s="42">
        <v>236</v>
      </c>
      <c r="G265" s="42">
        <v>79</v>
      </c>
      <c r="H265" s="42">
        <v>42</v>
      </c>
      <c r="I265" s="42">
        <v>56</v>
      </c>
      <c r="J265" s="42">
        <v>31</v>
      </c>
      <c r="K265" s="42">
        <v>21</v>
      </c>
      <c r="L265" s="42">
        <v>12</v>
      </c>
      <c r="M265" s="42">
        <v>62</v>
      </c>
    </row>
    <row r="266" spans="2:13" x14ac:dyDescent="0.3">
      <c r="B266" s="4" t="s">
        <v>22</v>
      </c>
      <c r="C266" s="35">
        <f t="shared" si="135"/>
        <v>41478</v>
      </c>
      <c r="D266" s="35">
        <f t="shared" ref="D266:M266" si="137">D267+D268</f>
        <v>14379</v>
      </c>
      <c r="E266" s="35">
        <f t="shared" si="137"/>
        <v>16157</v>
      </c>
      <c r="F266" s="35">
        <f t="shared" si="137"/>
        <v>6585</v>
      </c>
      <c r="G266" s="35">
        <f t="shared" si="137"/>
        <v>1873</v>
      </c>
      <c r="H266" s="35">
        <f t="shared" si="137"/>
        <v>912</v>
      </c>
      <c r="I266" s="35">
        <f t="shared" si="137"/>
        <v>960</v>
      </c>
      <c r="J266" s="35">
        <f t="shared" si="137"/>
        <v>329</v>
      </c>
      <c r="K266" s="35">
        <f t="shared" si="137"/>
        <v>109</v>
      </c>
      <c r="L266" s="35">
        <f t="shared" si="137"/>
        <v>57</v>
      </c>
      <c r="M266" s="35">
        <f t="shared" si="137"/>
        <v>117</v>
      </c>
    </row>
    <row r="267" spans="2:13" x14ac:dyDescent="0.3">
      <c r="B267" s="4" t="s">
        <v>19</v>
      </c>
      <c r="C267" s="5">
        <f t="shared" si="135"/>
        <v>39713</v>
      </c>
      <c r="D267" s="42">
        <v>13628</v>
      </c>
      <c r="E267" s="42">
        <v>15661</v>
      </c>
      <c r="F267" s="42">
        <v>6396</v>
      </c>
      <c r="G267" s="42">
        <v>1791</v>
      </c>
      <c r="H267" s="42">
        <v>863</v>
      </c>
      <c r="I267" s="42">
        <v>903</v>
      </c>
      <c r="J267" s="42">
        <v>299</v>
      </c>
      <c r="K267" s="42">
        <v>96</v>
      </c>
      <c r="L267" s="42">
        <v>41</v>
      </c>
      <c r="M267" s="42">
        <v>35</v>
      </c>
    </row>
    <row r="268" spans="2:13" x14ac:dyDescent="0.3">
      <c r="B268" s="4" t="s">
        <v>20</v>
      </c>
      <c r="C268" s="5">
        <f t="shared" si="135"/>
        <v>1765</v>
      </c>
      <c r="D268" s="42">
        <v>751</v>
      </c>
      <c r="E268" s="42">
        <v>496</v>
      </c>
      <c r="F268" s="42">
        <v>189</v>
      </c>
      <c r="G268" s="42">
        <v>82</v>
      </c>
      <c r="H268" s="42">
        <v>49</v>
      </c>
      <c r="I268" s="42">
        <v>57</v>
      </c>
      <c r="J268" s="42">
        <v>30</v>
      </c>
      <c r="K268" s="42">
        <v>13</v>
      </c>
      <c r="L268" s="42">
        <v>16</v>
      </c>
      <c r="M268" s="42">
        <v>82</v>
      </c>
    </row>
    <row r="269" spans="2:13" x14ac:dyDescent="0.3">
      <c r="B269" s="8" t="s">
        <v>23</v>
      </c>
      <c r="C269" s="14">
        <f t="shared" si="135"/>
        <v>76528</v>
      </c>
      <c r="D269" s="14">
        <f t="shared" ref="D269:M269" si="138">D270+D271</f>
        <v>27063</v>
      </c>
      <c r="E269" s="14">
        <f t="shared" si="138"/>
        <v>30594</v>
      </c>
      <c r="F269" s="14">
        <f t="shared" si="138"/>
        <v>11485</v>
      </c>
      <c r="G269" s="14">
        <f t="shared" si="138"/>
        <v>3208</v>
      </c>
      <c r="H269" s="14">
        <f t="shared" si="138"/>
        <v>1601</v>
      </c>
      <c r="I269" s="14">
        <f t="shared" si="138"/>
        <v>1560</v>
      </c>
      <c r="J269" s="14">
        <f t="shared" si="138"/>
        <v>527</v>
      </c>
      <c r="K269" s="14">
        <f t="shared" si="138"/>
        <v>184</v>
      </c>
      <c r="L269" s="14">
        <f t="shared" si="138"/>
        <v>90</v>
      </c>
      <c r="M269" s="14">
        <f t="shared" si="138"/>
        <v>216</v>
      </c>
    </row>
    <row r="270" spans="2:13" x14ac:dyDescent="0.3">
      <c r="B270" s="9" t="s">
        <v>19</v>
      </c>
      <c r="C270" s="15">
        <f t="shared" si="135"/>
        <v>72316</v>
      </c>
      <c r="D270" s="43">
        <f t="shared" ref="D270:M270" si="139">D264+D267</f>
        <v>25016</v>
      </c>
      <c r="E270" s="43">
        <f t="shared" si="139"/>
        <v>29486</v>
      </c>
      <c r="F270" s="43">
        <f t="shared" si="139"/>
        <v>11060</v>
      </c>
      <c r="G270" s="43">
        <f t="shared" si="139"/>
        <v>3047</v>
      </c>
      <c r="H270" s="43">
        <f t="shared" si="139"/>
        <v>1510</v>
      </c>
      <c r="I270" s="43">
        <f t="shared" si="139"/>
        <v>1447</v>
      </c>
      <c r="J270" s="43">
        <f t="shared" si="139"/>
        <v>466</v>
      </c>
      <c r="K270" s="43">
        <f t="shared" si="139"/>
        <v>150</v>
      </c>
      <c r="L270" s="43">
        <f t="shared" si="139"/>
        <v>62</v>
      </c>
      <c r="M270" s="43">
        <f t="shared" si="139"/>
        <v>72</v>
      </c>
    </row>
    <row r="271" spans="2:13" x14ac:dyDescent="0.3">
      <c r="B271" s="9" t="s">
        <v>20</v>
      </c>
      <c r="C271" s="15">
        <f t="shared" si="135"/>
        <v>4212</v>
      </c>
      <c r="D271" s="43">
        <f t="shared" ref="D271:M271" si="140">D268+D265</f>
        <v>2047</v>
      </c>
      <c r="E271" s="43">
        <f t="shared" si="140"/>
        <v>1108</v>
      </c>
      <c r="F271" s="43">
        <f t="shared" si="140"/>
        <v>425</v>
      </c>
      <c r="G271" s="43">
        <f t="shared" si="140"/>
        <v>161</v>
      </c>
      <c r="H271" s="43">
        <f t="shared" si="140"/>
        <v>91</v>
      </c>
      <c r="I271" s="43">
        <f t="shared" si="140"/>
        <v>113</v>
      </c>
      <c r="J271" s="43">
        <f t="shared" si="140"/>
        <v>61</v>
      </c>
      <c r="K271" s="43">
        <f t="shared" si="140"/>
        <v>34</v>
      </c>
      <c r="L271" s="43">
        <f t="shared" si="140"/>
        <v>28</v>
      </c>
      <c r="M271" s="43">
        <f t="shared" si="140"/>
        <v>144</v>
      </c>
    </row>
    <row r="272" spans="2:13" x14ac:dyDescent="0.3">
      <c r="B272" s="2"/>
      <c r="M272" s="55"/>
    </row>
    <row r="273" spans="1:13" x14ac:dyDescent="0.3">
      <c r="B273" s="13" t="s">
        <v>35</v>
      </c>
      <c r="M273" s="55"/>
    </row>
    <row r="274" spans="1:13" ht="28.8" x14ac:dyDescent="0.3">
      <c r="B274" s="16" t="s">
        <v>24</v>
      </c>
      <c r="C274" s="7" t="s">
        <v>8</v>
      </c>
      <c r="D274" s="7" t="s">
        <v>9</v>
      </c>
      <c r="E274" s="16" t="s">
        <v>10</v>
      </c>
      <c r="F274" s="7" t="s">
        <v>11</v>
      </c>
      <c r="G274" s="7" t="s">
        <v>12</v>
      </c>
      <c r="H274" s="16" t="s">
        <v>13</v>
      </c>
      <c r="I274" s="7" t="s">
        <v>14</v>
      </c>
      <c r="J274" s="7" t="s">
        <v>15</v>
      </c>
      <c r="K274" s="16" t="s">
        <v>16</v>
      </c>
      <c r="L274" s="7" t="s">
        <v>17</v>
      </c>
      <c r="M274" s="7" t="s">
        <v>106</v>
      </c>
    </row>
    <row r="275" spans="1:13" x14ac:dyDescent="0.3">
      <c r="B275" s="4" t="s">
        <v>21</v>
      </c>
      <c r="C275" s="35">
        <f t="shared" ref="C275:C283" si="141">SUM(D275:M275)</f>
        <v>31629</v>
      </c>
      <c r="D275" s="35">
        <f t="shared" ref="D275:M275" si="142">D276+D277</f>
        <v>9406</v>
      </c>
      <c r="E275" s="35">
        <f t="shared" si="142"/>
        <v>13496</v>
      </c>
      <c r="F275" s="35">
        <f t="shared" si="142"/>
        <v>5215</v>
      </c>
      <c r="G275" s="35">
        <f t="shared" si="142"/>
        <v>1495</v>
      </c>
      <c r="H275" s="35">
        <f t="shared" si="142"/>
        <v>789</v>
      </c>
      <c r="I275" s="35">
        <f t="shared" si="142"/>
        <v>733</v>
      </c>
      <c r="J275" s="35">
        <f t="shared" si="142"/>
        <v>244</v>
      </c>
      <c r="K275" s="35">
        <f t="shared" si="142"/>
        <v>96</v>
      </c>
      <c r="L275" s="35">
        <f t="shared" si="142"/>
        <v>44</v>
      </c>
      <c r="M275" s="35">
        <f t="shared" si="142"/>
        <v>111</v>
      </c>
    </row>
    <row r="276" spans="1:13" x14ac:dyDescent="0.3">
      <c r="B276" s="4" t="s">
        <v>19</v>
      </c>
      <c r="C276" s="5">
        <f t="shared" si="141"/>
        <v>30032</v>
      </c>
      <c r="D276" s="42">
        <v>8789</v>
      </c>
      <c r="E276" s="42">
        <v>13037</v>
      </c>
      <c r="F276" s="42">
        <v>5018</v>
      </c>
      <c r="G276" s="42">
        <v>1408</v>
      </c>
      <c r="H276" s="42">
        <v>750</v>
      </c>
      <c r="I276" s="42">
        <v>671</v>
      </c>
      <c r="J276" s="42">
        <v>217</v>
      </c>
      <c r="K276" s="42">
        <v>72</v>
      </c>
      <c r="L276" s="42">
        <v>32</v>
      </c>
      <c r="M276" s="42">
        <v>38</v>
      </c>
    </row>
    <row r="277" spans="1:13" x14ac:dyDescent="0.3">
      <c r="B277" s="4" t="s">
        <v>20</v>
      </c>
      <c r="C277" s="5">
        <f t="shared" si="141"/>
        <v>1597</v>
      </c>
      <c r="D277" s="42">
        <v>617</v>
      </c>
      <c r="E277" s="42">
        <v>459</v>
      </c>
      <c r="F277" s="42">
        <v>197</v>
      </c>
      <c r="G277" s="42">
        <v>87</v>
      </c>
      <c r="H277" s="42">
        <v>39</v>
      </c>
      <c r="I277" s="42">
        <v>62</v>
      </c>
      <c r="J277" s="42">
        <v>27</v>
      </c>
      <c r="K277" s="42">
        <v>24</v>
      </c>
      <c r="L277" s="42">
        <v>12</v>
      </c>
      <c r="M277" s="42">
        <v>73</v>
      </c>
    </row>
    <row r="278" spans="1:13" x14ac:dyDescent="0.3">
      <c r="B278" s="4" t="s">
        <v>22</v>
      </c>
      <c r="C278" s="35">
        <f t="shared" si="141"/>
        <v>36021</v>
      </c>
      <c r="D278" s="35">
        <f t="shared" ref="D278:M278" si="143">D279+D280</f>
        <v>10933</v>
      </c>
      <c r="E278" s="35">
        <f t="shared" si="143"/>
        <v>13994</v>
      </c>
      <c r="F278" s="35">
        <f t="shared" si="143"/>
        <v>6137</v>
      </c>
      <c r="G278" s="35">
        <f t="shared" si="143"/>
        <v>2138</v>
      </c>
      <c r="H278" s="35">
        <f t="shared" si="143"/>
        <v>1115</v>
      </c>
      <c r="I278" s="35">
        <f t="shared" si="143"/>
        <v>1025</v>
      </c>
      <c r="J278" s="35">
        <f t="shared" si="143"/>
        <v>350</v>
      </c>
      <c r="K278" s="35">
        <f t="shared" si="143"/>
        <v>139</v>
      </c>
      <c r="L278" s="35">
        <f t="shared" si="143"/>
        <v>53</v>
      </c>
      <c r="M278" s="35">
        <f t="shared" si="143"/>
        <v>137</v>
      </c>
    </row>
    <row r="279" spans="1:13" x14ac:dyDescent="0.3">
      <c r="B279" s="4" t="s">
        <v>19</v>
      </c>
      <c r="C279" s="5">
        <f t="shared" si="141"/>
        <v>34583</v>
      </c>
      <c r="D279" s="42">
        <v>10362</v>
      </c>
      <c r="E279" s="42">
        <v>13577</v>
      </c>
      <c r="F279" s="42">
        <v>5995</v>
      </c>
      <c r="G279" s="42">
        <v>2070</v>
      </c>
      <c r="H279" s="42">
        <v>1072</v>
      </c>
      <c r="I279" s="42">
        <v>974</v>
      </c>
      <c r="J279" s="42">
        <v>318</v>
      </c>
      <c r="K279" s="42">
        <v>122</v>
      </c>
      <c r="L279" s="42">
        <v>36</v>
      </c>
      <c r="M279" s="42">
        <v>57</v>
      </c>
    </row>
    <row r="280" spans="1:13" x14ac:dyDescent="0.3">
      <c r="B280" s="4" t="s">
        <v>20</v>
      </c>
      <c r="C280" s="5">
        <f t="shared" si="141"/>
        <v>1438</v>
      </c>
      <c r="D280" s="42">
        <v>571</v>
      </c>
      <c r="E280" s="42">
        <v>417</v>
      </c>
      <c r="F280" s="42">
        <v>142</v>
      </c>
      <c r="G280" s="42">
        <v>68</v>
      </c>
      <c r="H280" s="42">
        <v>43</v>
      </c>
      <c r="I280" s="42">
        <v>51</v>
      </c>
      <c r="J280" s="42">
        <v>32</v>
      </c>
      <c r="K280" s="42">
        <v>17</v>
      </c>
      <c r="L280" s="42">
        <v>17</v>
      </c>
      <c r="M280" s="42">
        <v>80</v>
      </c>
    </row>
    <row r="281" spans="1:13" x14ac:dyDescent="0.3">
      <c r="B281" s="8" t="s">
        <v>23</v>
      </c>
      <c r="C281" s="14">
        <f t="shared" si="141"/>
        <v>67650</v>
      </c>
      <c r="D281" s="14">
        <f t="shared" ref="D281:M281" si="144">D282+D283</f>
        <v>20339</v>
      </c>
      <c r="E281" s="14">
        <f t="shared" si="144"/>
        <v>27490</v>
      </c>
      <c r="F281" s="14">
        <f t="shared" si="144"/>
        <v>11352</v>
      </c>
      <c r="G281" s="14">
        <f t="shared" si="144"/>
        <v>3633</v>
      </c>
      <c r="H281" s="14">
        <f t="shared" si="144"/>
        <v>1904</v>
      </c>
      <c r="I281" s="14">
        <f t="shared" si="144"/>
        <v>1758</v>
      </c>
      <c r="J281" s="14">
        <f t="shared" si="144"/>
        <v>594</v>
      </c>
      <c r="K281" s="14">
        <f t="shared" si="144"/>
        <v>235</v>
      </c>
      <c r="L281" s="14">
        <f t="shared" si="144"/>
        <v>97</v>
      </c>
      <c r="M281" s="14">
        <f t="shared" si="144"/>
        <v>248</v>
      </c>
    </row>
    <row r="282" spans="1:13" x14ac:dyDescent="0.3">
      <c r="B282" s="9" t="s">
        <v>19</v>
      </c>
      <c r="C282" s="15">
        <f t="shared" si="141"/>
        <v>64615</v>
      </c>
      <c r="D282" s="43">
        <f t="shared" ref="D282:M282" si="145">D276+D279</f>
        <v>19151</v>
      </c>
      <c r="E282" s="43">
        <f t="shared" si="145"/>
        <v>26614</v>
      </c>
      <c r="F282" s="43">
        <f t="shared" si="145"/>
        <v>11013</v>
      </c>
      <c r="G282" s="43">
        <f t="shared" si="145"/>
        <v>3478</v>
      </c>
      <c r="H282" s="43">
        <f t="shared" si="145"/>
        <v>1822</v>
      </c>
      <c r="I282" s="43">
        <f t="shared" si="145"/>
        <v>1645</v>
      </c>
      <c r="J282" s="43">
        <f t="shared" si="145"/>
        <v>535</v>
      </c>
      <c r="K282" s="43">
        <f t="shared" si="145"/>
        <v>194</v>
      </c>
      <c r="L282" s="43">
        <f t="shared" si="145"/>
        <v>68</v>
      </c>
      <c r="M282" s="43">
        <f t="shared" si="145"/>
        <v>95</v>
      </c>
    </row>
    <row r="283" spans="1:13" x14ac:dyDescent="0.3">
      <c r="B283" s="9" t="s">
        <v>20</v>
      </c>
      <c r="C283" s="15">
        <f t="shared" si="141"/>
        <v>3035</v>
      </c>
      <c r="D283" s="43">
        <f t="shared" ref="D283:M283" si="146">D280+D277</f>
        <v>1188</v>
      </c>
      <c r="E283" s="43">
        <f t="shared" si="146"/>
        <v>876</v>
      </c>
      <c r="F283" s="43">
        <f t="shared" si="146"/>
        <v>339</v>
      </c>
      <c r="G283" s="43">
        <f t="shared" si="146"/>
        <v>155</v>
      </c>
      <c r="H283" s="43">
        <f t="shared" si="146"/>
        <v>82</v>
      </c>
      <c r="I283" s="43">
        <f t="shared" si="146"/>
        <v>113</v>
      </c>
      <c r="J283" s="43">
        <f t="shared" si="146"/>
        <v>59</v>
      </c>
      <c r="K283" s="43">
        <f t="shared" si="146"/>
        <v>41</v>
      </c>
      <c r="L283" s="43">
        <f t="shared" si="146"/>
        <v>29</v>
      </c>
      <c r="M283" s="43">
        <f t="shared" si="146"/>
        <v>153</v>
      </c>
    </row>
    <row r="284" spans="1:13" x14ac:dyDescent="0.3">
      <c r="B284" s="2"/>
      <c r="M284" s="55"/>
    </row>
    <row r="285" spans="1:13" x14ac:dyDescent="0.3">
      <c r="A285" s="3"/>
      <c r="B285" s="13" t="s">
        <v>25</v>
      </c>
      <c r="M285" s="55"/>
    </row>
    <row r="286" spans="1:13" ht="28.8" x14ac:dyDescent="0.3">
      <c r="A286" s="3"/>
      <c r="B286" s="16" t="s">
        <v>24</v>
      </c>
      <c r="C286" s="7" t="s">
        <v>8</v>
      </c>
      <c r="D286" s="7" t="s">
        <v>9</v>
      </c>
      <c r="E286" s="16" t="s">
        <v>10</v>
      </c>
      <c r="F286" s="7" t="s">
        <v>11</v>
      </c>
      <c r="G286" s="7" t="s">
        <v>12</v>
      </c>
      <c r="H286" s="16" t="s">
        <v>13</v>
      </c>
      <c r="I286" s="7" t="s">
        <v>14</v>
      </c>
      <c r="J286" s="7" t="s">
        <v>15</v>
      </c>
      <c r="K286" s="16" t="s">
        <v>16</v>
      </c>
      <c r="L286" s="7" t="s">
        <v>17</v>
      </c>
      <c r="M286" s="7" t="s">
        <v>106</v>
      </c>
    </row>
    <row r="287" spans="1:13" x14ac:dyDescent="0.3">
      <c r="B287" s="4" t="s">
        <v>21</v>
      </c>
      <c r="C287" s="35">
        <f t="shared" ref="C287:C295" si="147">SUM(D287:M287)</f>
        <v>32679</v>
      </c>
      <c r="D287" s="35">
        <f t="shared" ref="D287:M287" si="148">D288+D289</f>
        <v>9413</v>
      </c>
      <c r="E287" s="35">
        <f t="shared" si="148"/>
        <v>13631</v>
      </c>
      <c r="F287" s="35">
        <f t="shared" si="148"/>
        <v>6771</v>
      </c>
      <c r="G287" s="35">
        <f t="shared" si="148"/>
        <v>1667</v>
      </c>
      <c r="H287" s="35">
        <f t="shared" si="148"/>
        <v>568</v>
      </c>
      <c r="I287" s="35">
        <f t="shared" si="148"/>
        <v>347</v>
      </c>
      <c r="J287" s="35">
        <f t="shared" si="148"/>
        <v>105</v>
      </c>
      <c r="K287" s="35">
        <f t="shared" si="148"/>
        <v>47</v>
      </c>
      <c r="L287" s="35">
        <f t="shared" si="148"/>
        <v>24</v>
      </c>
      <c r="M287" s="35">
        <f t="shared" si="148"/>
        <v>106</v>
      </c>
    </row>
    <row r="288" spans="1:13" x14ac:dyDescent="0.3">
      <c r="B288" s="4" t="s">
        <v>19</v>
      </c>
      <c r="C288" s="5">
        <f t="shared" si="147"/>
        <v>30977</v>
      </c>
      <c r="D288" s="42">
        <v>8756</v>
      </c>
      <c r="E288" s="42">
        <v>13177</v>
      </c>
      <c r="F288" s="42">
        <v>6533</v>
      </c>
      <c r="G288" s="42">
        <v>1564</v>
      </c>
      <c r="H288" s="42">
        <v>521</v>
      </c>
      <c r="I288" s="42">
        <v>286</v>
      </c>
      <c r="J288" s="42">
        <v>69</v>
      </c>
      <c r="K288" s="42">
        <v>31</v>
      </c>
      <c r="L288" s="42">
        <v>12</v>
      </c>
      <c r="M288" s="42">
        <v>28</v>
      </c>
    </row>
    <row r="289" spans="2:13" x14ac:dyDescent="0.3">
      <c r="B289" s="4" t="s">
        <v>20</v>
      </c>
      <c r="C289" s="5">
        <f t="shared" si="147"/>
        <v>1702</v>
      </c>
      <c r="D289" s="42">
        <v>657</v>
      </c>
      <c r="E289" s="42">
        <v>454</v>
      </c>
      <c r="F289" s="42">
        <v>238</v>
      </c>
      <c r="G289" s="42">
        <v>103</v>
      </c>
      <c r="H289" s="42">
        <v>47</v>
      </c>
      <c r="I289" s="42">
        <v>61</v>
      </c>
      <c r="J289" s="42">
        <v>36</v>
      </c>
      <c r="K289" s="42">
        <v>16</v>
      </c>
      <c r="L289" s="42">
        <v>12</v>
      </c>
      <c r="M289" s="42">
        <v>78</v>
      </c>
    </row>
    <row r="290" spans="2:13" x14ac:dyDescent="0.3">
      <c r="B290" s="4" t="s">
        <v>22</v>
      </c>
      <c r="C290" s="35">
        <f t="shared" si="147"/>
        <v>37118</v>
      </c>
      <c r="D290" s="35">
        <f t="shared" ref="D290:M290" si="149">D291+D292</f>
        <v>10908</v>
      </c>
      <c r="E290" s="35">
        <f t="shared" si="149"/>
        <v>14177</v>
      </c>
      <c r="F290" s="35">
        <f t="shared" si="149"/>
        <v>7323</v>
      </c>
      <c r="G290" s="35">
        <f t="shared" si="149"/>
        <v>2724</v>
      </c>
      <c r="H290" s="35">
        <f t="shared" si="149"/>
        <v>1095</v>
      </c>
      <c r="I290" s="35">
        <f t="shared" si="149"/>
        <v>515</v>
      </c>
      <c r="J290" s="35">
        <f t="shared" si="149"/>
        <v>149</v>
      </c>
      <c r="K290" s="35">
        <f t="shared" si="149"/>
        <v>77</v>
      </c>
      <c r="L290" s="35">
        <f t="shared" si="149"/>
        <v>35</v>
      </c>
      <c r="M290" s="35">
        <f t="shared" si="149"/>
        <v>115</v>
      </c>
    </row>
    <row r="291" spans="2:13" x14ac:dyDescent="0.3">
      <c r="B291" s="4" t="s">
        <v>19</v>
      </c>
      <c r="C291" s="5">
        <f t="shared" si="147"/>
        <v>35529</v>
      </c>
      <c r="D291" s="42">
        <v>10269</v>
      </c>
      <c r="E291" s="42">
        <v>13736</v>
      </c>
      <c r="F291" s="42">
        <v>7153</v>
      </c>
      <c r="G291" s="42">
        <v>2635</v>
      </c>
      <c r="H291" s="42">
        <v>1041</v>
      </c>
      <c r="I291" s="42">
        <v>448</v>
      </c>
      <c r="J291" s="42">
        <v>124</v>
      </c>
      <c r="K291" s="42">
        <v>63</v>
      </c>
      <c r="L291" s="42">
        <v>21</v>
      </c>
      <c r="M291" s="42">
        <v>39</v>
      </c>
    </row>
    <row r="292" spans="2:13" x14ac:dyDescent="0.3">
      <c r="B292" s="4" t="s">
        <v>20</v>
      </c>
      <c r="C292" s="5">
        <f t="shared" si="147"/>
        <v>1589</v>
      </c>
      <c r="D292" s="42">
        <v>639</v>
      </c>
      <c r="E292" s="42">
        <v>441</v>
      </c>
      <c r="F292" s="42">
        <v>170</v>
      </c>
      <c r="G292" s="42">
        <v>89</v>
      </c>
      <c r="H292" s="42">
        <v>54</v>
      </c>
      <c r="I292" s="42">
        <v>67</v>
      </c>
      <c r="J292" s="42">
        <v>25</v>
      </c>
      <c r="K292" s="42">
        <v>14</v>
      </c>
      <c r="L292" s="42">
        <v>14</v>
      </c>
      <c r="M292" s="42">
        <v>76</v>
      </c>
    </row>
    <row r="293" spans="2:13" x14ac:dyDescent="0.3">
      <c r="B293" s="8" t="s">
        <v>23</v>
      </c>
      <c r="C293" s="14">
        <f t="shared" si="147"/>
        <v>69797</v>
      </c>
      <c r="D293" s="14">
        <f t="shared" ref="D293:M293" si="150">D294+D295</f>
        <v>20321</v>
      </c>
      <c r="E293" s="14">
        <f t="shared" si="150"/>
        <v>27808</v>
      </c>
      <c r="F293" s="14">
        <f t="shared" si="150"/>
        <v>14094</v>
      </c>
      <c r="G293" s="14">
        <f t="shared" si="150"/>
        <v>4391</v>
      </c>
      <c r="H293" s="14">
        <f t="shared" si="150"/>
        <v>1663</v>
      </c>
      <c r="I293" s="14">
        <f t="shared" si="150"/>
        <v>862</v>
      </c>
      <c r="J293" s="14">
        <f t="shared" si="150"/>
        <v>254</v>
      </c>
      <c r="K293" s="14">
        <f t="shared" si="150"/>
        <v>124</v>
      </c>
      <c r="L293" s="14">
        <f t="shared" si="150"/>
        <v>59</v>
      </c>
      <c r="M293" s="14">
        <f t="shared" si="150"/>
        <v>221</v>
      </c>
    </row>
    <row r="294" spans="2:13" x14ac:dyDescent="0.3">
      <c r="B294" s="9" t="s">
        <v>19</v>
      </c>
      <c r="C294" s="15">
        <f t="shared" si="147"/>
        <v>66506</v>
      </c>
      <c r="D294" s="43">
        <f t="shared" ref="D294:M294" si="151">D288+D291</f>
        <v>19025</v>
      </c>
      <c r="E294" s="43">
        <f t="shared" si="151"/>
        <v>26913</v>
      </c>
      <c r="F294" s="43">
        <f t="shared" si="151"/>
        <v>13686</v>
      </c>
      <c r="G294" s="43">
        <f t="shared" si="151"/>
        <v>4199</v>
      </c>
      <c r="H294" s="43">
        <f t="shared" si="151"/>
        <v>1562</v>
      </c>
      <c r="I294" s="43">
        <f t="shared" si="151"/>
        <v>734</v>
      </c>
      <c r="J294" s="43">
        <f t="shared" si="151"/>
        <v>193</v>
      </c>
      <c r="K294" s="43">
        <f t="shared" si="151"/>
        <v>94</v>
      </c>
      <c r="L294" s="43">
        <f t="shared" si="151"/>
        <v>33</v>
      </c>
      <c r="M294" s="43">
        <f t="shared" si="151"/>
        <v>67</v>
      </c>
    </row>
    <row r="295" spans="2:13" x14ac:dyDescent="0.3">
      <c r="B295" s="9" t="s">
        <v>20</v>
      </c>
      <c r="C295" s="15">
        <f t="shared" si="147"/>
        <v>3291</v>
      </c>
      <c r="D295" s="43">
        <f t="shared" ref="D295:M295" si="152">D292+D289</f>
        <v>1296</v>
      </c>
      <c r="E295" s="43">
        <f t="shared" si="152"/>
        <v>895</v>
      </c>
      <c r="F295" s="43">
        <f t="shared" si="152"/>
        <v>408</v>
      </c>
      <c r="G295" s="43">
        <f t="shared" si="152"/>
        <v>192</v>
      </c>
      <c r="H295" s="43">
        <f t="shared" si="152"/>
        <v>101</v>
      </c>
      <c r="I295" s="43">
        <f t="shared" si="152"/>
        <v>128</v>
      </c>
      <c r="J295" s="43">
        <f t="shared" si="152"/>
        <v>61</v>
      </c>
      <c r="K295" s="43">
        <f t="shared" si="152"/>
        <v>30</v>
      </c>
      <c r="L295" s="43">
        <f t="shared" si="152"/>
        <v>26</v>
      </c>
      <c r="M295" s="43">
        <f t="shared" si="152"/>
        <v>154</v>
      </c>
    </row>
    <row r="296" spans="2:13" s="61" customFormat="1" x14ac:dyDescent="0.3"/>
    <row r="297" spans="2:13" s="61" customFormat="1" x14ac:dyDescent="0.3">
      <c r="B297" s="13" t="s">
        <v>107</v>
      </c>
    </row>
    <row r="298" spans="2:13" s="61" customFormat="1" ht="28.8" x14ac:dyDescent="0.3">
      <c r="B298" s="16" t="s">
        <v>24</v>
      </c>
      <c r="C298" s="7" t="s">
        <v>8</v>
      </c>
      <c r="D298" s="7" t="s">
        <v>9</v>
      </c>
      <c r="E298" s="16" t="s">
        <v>10</v>
      </c>
      <c r="F298" s="7" t="s">
        <v>11</v>
      </c>
      <c r="G298" s="7" t="s">
        <v>12</v>
      </c>
      <c r="H298" s="16" t="s">
        <v>13</v>
      </c>
      <c r="I298" s="7" t="s">
        <v>14</v>
      </c>
      <c r="J298" s="7" t="s">
        <v>15</v>
      </c>
      <c r="K298" s="16" t="s">
        <v>16</v>
      </c>
      <c r="L298" s="7" t="s">
        <v>17</v>
      </c>
      <c r="M298" s="7" t="s">
        <v>106</v>
      </c>
    </row>
    <row r="299" spans="2:13" s="61" customFormat="1" x14ac:dyDescent="0.3">
      <c r="B299" s="62" t="s">
        <v>21</v>
      </c>
      <c r="C299" s="35">
        <f t="shared" ref="C299:C307" si="153">SUM(D299:M299)</f>
        <v>31093</v>
      </c>
      <c r="D299" s="35">
        <f t="shared" ref="D299:M299" si="154">D300+D301</f>
        <v>9598</v>
      </c>
      <c r="E299" s="35">
        <f t="shared" si="154"/>
        <v>11976</v>
      </c>
      <c r="F299" s="35">
        <f t="shared" si="154"/>
        <v>5292</v>
      </c>
      <c r="G299" s="35">
        <f t="shared" si="154"/>
        <v>2099</v>
      </c>
      <c r="H299" s="35">
        <f t="shared" si="154"/>
        <v>904</v>
      </c>
      <c r="I299" s="35">
        <f t="shared" si="154"/>
        <v>693</v>
      </c>
      <c r="J299" s="35">
        <f t="shared" si="154"/>
        <v>232</v>
      </c>
      <c r="K299" s="35">
        <f t="shared" si="154"/>
        <v>117</v>
      </c>
      <c r="L299" s="35">
        <f t="shared" si="154"/>
        <v>59</v>
      </c>
      <c r="M299" s="35">
        <f t="shared" si="154"/>
        <v>123</v>
      </c>
    </row>
    <row r="300" spans="2:13" s="61" customFormat="1" x14ac:dyDescent="0.3">
      <c r="B300" s="62" t="s">
        <v>19</v>
      </c>
      <c r="C300" s="63">
        <f t="shared" si="153"/>
        <v>29410</v>
      </c>
      <c r="D300" s="42">
        <v>8971</v>
      </c>
      <c r="E300" s="42">
        <v>11511</v>
      </c>
      <c r="F300" s="42">
        <v>5054</v>
      </c>
      <c r="G300" s="42">
        <v>1996</v>
      </c>
      <c r="H300" s="42">
        <v>855</v>
      </c>
      <c r="I300" s="42">
        <v>631</v>
      </c>
      <c r="J300" s="42">
        <v>206</v>
      </c>
      <c r="K300" s="42">
        <v>95</v>
      </c>
      <c r="L300" s="42">
        <v>46</v>
      </c>
      <c r="M300" s="42">
        <v>45</v>
      </c>
    </row>
    <row r="301" spans="2:13" s="61" customFormat="1" x14ac:dyDescent="0.3">
      <c r="B301" s="62" t="s">
        <v>20</v>
      </c>
      <c r="C301" s="63">
        <f t="shared" si="153"/>
        <v>1683</v>
      </c>
      <c r="D301" s="42">
        <v>627</v>
      </c>
      <c r="E301" s="42">
        <v>465</v>
      </c>
      <c r="F301" s="42">
        <v>238</v>
      </c>
      <c r="G301" s="42">
        <v>103</v>
      </c>
      <c r="H301" s="42">
        <v>49</v>
      </c>
      <c r="I301" s="42">
        <v>62</v>
      </c>
      <c r="J301" s="42">
        <v>26</v>
      </c>
      <c r="K301" s="42">
        <v>22</v>
      </c>
      <c r="L301" s="42">
        <v>13</v>
      </c>
      <c r="M301" s="42">
        <v>78</v>
      </c>
    </row>
    <row r="302" spans="2:13" s="61" customFormat="1" x14ac:dyDescent="0.3">
      <c r="B302" s="62" t="s">
        <v>22</v>
      </c>
      <c r="C302" s="35">
        <f t="shared" si="153"/>
        <v>36603</v>
      </c>
      <c r="D302" s="35">
        <f t="shared" ref="D302:M302" si="155">D303+D304</f>
        <v>11485</v>
      </c>
      <c r="E302" s="35">
        <f t="shared" si="155"/>
        <v>12713</v>
      </c>
      <c r="F302" s="35">
        <f t="shared" si="155"/>
        <v>6510</v>
      </c>
      <c r="G302" s="35">
        <f t="shared" si="155"/>
        <v>2899</v>
      </c>
      <c r="H302" s="35">
        <f t="shared" si="155"/>
        <v>1263</v>
      </c>
      <c r="I302" s="35">
        <f t="shared" si="155"/>
        <v>952</v>
      </c>
      <c r="J302" s="35">
        <f t="shared" si="155"/>
        <v>375</v>
      </c>
      <c r="K302" s="35">
        <f t="shared" si="155"/>
        <v>158</v>
      </c>
      <c r="L302" s="35">
        <f t="shared" si="155"/>
        <v>91</v>
      </c>
      <c r="M302" s="35">
        <f t="shared" si="155"/>
        <v>157</v>
      </c>
    </row>
    <row r="303" spans="2:13" s="61" customFormat="1" x14ac:dyDescent="0.3">
      <c r="B303" s="62" t="s">
        <v>19</v>
      </c>
      <c r="C303" s="63">
        <f t="shared" si="153"/>
        <v>34825</v>
      </c>
      <c r="D303" s="42">
        <v>10856</v>
      </c>
      <c r="E303" s="42">
        <v>12264</v>
      </c>
      <c r="F303" s="42">
        <v>6244</v>
      </c>
      <c r="G303" s="42">
        <v>2783</v>
      </c>
      <c r="H303" s="42">
        <v>1199</v>
      </c>
      <c r="I303" s="42">
        <v>870</v>
      </c>
      <c r="J303" s="42">
        <v>332</v>
      </c>
      <c r="K303" s="42">
        <v>132</v>
      </c>
      <c r="L303" s="42">
        <v>72</v>
      </c>
      <c r="M303" s="42">
        <v>73</v>
      </c>
    </row>
    <row r="304" spans="2:13" s="61" customFormat="1" x14ac:dyDescent="0.3">
      <c r="B304" s="62" t="s">
        <v>20</v>
      </c>
      <c r="C304" s="63">
        <f t="shared" si="153"/>
        <v>1778</v>
      </c>
      <c r="D304" s="42">
        <v>629</v>
      </c>
      <c r="E304" s="42">
        <v>449</v>
      </c>
      <c r="F304" s="42">
        <v>266</v>
      </c>
      <c r="G304" s="42">
        <v>116</v>
      </c>
      <c r="H304" s="42">
        <v>64</v>
      </c>
      <c r="I304" s="42">
        <v>82</v>
      </c>
      <c r="J304" s="42">
        <v>43</v>
      </c>
      <c r="K304" s="42">
        <v>26</v>
      </c>
      <c r="L304" s="42">
        <v>19</v>
      </c>
      <c r="M304" s="42">
        <v>84</v>
      </c>
    </row>
    <row r="305" spans="2:13" s="61" customFormat="1" x14ac:dyDescent="0.3">
      <c r="B305" s="8" t="s">
        <v>23</v>
      </c>
      <c r="C305" s="14">
        <f t="shared" si="153"/>
        <v>67696</v>
      </c>
      <c r="D305" s="14">
        <f t="shared" ref="D305:M305" si="156">D306+D307</f>
        <v>21083</v>
      </c>
      <c r="E305" s="14">
        <f t="shared" si="156"/>
        <v>24689</v>
      </c>
      <c r="F305" s="14">
        <f t="shared" si="156"/>
        <v>11802</v>
      </c>
      <c r="G305" s="14">
        <f t="shared" si="156"/>
        <v>4998</v>
      </c>
      <c r="H305" s="14">
        <f t="shared" si="156"/>
        <v>2167</v>
      </c>
      <c r="I305" s="14">
        <f t="shared" si="156"/>
        <v>1645</v>
      </c>
      <c r="J305" s="14">
        <f t="shared" si="156"/>
        <v>607</v>
      </c>
      <c r="K305" s="14">
        <f t="shared" si="156"/>
        <v>275</v>
      </c>
      <c r="L305" s="14">
        <f t="shared" si="156"/>
        <v>150</v>
      </c>
      <c r="M305" s="14">
        <f t="shared" si="156"/>
        <v>280</v>
      </c>
    </row>
    <row r="306" spans="2:13" s="61" customFormat="1" x14ac:dyDescent="0.3">
      <c r="B306" s="9" t="s">
        <v>19</v>
      </c>
      <c r="C306" s="15">
        <f t="shared" si="153"/>
        <v>64235</v>
      </c>
      <c r="D306" s="43">
        <f t="shared" ref="D306:M306" si="157">D300+D303</f>
        <v>19827</v>
      </c>
      <c r="E306" s="43">
        <f t="shared" si="157"/>
        <v>23775</v>
      </c>
      <c r="F306" s="43">
        <f t="shared" si="157"/>
        <v>11298</v>
      </c>
      <c r="G306" s="43">
        <f t="shared" si="157"/>
        <v>4779</v>
      </c>
      <c r="H306" s="43">
        <f t="shared" si="157"/>
        <v>2054</v>
      </c>
      <c r="I306" s="43">
        <f t="shared" si="157"/>
        <v>1501</v>
      </c>
      <c r="J306" s="43">
        <f t="shared" si="157"/>
        <v>538</v>
      </c>
      <c r="K306" s="43">
        <f t="shared" si="157"/>
        <v>227</v>
      </c>
      <c r="L306" s="43">
        <f t="shared" si="157"/>
        <v>118</v>
      </c>
      <c r="M306" s="43">
        <f t="shared" si="157"/>
        <v>118</v>
      </c>
    </row>
    <row r="307" spans="2:13" s="61" customFormat="1" x14ac:dyDescent="0.3">
      <c r="B307" s="9" t="s">
        <v>20</v>
      </c>
      <c r="C307" s="15">
        <f t="shared" si="153"/>
        <v>3461</v>
      </c>
      <c r="D307" s="43">
        <f t="shared" ref="D307:M307" si="158">D304+D301</f>
        <v>1256</v>
      </c>
      <c r="E307" s="43">
        <f t="shared" si="158"/>
        <v>914</v>
      </c>
      <c r="F307" s="43">
        <f t="shared" si="158"/>
        <v>504</v>
      </c>
      <c r="G307" s="43">
        <f t="shared" si="158"/>
        <v>219</v>
      </c>
      <c r="H307" s="43">
        <f t="shared" si="158"/>
        <v>113</v>
      </c>
      <c r="I307" s="43">
        <f t="shared" si="158"/>
        <v>144</v>
      </c>
      <c r="J307" s="43">
        <f t="shared" si="158"/>
        <v>69</v>
      </c>
      <c r="K307" s="43">
        <f t="shared" si="158"/>
        <v>48</v>
      </c>
      <c r="L307" s="43">
        <f t="shared" si="158"/>
        <v>32</v>
      </c>
      <c r="M307" s="43">
        <f t="shared" si="158"/>
        <v>162</v>
      </c>
    </row>
    <row r="308" spans="2:13" s="61" customFormat="1" x14ac:dyDescent="0.3"/>
    <row r="309" spans="2:13" s="61" customFormat="1" x14ac:dyDescent="0.3">
      <c r="B309" s="13" t="s">
        <v>108</v>
      </c>
    </row>
    <row r="310" spans="2:13" s="61" customFormat="1" ht="28.8" x14ac:dyDescent="0.3">
      <c r="B310" s="16" t="s">
        <v>24</v>
      </c>
      <c r="C310" s="7" t="s">
        <v>8</v>
      </c>
      <c r="D310" s="7" t="s">
        <v>9</v>
      </c>
      <c r="E310" s="16" t="s">
        <v>10</v>
      </c>
      <c r="F310" s="7" t="s">
        <v>11</v>
      </c>
      <c r="G310" s="7" t="s">
        <v>12</v>
      </c>
      <c r="H310" s="16" t="s">
        <v>13</v>
      </c>
      <c r="I310" s="7" t="s">
        <v>14</v>
      </c>
      <c r="J310" s="7" t="s">
        <v>15</v>
      </c>
      <c r="K310" s="16" t="s">
        <v>16</v>
      </c>
      <c r="L310" s="7" t="s">
        <v>17</v>
      </c>
      <c r="M310" s="7" t="s">
        <v>106</v>
      </c>
    </row>
    <row r="311" spans="2:13" s="61" customFormat="1" x14ac:dyDescent="0.3">
      <c r="B311" s="62" t="s">
        <v>21</v>
      </c>
      <c r="C311" s="35">
        <f t="shared" ref="C311:C319" si="159">SUM(D311:M311)</f>
        <v>36846</v>
      </c>
      <c r="D311" s="35">
        <f t="shared" ref="D311:M311" si="160">D312+D313</f>
        <v>13200</v>
      </c>
      <c r="E311" s="35">
        <f t="shared" si="160"/>
        <v>10912</v>
      </c>
      <c r="F311" s="35">
        <f t="shared" si="160"/>
        <v>6838</v>
      </c>
      <c r="G311" s="35">
        <f t="shared" si="160"/>
        <v>2864</v>
      </c>
      <c r="H311" s="35">
        <f t="shared" si="160"/>
        <v>1302</v>
      </c>
      <c r="I311" s="35">
        <f t="shared" si="160"/>
        <v>1040</v>
      </c>
      <c r="J311" s="35">
        <f t="shared" si="160"/>
        <v>351</v>
      </c>
      <c r="K311" s="35">
        <f t="shared" si="160"/>
        <v>144</v>
      </c>
      <c r="L311" s="35">
        <f t="shared" si="160"/>
        <v>72</v>
      </c>
      <c r="M311" s="35">
        <f t="shared" si="160"/>
        <v>123</v>
      </c>
    </row>
    <row r="312" spans="2:13" s="61" customFormat="1" x14ac:dyDescent="0.3">
      <c r="B312" s="62" t="s">
        <v>19</v>
      </c>
      <c r="C312" s="63">
        <f t="shared" si="159"/>
        <v>34685</v>
      </c>
      <c r="D312" s="42">
        <v>12416</v>
      </c>
      <c r="E312" s="42">
        <v>10390</v>
      </c>
      <c r="F312" s="42">
        <v>6485</v>
      </c>
      <c r="G312" s="42">
        <v>2718</v>
      </c>
      <c r="H312" s="42">
        <v>1214</v>
      </c>
      <c r="I312" s="42">
        <v>941</v>
      </c>
      <c r="J312" s="42">
        <v>309</v>
      </c>
      <c r="K312" s="42">
        <v>114</v>
      </c>
      <c r="L312" s="42">
        <v>46</v>
      </c>
      <c r="M312" s="42">
        <v>52</v>
      </c>
    </row>
    <row r="313" spans="2:13" s="61" customFormat="1" x14ac:dyDescent="0.3">
      <c r="B313" s="62" t="s">
        <v>20</v>
      </c>
      <c r="C313" s="63">
        <f t="shared" si="159"/>
        <v>2161</v>
      </c>
      <c r="D313" s="42">
        <v>784</v>
      </c>
      <c r="E313" s="42">
        <v>522</v>
      </c>
      <c r="F313" s="42">
        <v>353</v>
      </c>
      <c r="G313" s="42">
        <v>146</v>
      </c>
      <c r="H313" s="42">
        <v>88</v>
      </c>
      <c r="I313" s="42">
        <v>99</v>
      </c>
      <c r="J313" s="42">
        <v>42</v>
      </c>
      <c r="K313" s="42">
        <v>30</v>
      </c>
      <c r="L313" s="42">
        <v>26</v>
      </c>
      <c r="M313" s="42">
        <v>71</v>
      </c>
    </row>
    <row r="314" spans="2:13" s="61" customFormat="1" x14ac:dyDescent="0.3">
      <c r="B314" s="62" t="s">
        <v>22</v>
      </c>
      <c r="C314" s="35">
        <f t="shared" si="159"/>
        <v>44020</v>
      </c>
      <c r="D314" s="35">
        <f t="shared" ref="D314:M314" si="161">D315+D316</f>
        <v>14529</v>
      </c>
      <c r="E314" s="35">
        <f t="shared" si="161"/>
        <v>12512</v>
      </c>
      <c r="F314" s="35">
        <f t="shared" si="161"/>
        <v>8539</v>
      </c>
      <c r="G314" s="35">
        <f t="shared" si="161"/>
        <v>3797</v>
      </c>
      <c r="H314" s="35">
        <f t="shared" si="161"/>
        <v>1871</v>
      </c>
      <c r="I314" s="35">
        <f t="shared" si="161"/>
        <v>1670</v>
      </c>
      <c r="J314" s="35">
        <f t="shared" si="161"/>
        <v>532</v>
      </c>
      <c r="K314" s="35">
        <f t="shared" si="161"/>
        <v>235</v>
      </c>
      <c r="L314" s="35">
        <f t="shared" si="161"/>
        <v>108</v>
      </c>
      <c r="M314" s="35">
        <f t="shared" si="161"/>
        <v>227</v>
      </c>
    </row>
    <row r="315" spans="2:13" s="61" customFormat="1" x14ac:dyDescent="0.3">
      <c r="B315" s="62" t="s">
        <v>19</v>
      </c>
      <c r="C315" s="63">
        <f t="shared" si="159"/>
        <v>41785</v>
      </c>
      <c r="D315" s="42">
        <v>13920</v>
      </c>
      <c r="E315" s="42">
        <v>11958</v>
      </c>
      <c r="F315" s="42">
        <v>8153</v>
      </c>
      <c r="G315" s="42">
        <v>3604</v>
      </c>
      <c r="H315" s="42">
        <v>1768</v>
      </c>
      <c r="I315" s="42">
        <v>1539</v>
      </c>
      <c r="J315" s="42">
        <v>477</v>
      </c>
      <c r="K315" s="42">
        <v>190</v>
      </c>
      <c r="L315" s="42">
        <v>86</v>
      </c>
      <c r="M315" s="42">
        <v>90</v>
      </c>
    </row>
    <row r="316" spans="2:13" s="61" customFormat="1" x14ac:dyDescent="0.3">
      <c r="B316" s="62" t="s">
        <v>20</v>
      </c>
      <c r="C316" s="63">
        <f t="shared" si="159"/>
        <v>2235</v>
      </c>
      <c r="D316" s="42">
        <v>609</v>
      </c>
      <c r="E316" s="42">
        <v>554</v>
      </c>
      <c r="F316" s="42">
        <v>386</v>
      </c>
      <c r="G316" s="42">
        <v>193</v>
      </c>
      <c r="H316" s="42">
        <v>103</v>
      </c>
      <c r="I316" s="42">
        <v>131</v>
      </c>
      <c r="J316" s="42">
        <v>55</v>
      </c>
      <c r="K316" s="42">
        <v>45</v>
      </c>
      <c r="L316" s="42">
        <v>22</v>
      </c>
      <c r="M316" s="42">
        <v>137</v>
      </c>
    </row>
    <row r="317" spans="2:13" s="61" customFormat="1" x14ac:dyDescent="0.3">
      <c r="B317" s="8" t="s">
        <v>23</v>
      </c>
      <c r="C317" s="14">
        <f t="shared" si="159"/>
        <v>80866</v>
      </c>
      <c r="D317" s="14">
        <f t="shared" ref="D317:M317" si="162">D318+D319</f>
        <v>27729</v>
      </c>
      <c r="E317" s="14">
        <f t="shared" si="162"/>
        <v>23424</v>
      </c>
      <c r="F317" s="14">
        <f t="shared" si="162"/>
        <v>15377</v>
      </c>
      <c r="G317" s="14">
        <f t="shared" si="162"/>
        <v>6661</v>
      </c>
      <c r="H317" s="14">
        <f t="shared" si="162"/>
        <v>3173</v>
      </c>
      <c r="I317" s="14">
        <f t="shared" si="162"/>
        <v>2710</v>
      </c>
      <c r="J317" s="14">
        <f t="shared" si="162"/>
        <v>883</v>
      </c>
      <c r="K317" s="14">
        <f t="shared" si="162"/>
        <v>379</v>
      </c>
      <c r="L317" s="14">
        <f t="shared" si="162"/>
        <v>180</v>
      </c>
      <c r="M317" s="14">
        <f t="shared" si="162"/>
        <v>350</v>
      </c>
    </row>
    <row r="318" spans="2:13" s="61" customFormat="1" x14ac:dyDescent="0.3">
      <c r="B318" s="9" t="s">
        <v>19</v>
      </c>
      <c r="C318" s="15">
        <f t="shared" si="159"/>
        <v>76470</v>
      </c>
      <c r="D318" s="43">
        <f t="shared" ref="D318:M318" si="163">D312+D315</f>
        <v>26336</v>
      </c>
      <c r="E318" s="43">
        <f t="shared" si="163"/>
        <v>22348</v>
      </c>
      <c r="F318" s="43">
        <f t="shared" si="163"/>
        <v>14638</v>
      </c>
      <c r="G318" s="43">
        <f t="shared" si="163"/>
        <v>6322</v>
      </c>
      <c r="H318" s="43">
        <f t="shared" si="163"/>
        <v>2982</v>
      </c>
      <c r="I318" s="43">
        <f t="shared" si="163"/>
        <v>2480</v>
      </c>
      <c r="J318" s="43">
        <f t="shared" si="163"/>
        <v>786</v>
      </c>
      <c r="K318" s="43">
        <f t="shared" si="163"/>
        <v>304</v>
      </c>
      <c r="L318" s="43">
        <f t="shared" si="163"/>
        <v>132</v>
      </c>
      <c r="M318" s="43">
        <f t="shared" si="163"/>
        <v>142</v>
      </c>
    </row>
    <row r="319" spans="2:13" s="61" customFormat="1" x14ac:dyDescent="0.3">
      <c r="B319" s="9" t="s">
        <v>20</v>
      </c>
      <c r="C319" s="15">
        <f t="shared" si="159"/>
        <v>4396</v>
      </c>
      <c r="D319" s="43">
        <f t="shared" ref="D319:M319" si="164">D316+D313</f>
        <v>1393</v>
      </c>
      <c r="E319" s="43">
        <f t="shared" si="164"/>
        <v>1076</v>
      </c>
      <c r="F319" s="43">
        <f t="shared" si="164"/>
        <v>739</v>
      </c>
      <c r="G319" s="43">
        <f t="shared" si="164"/>
        <v>339</v>
      </c>
      <c r="H319" s="43">
        <f t="shared" si="164"/>
        <v>191</v>
      </c>
      <c r="I319" s="43">
        <f t="shared" si="164"/>
        <v>230</v>
      </c>
      <c r="J319" s="43">
        <f t="shared" si="164"/>
        <v>97</v>
      </c>
      <c r="K319" s="43">
        <f t="shared" si="164"/>
        <v>75</v>
      </c>
      <c r="L319" s="43">
        <f t="shared" si="164"/>
        <v>48</v>
      </c>
      <c r="M319" s="43">
        <f t="shared" si="164"/>
        <v>208</v>
      </c>
    </row>
    <row r="320" spans="2:13" s="61" customFormat="1" x14ac:dyDescent="0.3"/>
    <row r="321" spans="2:13" s="61" customFormat="1" x14ac:dyDescent="0.3">
      <c r="B321" s="13" t="s">
        <v>109</v>
      </c>
    </row>
    <row r="322" spans="2:13" s="61" customFormat="1" ht="28.8" x14ac:dyDescent="0.3">
      <c r="B322" s="16" t="s">
        <v>24</v>
      </c>
      <c r="C322" s="7" t="s">
        <v>8</v>
      </c>
      <c r="D322" s="7" t="s">
        <v>9</v>
      </c>
      <c r="E322" s="16" t="s">
        <v>10</v>
      </c>
      <c r="F322" s="7" t="s">
        <v>11</v>
      </c>
      <c r="G322" s="7" t="s">
        <v>12</v>
      </c>
      <c r="H322" s="16" t="s">
        <v>13</v>
      </c>
      <c r="I322" s="7" t="s">
        <v>14</v>
      </c>
      <c r="J322" s="7" t="s">
        <v>15</v>
      </c>
      <c r="K322" s="16" t="s">
        <v>16</v>
      </c>
      <c r="L322" s="7" t="s">
        <v>17</v>
      </c>
      <c r="M322" s="7" t="s">
        <v>106</v>
      </c>
    </row>
    <row r="323" spans="2:13" s="61" customFormat="1" x14ac:dyDescent="0.3">
      <c r="B323" s="62" t="s">
        <v>21</v>
      </c>
      <c r="C323" s="35">
        <f t="shared" ref="C323:C331" si="165">SUM(D323:M323)</f>
        <v>38159</v>
      </c>
      <c r="D323" s="35">
        <f t="shared" ref="D323:M323" si="166">D324+D325</f>
        <v>13022</v>
      </c>
      <c r="E323" s="35">
        <f t="shared" si="166"/>
        <v>12089</v>
      </c>
      <c r="F323" s="35">
        <f t="shared" si="166"/>
        <v>7404</v>
      </c>
      <c r="G323" s="35">
        <f t="shared" si="166"/>
        <v>2857</v>
      </c>
      <c r="H323" s="35">
        <f t="shared" si="166"/>
        <v>1199</v>
      </c>
      <c r="I323" s="35">
        <f t="shared" si="166"/>
        <v>954</v>
      </c>
      <c r="J323" s="35">
        <f t="shared" si="166"/>
        <v>345</v>
      </c>
      <c r="K323" s="35">
        <f t="shared" si="166"/>
        <v>115</v>
      </c>
      <c r="L323" s="35">
        <f t="shared" si="166"/>
        <v>60</v>
      </c>
      <c r="M323" s="35">
        <f t="shared" si="166"/>
        <v>114</v>
      </c>
    </row>
    <row r="324" spans="2:13" s="61" customFormat="1" x14ac:dyDescent="0.3">
      <c r="B324" s="62" t="s">
        <v>19</v>
      </c>
      <c r="C324" s="63">
        <f t="shared" si="165"/>
        <v>35815</v>
      </c>
      <c r="D324" s="42">
        <v>12138</v>
      </c>
      <c r="E324" s="42">
        <v>11554</v>
      </c>
      <c r="F324" s="42">
        <v>6999</v>
      </c>
      <c r="G324" s="42">
        <v>2698</v>
      </c>
      <c r="H324" s="42">
        <v>1123</v>
      </c>
      <c r="I324" s="42">
        <v>855</v>
      </c>
      <c r="J324" s="42">
        <v>281</v>
      </c>
      <c r="K324" s="42">
        <v>93</v>
      </c>
      <c r="L324" s="42">
        <v>33</v>
      </c>
      <c r="M324" s="42">
        <v>41</v>
      </c>
    </row>
    <row r="325" spans="2:13" s="61" customFormat="1" x14ac:dyDescent="0.3">
      <c r="B325" s="62" t="s">
        <v>20</v>
      </c>
      <c r="C325" s="63">
        <f t="shared" si="165"/>
        <v>2344</v>
      </c>
      <c r="D325" s="42">
        <v>884</v>
      </c>
      <c r="E325" s="42">
        <v>535</v>
      </c>
      <c r="F325" s="42">
        <v>405</v>
      </c>
      <c r="G325" s="42">
        <v>159</v>
      </c>
      <c r="H325" s="42">
        <v>76</v>
      </c>
      <c r="I325" s="42">
        <v>99</v>
      </c>
      <c r="J325" s="42">
        <v>64</v>
      </c>
      <c r="K325" s="42">
        <v>22</v>
      </c>
      <c r="L325" s="42">
        <v>27</v>
      </c>
      <c r="M325" s="42">
        <v>73</v>
      </c>
    </row>
    <row r="326" spans="2:13" s="61" customFormat="1" x14ac:dyDescent="0.3">
      <c r="B326" s="62" t="s">
        <v>22</v>
      </c>
      <c r="C326" s="35">
        <f t="shared" si="165"/>
        <v>46640</v>
      </c>
      <c r="D326" s="35">
        <f t="shared" ref="D326:M326" si="167">D327+D328</f>
        <v>14997</v>
      </c>
      <c r="E326" s="35">
        <f t="shared" si="167"/>
        <v>13894</v>
      </c>
      <c r="F326" s="35">
        <f t="shared" si="167"/>
        <v>9385</v>
      </c>
      <c r="G326" s="35">
        <f t="shared" si="167"/>
        <v>3913</v>
      </c>
      <c r="H326" s="35">
        <f t="shared" si="167"/>
        <v>1865</v>
      </c>
      <c r="I326" s="35">
        <f t="shared" si="167"/>
        <v>1560</v>
      </c>
      <c r="J326" s="35">
        <f t="shared" si="167"/>
        <v>495</v>
      </c>
      <c r="K326" s="35">
        <f t="shared" si="167"/>
        <v>203</v>
      </c>
      <c r="L326" s="35">
        <f t="shared" si="167"/>
        <v>104</v>
      </c>
      <c r="M326" s="35">
        <f t="shared" si="167"/>
        <v>224</v>
      </c>
    </row>
    <row r="327" spans="2:13" s="61" customFormat="1" x14ac:dyDescent="0.3">
      <c r="B327" s="62" t="s">
        <v>19</v>
      </c>
      <c r="C327" s="63">
        <f t="shared" si="165"/>
        <v>43859</v>
      </c>
      <c r="D327" s="42">
        <v>14090</v>
      </c>
      <c r="E327" s="42">
        <v>13245</v>
      </c>
      <c r="F327" s="42">
        <v>8931</v>
      </c>
      <c r="G327" s="42">
        <v>3688</v>
      </c>
      <c r="H327" s="42">
        <v>1759</v>
      </c>
      <c r="I327" s="42">
        <v>1404</v>
      </c>
      <c r="J327" s="42">
        <v>429</v>
      </c>
      <c r="K327" s="42">
        <v>166</v>
      </c>
      <c r="L327" s="42">
        <v>69</v>
      </c>
      <c r="M327" s="42">
        <v>78</v>
      </c>
    </row>
    <row r="328" spans="2:13" s="61" customFormat="1" x14ac:dyDescent="0.3">
      <c r="B328" s="62" t="s">
        <v>20</v>
      </c>
      <c r="C328" s="63">
        <f t="shared" si="165"/>
        <v>2781</v>
      </c>
      <c r="D328" s="42">
        <v>907</v>
      </c>
      <c r="E328" s="42">
        <v>649</v>
      </c>
      <c r="F328" s="42">
        <v>454</v>
      </c>
      <c r="G328" s="42">
        <v>225</v>
      </c>
      <c r="H328" s="42">
        <v>106</v>
      </c>
      <c r="I328" s="42">
        <v>156</v>
      </c>
      <c r="J328" s="42">
        <v>66</v>
      </c>
      <c r="K328" s="42">
        <v>37</v>
      </c>
      <c r="L328" s="42">
        <v>35</v>
      </c>
      <c r="M328" s="42">
        <v>146</v>
      </c>
    </row>
    <row r="329" spans="2:13" s="61" customFormat="1" x14ac:dyDescent="0.3">
      <c r="B329" s="8" t="s">
        <v>23</v>
      </c>
      <c r="C329" s="14">
        <f t="shared" si="165"/>
        <v>84799</v>
      </c>
      <c r="D329" s="14">
        <f t="shared" ref="D329:M329" si="168">D330+D331</f>
        <v>28019</v>
      </c>
      <c r="E329" s="14">
        <f t="shared" si="168"/>
        <v>25983</v>
      </c>
      <c r="F329" s="14">
        <f t="shared" si="168"/>
        <v>16789</v>
      </c>
      <c r="G329" s="14">
        <f t="shared" si="168"/>
        <v>6770</v>
      </c>
      <c r="H329" s="14">
        <f t="shared" si="168"/>
        <v>3064</v>
      </c>
      <c r="I329" s="14">
        <f t="shared" si="168"/>
        <v>2514</v>
      </c>
      <c r="J329" s="14">
        <f t="shared" si="168"/>
        <v>840</v>
      </c>
      <c r="K329" s="14">
        <f t="shared" si="168"/>
        <v>318</v>
      </c>
      <c r="L329" s="14">
        <f t="shared" si="168"/>
        <v>164</v>
      </c>
      <c r="M329" s="14">
        <f t="shared" si="168"/>
        <v>338</v>
      </c>
    </row>
    <row r="330" spans="2:13" s="61" customFormat="1" x14ac:dyDescent="0.3">
      <c r="B330" s="9" t="s">
        <v>19</v>
      </c>
      <c r="C330" s="15">
        <f t="shared" si="165"/>
        <v>79674</v>
      </c>
      <c r="D330" s="43">
        <f t="shared" ref="D330:M330" si="169">D324+D327</f>
        <v>26228</v>
      </c>
      <c r="E330" s="43">
        <f t="shared" si="169"/>
        <v>24799</v>
      </c>
      <c r="F330" s="43">
        <f t="shared" si="169"/>
        <v>15930</v>
      </c>
      <c r="G330" s="43">
        <f t="shared" si="169"/>
        <v>6386</v>
      </c>
      <c r="H330" s="43">
        <f t="shared" si="169"/>
        <v>2882</v>
      </c>
      <c r="I330" s="43">
        <f t="shared" si="169"/>
        <v>2259</v>
      </c>
      <c r="J330" s="43">
        <f t="shared" si="169"/>
        <v>710</v>
      </c>
      <c r="K330" s="43">
        <f t="shared" si="169"/>
        <v>259</v>
      </c>
      <c r="L330" s="43">
        <f t="shared" si="169"/>
        <v>102</v>
      </c>
      <c r="M330" s="43">
        <f t="shared" si="169"/>
        <v>119</v>
      </c>
    </row>
    <row r="331" spans="2:13" s="61" customFormat="1" x14ac:dyDescent="0.3">
      <c r="B331" s="9" t="s">
        <v>20</v>
      </c>
      <c r="C331" s="15">
        <f t="shared" si="165"/>
        <v>5125</v>
      </c>
      <c r="D331" s="43">
        <f t="shared" ref="D331:M331" si="170">D328+D325</f>
        <v>1791</v>
      </c>
      <c r="E331" s="43">
        <f t="shared" si="170"/>
        <v>1184</v>
      </c>
      <c r="F331" s="43">
        <f t="shared" si="170"/>
        <v>859</v>
      </c>
      <c r="G331" s="43">
        <f t="shared" si="170"/>
        <v>384</v>
      </c>
      <c r="H331" s="43">
        <f t="shared" si="170"/>
        <v>182</v>
      </c>
      <c r="I331" s="43">
        <f t="shared" si="170"/>
        <v>255</v>
      </c>
      <c r="J331" s="43">
        <f t="shared" si="170"/>
        <v>130</v>
      </c>
      <c r="K331" s="43">
        <f t="shared" si="170"/>
        <v>59</v>
      </c>
      <c r="L331" s="43">
        <f t="shared" si="170"/>
        <v>62</v>
      </c>
      <c r="M331" s="43">
        <f t="shared" si="170"/>
        <v>219</v>
      </c>
    </row>
    <row r="332" spans="2:13" s="61" customFormat="1" x14ac:dyDescent="0.3"/>
    <row r="333" spans="2:13" s="61" customFormat="1" x14ac:dyDescent="0.3">
      <c r="B333" s="13" t="s">
        <v>110</v>
      </c>
    </row>
    <row r="334" spans="2:13" s="61" customFormat="1" ht="28.8" x14ac:dyDescent="0.3">
      <c r="B334" s="16" t="s">
        <v>24</v>
      </c>
      <c r="C334" s="7" t="s">
        <v>8</v>
      </c>
      <c r="D334" s="7" t="s">
        <v>9</v>
      </c>
      <c r="E334" s="16" t="s">
        <v>10</v>
      </c>
      <c r="F334" s="7" t="s">
        <v>11</v>
      </c>
      <c r="G334" s="7" t="s">
        <v>12</v>
      </c>
      <c r="H334" s="16" t="s">
        <v>13</v>
      </c>
      <c r="I334" s="7" t="s">
        <v>14</v>
      </c>
      <c r="J334" s="7" t="s">
        <v>15</v>
      </c>
      <c r="K334" s="16" t="s">
        <v>16</v>
      </c>
      <c r="L334" s="7" t="s">
        <v>17</v>
      </c>
      <c r="M334" s="7" t="s">
        <v>106</v>
      </c>
    </row>
    <row r="335" spans="2:13" s="61" customFormat="1" x14ac:dyDescent="0.3">
      <c r="B335" s="62" t="s">
        <v>21</v>
      </c>
      <c r="C335" s="35">
        <f t="shared" ref="C335:C343" si="171">SUM(D335:M335)</f>
        <v>39295</v>
      </c>
      <c r="D335" s="35">
        <f t="shared" ref="D335:M335" si="172">D336+D337</f>
        <v>13432</v>
      </c>
      <c r="E335" s="35">
        <f t="shared" si="172"/>
        <v>13078</v>
      </c>
      <c r="F335" s="35">
        <f t="shared" si="172"/>
        <v>7561</v>
      </c>
      <c r="G335" s="35">
        <f t="shared" si="172"/>
        <v>2671</v>
      </c>
      <c r="H335" s="35">
        <f t="shared" si="172"/>
        <v>1097</v>
      </c>
      <c r="I335" s="35">
        <f t="shared" si="172"/>
        <v>808</v>
      </c>
      <c r="J335" s="35">
        <f t="shared" si="172"/>
        <v>258</v>
      </c>
      <c r="K335" s="35">
        <f t="shared" si="172"/>
        <v>103</v>
      </c>
      <c r="L335" s="35">
        <f t="shared" si="172"/>
        <v>41</v>
      </c>
      <c r="M335" s="35">
        <f t="shared" si="172"/>
        <v>246</v>
      </c>
    </row>
    <row r="336" spans="2:13" s="61" customFormat="1" x14ac:dyDescent="0.3">
      <c r="B336" s="62" t="s">
        <v>19</v>
      </c>
      <c r="C336" s="63">
        <f t="shared" si="171"/>
        <v>36762</v>
      </c>
      <c r="D336" s="42">
        <v>12540</v>
      </c>
      <c r="E336" s="42">
        <v>12420</v>
      </c>
      <c r="F336" s="42">
        <v>7117</v>
      </c>
      <c r="G336" s="42">
        <v>2500</v>
      </c>
      <c r="H336" s="42">
        <v>1012</v>
      </c>
      <c r="I336" s="42">
        <v>720</v>
      </c>
      <c r="J336" s="42">
        <v>200</v>
      </c>
      <c r="K336" s="42">
        <v>68</v>
      </c>
      <c r="L336" s="42">
        <v>20</v>
      </c>
      <c r="M336" s="42">
        <v>165</v>
      </c>
    </row>
    <row r="337" spans="1:29" s="61" customFormat="1" x14ac:dyDescent="0.3">
      <c r="B337" s="62" t="s">
        <v>20</v>
      </c>
      <c r="C337" s="63">
        <f t="shared" si="171"/>
        <v>2533</v>
      </c>
      <c r="D337" s="42">
        <v>892</v>
      </c>
      <c r="E337" s="42">
        <v>658</v>
      </c>
      <c r="F337" s="42">
        <v>444</v>
      </c>
      <c r="G337" s="42">
        <v>171</v>
      </c>
      <c r="H337" s="42">
        <v>85</v>
      </c>
      <c r="I337" s="42">
        <v>88</v>
      </c>
      <c r="J337" s="42">
        <v>58</v>
      </c>
      <c r="K337" s="42">
        <v>35</v>
      </c>
      <c r="L337" s="42">
        <v>21</v>
      </c>
      <c r="M337" s="42">
        <v>81</v>
      </c>
    </row>
    <row r="338" spans="1:29" s="61" customFormat="1" x14ac:dyDescent="0.3">
      <c r="B338" s="62" t="s">
        <v>22</v>
      </c>
      <c r="C338" s="35">
        <f t="shared" si="171"/>
        <v>48489</v>
      </c>
      <c r="D338" s="35">
        <f t="shared" ref="D338:M338" si="173">D339+D340</f>
        <v>16320</v>
      </c>
      <c r="E338" s="35">
        <f t="shared" si="173"/>
        <v>14938</v>
      </c>
      <c r="F338" s="35">
        <f t="shared" si="173"/>
        <v>9515</v>
      </c>
      <c r="G338" s="35">
        <f t="shared" si="173"/>
        <v>3659</v>
      </c>
      <c r="H338" s="35">
        <f t="shared" si="173"/>
        <v>1735</v>
      </c>
      <c r="I338" s="35">
        <f t="shared" si="173"/>
        <v>1306</v>
      </c>
      <c r="J338" s="35">
        <f t="shared" si="173"/>
        <v>403</v>
      </c>
      <c r="K338" s="35">
        <f t="shared" si="173"/>
        <v>161</v>
      </c>
      <c r="L338" s="35">
        <f t="shared" si="173"/>
        <v>75</v>
      </c>
      <c r="M338" s="35">
        <f t="shared" si="173"/>
        <v>377</v>
      </c>
    </row>
    <row r="339" spans="1:29" s="61" customFormat="1" x14ac:dyDescent="0.3">
      <c r="B339" s="62" t="s">
        <v>19</v>
      </c>
      <c r="C339" s="63">
        <f t="shared" si="171"/>
        <v>45818</v>
      </c>
      <c r="D339" s="42">
        <v>15515</v>
      </c>
      <c r="E339" s="42">
        <v>14224</v>
      </c>
      <c r="F339" s="42">
        <v>9078</v>
      </c>
      <c r="G339" s="42">
        <v>3449</v>
      </c>
      <c r="H339" s="42">
        <v>1619</v>
      </c>
      <c r="I339" s="42">
        <v>1174</v>
      </c>
      <c r="J339" s="42">
        <v>338</v>
      </c>
      <c r="K339" s="42">
        <v>129</v>
      </c>
      <c r="L339" s="42">
        <v>53</v>
      </c>
      <c r="M339" s="42">
        <v>239</v>
      </c>
    </row>
    <row r="340" spans="1:29" s="61" customFormat="1" x14ac:dyDescent="0.3">
      <c r="B340" s="62" t="s">
        <v>20</v>
      </c>
      <c r="C340" s="63">
        <f t="shared" si="171"/>
        <v>2671</v>
      </c>
      <c r="D340" s="42">
        <v>805</v>
      </c>
      <c r="E340" s="42">
        <v>714</v>
      </c>
      <c r="F340" s="42">
        <v>437</v>
      </c>
      <c r="G340" s="42">
        <v>210</v>
      </c>
      <c r="H340" s="42">
        <v>116</v>
      </c>
      <c r="I340" s="42">
        <v>132</v>
      </c>
      <c r="J340" s="42">
        <v>65</v>
      </c>
      <c r="K340" s="42">
        <v>32</v>
      </c>
      <c r="L340" s="42">
        <v>22</v>
      </c>
      <c r="M340" s="42">
        <v>138</v>
      </c>
    </row>
    <row r="341" spans="1:29" s="61" customFormat="1" x14ac:dyDescent="0.3">
      <c r="B341" s="8" t="s">
        <v>23</v>
      </c>
      <c r="C341" s="14">
        <f t="shared" si="171"/>
        <v>87784</v>
      </c>
      <c r="D341" s="14">
        <f t="shared" ref="D341:M341" si="174">D342+D343</f>
        <v>29752</v>
      </c>
      <c r="E341" s="14">
        <f t="shared" si="174"/>
        <v>28016</v>
      </c>
      <c r="F341" s="14">
        <f t="shared" si="174"/>
        <v>17076</v>
      </c>
      <c r="G341" s="14">
        <f t="shared" si="174"/>
        <v>6330</v>
      </c>
      <c r="H341" s="14">
        <f t="shared" si="174"/>
        <v>2832</v>
      </c>
      <c r="I341" s="14">
        <f t="shared" si="174"/>
        <v>2114</v>
      </c>
      <c r="J341" s="14">
        <f t="shared" si="174"/>
        <v>661</v>
      </c>
      <c r="K341" s="14">
        <f t="shared" si="174"/>
        <v>264</v>
      </c>
      <c r="L341" s="14">
        <f t="shared" si="174"/>
        <v>116</v>
      </c>
      <c r="M341" s="14">
        <f t="shared" si="174"/>
        <v>623</v>
      </c>
    </row>
    <row r="342" spans="1:29" s="61" customFormat="1" x14ac:dyDescent="0.3">
      <c r="B342" s="9" t="s">
        <v>19</v>
      </c>
      <c r="C342" s="15">
        <f t="shared" si="171"/>
        <v>82580</v>
      </c>
      <c r="D342" s="43">
        <f t="shared" ref="D342:M342" si="175">D336+D339</f>
        <v>28055</v>
      </c>
      <c r="E342" s="43">
        <f t="shared" si="175"/>
        <v>26644</v>
      </c>
      <c r="F342" s="43">
        <f t="shared" si="175"/>
        <v>16195</v>
      </c>
      <c r="G342" s="43">
        <f t="shared" si="175"/>
        <v>5949</v>
      </c>
      <c r="H342" s="43">
        <f t="shared" si="175"/>
        <v>2631</v>
      </c>
      <c r="I342" s="43">
        <f t="shared" si="175"/>
        <v>1894</v>
      </c>
      <c r="J342" s="43">
        <f t="shared" si="175"/>
        <v>538</v>
      </c>
      <c r="K342" s="43">
        <f t="shared" si="175"/>
        <v>197</v>
      </c>
      <c r="L342" s="43">
        <f t="shared" si="175"/>
        <v>73</v>
      </c>
      <c r="M342" s="43">
        <f t="shared" si="175"/>
        <v>404</v>
      </c>
    </row>
    <row r="343" spans="1:29" s="61" customFormat="1" x14ac:dyDescent="0.3">
      <c r="B343" s="9" t="s">
        <v>20</v>
      </c>
      <c r="C343" s="15">
        <f t="shared" si="171"/>
        <v>5204</v>
      </c>
      <c r="D343" s="43">
        <f t="shared" ref="D343:M343" si="176">D340+D337</f>
        <v>1697</v>
      </c>
      <c r="E343" s="43">
        <f t="shared" si="176"/>
        <v>1372</v>
      </c>
      <c r="F343" s="43">
        <f t="shared" si="176"/>
        <v>881</v>
      </c>
      <c r="G343" s="43">
        <f t="shared" si="176"/>
        <v>381</v>
      </c>
      <c r="H343" s="43">
        <f t="shared" si="176"/>
        <v>201</v>
      </c>
      <c r="I343" s="43">
        <f t="shared" si="176"/>
        <v>220</v>
      </c>
      <c r="J343" s="43">
        <f t="shared" si="176"/>
        <v>123</v>
      </c>
      <c r="K343" s="43">
        <f t="shared" si="176"/>
        <v>67</v>
      </c>
      <c r="L343" s="43">
        <f t="shared" si="176"/>
        <v>43</v>
      </c>
      <c r="M343" s="43">
        <f t="shared" si="176"/>
        <v>219</v>
      </c>
    </row>
    <row r="344" spans="1:29" s="61" customFormat="1" x14ac:dyDescent="0.3"/>
    <row r="345" spans="1:29" x14ac:dyDescent="0.3">
      <c r="A345" s="23">
        <v>2029</v>
      </c>
      <c r="B345" s="12" t="s">
        <v>77</v>
      </c>
    </row>
    <row r="347" spans="1:29" x14ac:dyDescent="0.3">
      <c r="A347" s="23">
        <v>2023</v>
      </c>
      <c r="B347" s="2" t="s">
        <v>30</v>
      </c>
    </row>
    <row r="348" spans="1:29" x14ac:dyDescent="0.3">
      <c r="B348" s="13"/>
    </row>
    <row r="349" spans="1:29" x14ac:dyDescent="0.3">
      <c r="A349" s="23" t="s">
        <v>117</v>
      </c>
      <c r="B349" s="16" t="s">
        <v>24</v>
      </c>
      <c r="C349" s="18">
        <v>43922</v>
      </c>
      <c r="D349" s="18">
        <v>43952</v>
      </c>
      <c r="E349" s="18">
        <v>43983</v>
      </c>
      <c r="F349" s="18">
        <v>44013</v>
      </c>
      <c r="G349" s="18">
        <v>44044</v>
      </c>
      <c r="H349" s="18">
        <v>44075</v>
      </c>
      <c r="I349" s="18">
        <v>44105</v>
      </c>
      <c r="J349" s="18">
        <v>44136</v>
      </c>
      <c r="K349" s="18">
        <v>44166</v>
      </c>
      <c r="L349" s="18">
        <v>44197</v>
      </c>
      <c r="M349" s="18">
        <v>44228</v>
      </c>
      <c r="N349" s="18">
        <v>44256</v>
      </c>
      <c r="O349" s="18">
        <v>44287</v>
      </c>
      <c r="P349" s="18">
        <v>44317</v>
      </c>
      <c r="Q349" s="18">
        <v>44348</v>
      </c>
      <c r="R349" s="18">
        <v>44378</v>
      </c>
      <c r="S349" s="18">
        <v>44409</v>
      </c>
      <c r="T349" s="18">
        <v>44440</v>
      </c>
      <c r="U349" s="18">
        <v>44470</v>
      </c>
      <c r="V349" s="18">
        <v>44501</v>
      </c>
      <c r="W349" s="18">
        <v>44531</v>
      </c>
      <c r="X349" s="18">
        <v>44562</v>
      </c>
      <c r="Y349" s="18">
        <v>44593</v>
      </c>
      <c r="Z349" s="18">
        <v>44621</v>
      </c>
      <c r="AA349" s="18">
        <v>44652</v>
      </c>
      <c r="AB349" s="18">
        <v>44682</v>
      </c>
      <c r="AC349" s="18">
        <v>44713</v>
      </c>
    </row>
    <row r="350" spans="1:29" x14ac:dyDescent="0.3">
      <c r="B350" s="4" t="s">
        <v>21</v>
      </c>
      <c r="C350" s="46">
        <f t="shared" ref="C350:K350" si="177">C351+C352</f>
        <v>10697245.269999996</v>
      </c>
      <c r="D350" s="46">
        <f t="shared" si="177"/>
        <v>10950116.090000004</v>
      </c>
      <c r="E350" s="46">
        <f t="shared" si="177"/>
        <v>11520937.350000001</v>
      </c>
      <c r="F350" s="46">
        <f t="shared" si="177"/>
        <v>9734740.5800000019</v>
      </c>
      <c r="G350" s="46">
        <f t="shared" si="177"/>
        <v>9636987.6499999613</v>
      </c>
      <c r="H350" s="46">
        <f t="shared" si="177"/>
        <v>9961711.7100000046</v>
      </c>
      <c r="I350" s="46">
        <f t="shared" si="177"/>
        <v>9512313.7800000068</v>
      </c>
      <c r="J350" s="46">
        <f t="shared" si="177"/>
        <v>8543112.299999997</v>
      </c>
      <c r="K350" s="46">
        <f t="shared" si="177"/>
        <v>9751628.9600000065</v>
      </c>
      <c r="L350" s="46">
        <f t="shared" ref="L350:Q350" si="178">L351+L352</f>
        <v>12576388.910000008</v>
      </c>
      <c r="M350" s="46">
        <f t="shared" si="178"/>
        <v>15785145.609999985</v>
      </c>
      <c r="N350" s="46">
        <f t="shared" si="178"/>
        <v>14012322.989999995</v>
      </c>
      <c r="O350" s="46">
        <f t="shared" si="178"/>
        <v>13197302.519999998</v>
      </c>
      <c r="P350" s="46">
        <f t="shared" si="178"/>
        <v>9578621.4100000001</v>
      </c>
      <c r="Q350" s="46">
        <f t="shared" si="178"/>
        <v>10296469.210000005</v>
      </c>
      <c r="R350" s="46">
        <f t="shared" ref="R350:S350" si="179">R351+R352</f>
        <v>12539425.849999987</v>
      </c>
      <c r="S350" s="46">
        <f t="shared" si="179"/>
        <v>13613475.56000001</v>
      </c>
      <c r="T350" s="46">
        <f t="shared" ref="T350:U350" si="180">T351+T352</f>
        <v>13681889.120000008</v>
      </c>
      <c r="U350" s="46">
        <f t="shared" si="180"/>
        <v>12593359.390000004</v>
      </c>
      <c r="V350" s="46">
        <f t="shared" ref="V350:W350" si="181">V351+V352</f>
        <v>11859412.190000009</v>
      </c>
      <c r="W350" s="46">
        <f t="shared" si="181"/>
        <v>11551212.329999998</v>
      </c>
      <c r="X350" s="46">
        <f t="shared" ref="X350:Y350" si="182">X351+X352</f>
        <v>10229819.469999999</v>
      </c>
      <c r="Y350" s="46">
        <f t="shared" si="182"/>
        <v>9647010.9700000025</v>
      </c>
      <c r="Z350" s="46">
        <f t="shared" ref="Z350:AB350" si="183">Z351+Z352</f>
        <v>8381437.6399999959</v>
      </c>
      <c r="AA350" s="46">
        <f t="shared" si="183"/>
        <v>9076884.7400000151</v>
      </c>
      <c r="AB350" s="46">
        <f t="shared" si="183"/>
        <v>8865514.0300000161</v>
      </c>
      <c r="AC350" s="46">
        <v>8734561.7299999576</v>
      </c>
    </row>
    <row r="351" spans="1:29" x14ac:dyDescent="0.3">
      <c r="B351" s="4" t="s">
        <v>19</v>
      </c>
      <c r="C351" s="47">
        <v>9164009.8399999961</v>
      </c>
      <c r="D351" s="48">
        <v>9546742.7100000028</v>
      </c>
      <c r="E351" s="48">
        <v>9574529.7400000002</v>
      </c>
      <c r="F351" s="48">
        <v>7715710.6300000008</v>
      </c>
      <c r="G351" s="47">
        <v>6963994.7999999626</v>
      </c>
      <c r="H351" s="48">
        <v>7453224.8100000033</v>
      </c>
      <c r="I351" s="48">
        <v>7048896.0800000066</v>
      </c>
      <c r="J351" s="48">
        <v>6487558.2799999975</v>
      </c>
      <c r="K351" s="48">
        <v>7048896.0800000066</v>
      </c>
      <c r="L351" s="74">
        <v>10622399.580000008</v>
      </c>
      <c r="M351" s="74">
        <v>13246720.919999985</v>
      </c>
      <c r="N351" s="74">
        <v>11388496.309999995</v>
      </c>
      <c r="O351" s="74">
        <v>10807734.759999998</v>
      </c>
      <c r="P351" s="74">
        <v>7773803.1899999995</v>
      </c>
      <c r="Q351" s="74">
        <v>8522275.9100000057</v>
      </c>
      <c r="R351" s="74">
        <v>10025626.059999986</v>
      </c>
      <c r="S351" s="74">
        <v>11173948.49000001</v>
      </c>
      <c r="T351" s="74">
        <v>12017219.550000008</v>
      </c>
      <c r="U351" s="74">
        <v>11290186.920000004</v>
      </c>
      <c r="V351" s="74">
        <v>10026320.440000009</v>
      </c>
      <c r="W351" s="74">
        <v>9975732.0799999982</v>
      </c>
      <c r="X351" s="74">
        <v>8939347.3399999999</v>
      </c>
      <c r="Y351" s="74">
        <v>8349328.9200000027</v>
      </c>
      <c r="Z351" s="74">
        <v>6776920.179999996</v>
      </c>
      <c r="AA351" s="74">
        <v>7021690.5500000156</v>
      </c>
      <c r="AB351" s="47">
        <v>6647980.9800000107</v>
      </c>
      <c r="AC351" s="47">
        <v>6557633.7099999599</v>
      </c>
    </row>
    <row r="352" spans="1:29" x14ac:dyDescent="0.3">
      <c r="B352" s="4" t="s">
        <v>20</v>
      </c>
      <c r="C352" s="47">
        <v>1533235.43</v>
      </c>
      <c r="D352" s="48">
        <v>1403373.38</v>
      </c>
      <c r="E352" s="48">
        <v>1946407.6100000003</v>
      </c>
      <c r="F352" s="48">
        <v>2019029.9500000002</v>
      </c>
      <c r="G352" s="47">
        <v>2672992.8499999978</v>
      </c>
      <c r="H352" s="48">
        <v>2508486.9000000004</v>
      </c>
      <c r="I352" s="48">
        <v>2463417.6999999997</v>
      </c>
      <c r="J352" s="48">
        <v>2055554.0200000005</v>
      </c>
      <c r="K352" s="48">
        <v>2702732.88</v>
      </c>
      <c r="L352" s="74">
        <v>1953989.3299999996</v>
      </c>
      <c r="M352" s="74">
        <v>2538424.69</v>
      </c>
      <c r="N352" s="74">
        <v>2623826.6799999997</v>
      </c>
      <c r="O352" s="74">
        <v>2389567.7600000002</v>
      </c>
      <c r="P352" s="74">
        <v>1804818.2200000002</v>
      </c>
      <c r="Q352" s="74">
        <v>1774193.2999999998</v>
      </c>
      <c r="R352" s="74">
        <v>2513799.79</v>
      </c>
      <c r="S352" s="74">
        <v>2439527.0699999998</v>
      </c>
      <c r="T352" s="74">
        <v>1664669.5700000003</v>
      </c>
      <c r="U352" s="74">
        <v>1303172.47</v>
      </c>
      <c r="V352" s="74">
        <v>1833091.7499999998</v>
      </c>
      <c r="W352" s="74">
        <v>1575480.2500000002</v>
      </c>
      <c r="X352" s="74">
        <v>1290472.1299999999</v>
      </c>
      <c r="Y352" s="74">
        <v>1297682.05</v>
      </c>
      <c r="Z352" s="74">
        <v>1604517.46</v>
      </c>
      <c r="AA352" s="74">
        <v>2055194.1899999997</v>
      </c>
      <c r="AB352" s="47">
        <v>2217533.0500000054</v>
      </c>
      <c r="AC352" s="47">
        <v>2176928.0199999977</v>
      </c>
    </row>
    <row r="353" spans="1:56" x14ac:dyDescent="0.3">
      <c r="B353" s="4" t="s">
        <v>22</v>
      </c>
      <c r="C353" s="46">
        <f t="shared" ref="C353:K353" si="184">C354+C355</f>
        <v>14530094.099999968</v>
      </c>
      <c r="D353" s="46">
        <f t="shared" si="184"/>
        <v>16455956.880000021</v>
      </c>
      <c r="E353" s="46">
        <f t="shared" si="184"/>
        <v>12812054.559999987</v>
      </c>
      <c r="F353" s="46">
        <f t="shared" si="184"/>
        <v>12013836.92</v>
      </c>
      <c r="G353" s="46">
        <f t="shared" si="184"/>
        <v>10639520.530000001</v>
      </c>
      <c r="H353" s="46">
        <f t="shared" si="184"/>
        <v>10701951.639999988</v>
      </c>
      <c r="I353" s="46">
        <f t="shared" si="184"/>
        <v>11220363.080000002</v>
      </c>
      <c r="J353" s="46">
        <f t="shared" si="184"/>
        <v>11062902.809999997</v>
      </c>
      <c r="K353" s="46">
        <f t="shared" si="184"/>
        <v>12117468.470000003</v>
      </c>
      <c r="L353" s="46">
        <f t="shared" ref="L353:Q353" si="185">L354+L355</f>
        <v>17083308.530000001</v>
      </c>
      <c r="M353" s="46">
        <f t="shared" si="185"/>
        <v>21897487.369999997</v>
      </c>
      <c r="N353" s="46">
        <f t="shared" si="185"/>
        <v>19841369.249999993</v>
      </c>
      <c r="O353" s="46">
        <f t="shared" si="185"/>
        <v>19589093.250000007</v>
      </c>
      <c r="P353" s="46">
        <f t="shared" si="185"/>
        <v>14085838.669999998</v>
      </c>
      <c r="Q353" s="46">
        <f t="shared" si="185"/>
        <v>15234161.049999997</v>
      </c>
      <c r="R353" s="46">
        <f t="shared" ref="R353:S353" si="186">R354+R355</f>
        <v>19501843.469999999</v>
      </c>
      <c r="S353" s="46">
        <f t="shared" si="186"/>
        <v>18685298.750000004</v>
      </c>
      <c r="T353" s="46">
        <f t="shared" ref="T353:U353" si="187">T354+T355</f>
        <v>20608008.230000045</v>
      </c>
      <c r="U353" s="46">
        <f t="shared" si="187"/>
        <v>16533489.770000037</v>
      </c>
      <c r="V353" s="46">
        <f t="shared" ref="V353:W353" si="188">V354+V355</f>
        <v>16066561.24000001</v>
      </c>
      <c r="W353" s="46">
        <f t="shared" si="188"/>
        <v>16611570.360000014</v>
      </c>
      <c r="X353" s="46">
        <f t="shared" ref="X353:Y353" si="189">X354+X355</f>
        <v>14272266.859999999</v>
      </c>
      <c r="Y353" s="46">
        <f t="shared" si="189"/>
        <v>12973211.490000017</v>
      </c>
      <c r="Z353" s="46">
        <f t="shared" ref="Z353:AB353" si="190">Z354+Z355</f>
        <v>10935734.930000011</v>
      </c>
      <c r="AA353" s="46">
        <f t="shared" si="190"/>
        <v>11394002.760000002</v>
      </c>
      <c r="AB353" s="46">
        <f t="shared" si="190"/>
        <v>10843611.309999919</v>
      </c>
      <c r="AC353" s="46">
        <v>10229455.800000003</v>
      </c>
    </row>
    <row r="354" spans="1:56" x14ac:dyDescent="0.3">
      <c r="B354" s="4" t="s">
        <v>19</v>
      </c>
      <c r="C354" s="47">
        <v>12524975.809999967</v>
      </c>
      <c r="D354" s="48">
        <v>13098851.310000021</v>
      </c>
      <c r="E354" s="48">
        <v>9562263.5799999889</v>
      </c>
      <c r="F354" s="48">
        <v>9918759.9900000002</v>
      </c>
      <c r="G354" s="47">
        <v>8907036.9700000007</v>
      </c>
      <c r="H354" s="48">
        <v>9344212.3099999875</v>
      </c>
      <c r="I354" s="48">
        <v>9371522.7500000019</v>
      </c>
      <c r="J354" s="48">
        <v>9139495.9999999963</v>
      </c>
      <c r="K354" s="48">
        <v>9371522.7500000019</v>
      </c>
      <c r="L354" s="74">
        <v>15403547.42</v>
      </c>
      <c r="M354" s="74">
        <v>18977681.989999998</v>
      </c>
      <c r="N354" s="74">
        <v>17255348.559999991</v>
      </c>
      <c r="O354" s="74">
        <v>16462699.050000006</v>
      </c>
      <c r="P354" s="74">
        <v>11890504.939999998</v>
      </c>
      <c r="Q354" s="74">
        <v>13001095.209999997</v>
      </c>
      <c r="R354" s="74">
        <v>14497101.970000001</v>
      </c>
      <c r="S354" s="74">
        <v>15549756.980000004</v>
      </c>
      <c r="T354" s="74">
        <v>16699597.950000046</v>
      </c>
      <c r="U354" s="74">
        <v>15125324.860000037</v>
      </c>
      <c r="V354" s="74">
        <v>13680621.580000009</v>
      </c>
      <c r="W354" s="74">
        <v>13912875.580000013</v>
      </c>
      <c r="X354" s="74">
        <v>12517753.939999999</v>
      </c>
      <c r="Y354" s="74">
        <v>11771012.180000016</v>
      </c>
      <c r="Z354" s="74">
        <v>9545344.8200000115</v>
      </c>
      <c r="AA354" s="74">
        <v>9674597.7200000007</v>
      </c>
      <c r="AB354" s="47">
        <v>9469941.4599999171</v>
      </c>
      <c r="AC354" s="47">
        <v>8840921.2600000016</v>
      </c>
    </row>
    <row r="355" spans="1:56" x14ac:dyDescent="0.3">
      <c r="B355" s="4" t="s">
        <v>20</v>
      </c>
      <c r="C355" s="47">
        <v>2005118.29</v>
      </c>
      <c r="D355" s="48">
        <v>3357105.57</v>
      </c>
      <c r="E355" s="48">
        <v>3249790.9799999991</v>
      </c>
      <c r="F355" s="48">
        <v>2095076.93</v>
      </c>
      <c r="G355" s="47">
        <v>1732483.5600000012</v>
      </c>
      <c r="H355" s="48">
        <v>1357739.3299999998</v>
      </c>
      <c r="I355" s="48">
        <v>1848840.3299999998</v>
      </c>
      <c r="J355" s="48">
        <v>1923406.81</v>
      </c>
      <c r="K355" s="48">
        <v>2745945.72</v>
      </c>
      <c r="L355" s="74">
        <v>1679761.1099999999</v>
      </c>
      <c r="M355" s="74">
        <v>2919805.38</v>
      </c>
      <c r="N355" s="74">
        <v>2586020.69</v>
      </c>
      <c r="O355" s="74">
        <v>3126394.1999999997</v>
      </c>
      <c r="P355" s="74">
        <v>2195333.7300000004</v>
      </c>
      <c r="Q355" s="74">
        <v>2233065.8400000008</v>
      </c>
      <c r="R355" s="74">
        <v>5004741.5</v>
      </c>
      <c r="S355" s="74">
        <v>3135541.77</v>
      </c>
      <c r="T355" s="74">
        <v>3908410.2800000003</v>
      </c>
      <c r="U355" s="74">
        <v>1408164.91</v>
      </c>
      <c r="V355" s="74">
        <v>2385939.6599999997</v>
      </c>
      <c r="W355" s="74">
        <v>2698694.7800000003</v>
      </c>
      <c r="X355" s="74">
        <v>1754512.92</v>
      </c>
      <c r="Y355" s="74">
        <v>1202199.3100000003</v>
      </c>
      <c r="Z355" s="74">
        <v>1390390.1099999999</v>
      </c>
      <c r="AA355" s="74">
        <v>1719405.04</v>
      </c>
      <c r="AB355" s="47">
        <v>1373669.8500000013</v>
      </c>
      <c r="AC355" s="47">
        <v>1388534.5400000005</v>
      </c>
    </row>
    <row r="356" spans="1:56" x14ac:dyDescent="0.3">
      <c r="B356" s="8" t="s">
        <v>23</v>
      </c>
      <c r="C356" s="50">
        <f t="shared" ref="C356:K356" si="191">C357+C358</f>
        <v>25227339.36999996</v>
      </c>
      <c r="D356" s="50">
        <f t="shared" si="191"/>
        <v>27406072.970000025</v>
      </c>
      <c r="E356" s="50">
        <f t="shared" si="191"/>
        <v>24332991.909999989</v>
      </c>
      <c r="F356" s="50">
        <f t="shared" si="191"/>
        <v>21748577.5</v>
      </c>
      <c r="G356" s="50">
        <f t="shared" si="191"/>
        <v>20276508.179999962</v>
      </c>
      <c r="H356" s="50">
        <f t="shared" si="191"/>
        <v>20663663.34999999</v>
      </c>
      <c r="I356" s="50">
        <f t="shared" si="191"/>
        <v>20732676.860000007</v>
      </c>
      <c r="J356" s="50">
        <f t="shared" si="191"/>
        <v>19606015.109999996</v>
      </c>
      <c r="K356" s="50">
        <f t="shared" si="191"/>
        <v>21869097.430000007</v>
      </c>
      <c r="L356" s="50">
        <f t="shared" ref="L356:Q356" si="192">L357+L358</f>
        <v>29659697.440000005</v>
      </c>
      <c r="M356" s="50">
        <f t="shared" si="192"/>
        <v>37682632.979999982</v>
      </c>
      <c r="N356" s="50">
        <f t="shared" si="192"/>
        <v>33853692.239999987</v>
      </c>
      <c r="O356" s="50">
        <f t="shared" si="192"/>
        <v>32786395.770000003</v>
      </c>
      <c r="P356" s="50">
        <f t="shared" si="192"/>
        <v>23664460.079999994</v>
      </c>
      <c r="Q356" s="50">
        <f t="shared" si="192"/>
        <v>25530630.260000005</v>
      </c>
      <c r="R356" s="50">
        <f t="shared" ref="R356:S356" si="193">R357+R358</f>
        <v>32041269.319999985</v>
      </c>
      <c r="S356" s="50">
        <f t="shared" si="193"/>
        <v>32298774.310000014</v>
      </c>
      <c r="T356" s="50">
        <f t="shared" ref="T356:U356" si="194">T357+T358</f>
        <v>34289897.350000054</v>
      </c>
      <c r="U356" s="50">
        <f t="shared" si="194"/>
        <v>29126849.160000037</v>
      </c>
      <c r="V356" s="50">
        <f t="shared" ref="V356:W356" si="195">V357+V358</f>
        <v>27925973.430000018</v>
      </c>
      <c r="W356" s="50">
        <f t="shared" si="195"/>
        <v>28162782.690000013</v>
      </c>
      <c r="X356" s="50">
        <f t="shared" ref="X356:Y356" si="196">X357+X358</f>
        <v>24502086.330000002</v>
      </c>
      <c r="Y356" s="50">
        <f t="shared" si="196"/>
        <v>22620222.46000002</v>
      </c>
      <c r="Z356" s="50">
        <f t="shared" ref="Z356:AB356" si="197">Z357+Z358</f>
        <v>19317172.570000008</v>
      </c>
      <c r="AA356" s="50">
        <f t="shared" si="197"/>
        <v>20470887.500000015</v>
      </c>
      <c r="AB356" s="50">
        <f t="shared" si="197"/>
        <v>19709125.339999933</v>
      </c>
      <c r="AC356" s="50">
        <v>18964017.52999996</v>
      </c>
    </row>
    <row r="357" spans="1:56" x14ac:dyDescent="0.3">
      <c r="B357" s="9" t="s">
        <v>19</v>
      </c>
      <c r="C357" s="51">
        <f t="shared" ref="C357" si="198">C351+C354</f>
        <v>21688985.649999961</v>
      </c>
      <c r="D357" s="51">
        <f t="shared" ref="D357:E357" si="199">D351+D354</f>
        <v>22645594.020000026</v>
      </c>
      <c r="E357" s="51">
        <f t="shared" si="199"/>
        <v>19136793.319999989</v>
      </c>
      <c r="F357" s="51">
        <f t="shared" ref="F357" si="200">F351+F354</f>
        <v>17634470.620000001</v>
      </c>
      <c r="G357" s="51">
        <f t="shared" ref="G357:J358" si="201">G351+G354</f>
        <v>15871031.769999962</v>
      </c>
      <c r="H357" s="51">
        <f t="shared" si="201"/>
        <v>16797437.11999999</v>
      </c>
      <c r="I357" s="51">
        <f t="shared" si="201"/>
        <v>16420418.830000009</v>
      </c>
      <c r="J357" s="51">
        <f t="shared" si="201"/>
        <v>15627054.279999994</v>
      </c>
      <c r="K357" s="51">
        <f t="shared" ref="K357:L358" si="202">K351+K354</f>
        <v>16420418.830000009</v>
      </c>
      <c r="L357" s="51">
        <f t="shared" si="202"/>
        <v>26025947.000000007</v>
      </c>
      <c r="M357" s="51">
        <f t="shared" ref="M357:N357" si="203">M351+M354</f>
        <v>32224402.909999982</v>
      </c>
      <c r="N357" s="51">
        <f t="shared" si="203"/>
        <v>28643844.869999986</v>
      </c>
      <c r="O357" s="51">
        <f t="shared" ref="O357:P357" si="204">O351+O354</f>
        <v>27270433.810000002</v>
      </c>
      <c r="P357" s="51">
        <f t="shared" si="204"/>
        <v>19664308.129999995</v>
      </c>
      <c r="Q357" s="51">
        <f t="shared" ref="Q357:R357" si="205">Q351+Q354</f>
        <v>21523371.120000005</v>
      </c>
      <c r="R357" s="51">
        <f t="shared" si="205"/>
        <v>24522728.029999986</v>
      </c>
      <c r="S357" s="51">
        <f t="shared" ref="S357:T357" si="206">S351+S354</f>
        <v>26723705.470000014</v>
      </c>
      <c r="T357" s="51">
        <f t="shared" si="206"/>
        <v>28716817.500000052</v>
      </c>
      <c r="U357" s="51">
        <f t="shared" ref="U357:V357" si="207">U351+U354</f>
        <v>26415511.780000038</v>
      </c>
      <c r="V357" s="51">
        <f t="shared" si="207"/>
        <v>23706942.020000018</v>
      </c>
      <c r="W357" s="51">
        <f t="shared" ref="W357:X357" si="208">W351+W354</f>
        <v>23888607.660000011</v>
      </c>
      <c r="X357" s="51">
        <f t="shared" si="208"/>
        <v>21457101.280000001</v>
      </c>
      <c r="Y357" s="51">
        <f t="shared" ref="Y357:Z357" si="209">Y351+Y354</f>
        <v>20120341.10000002</v>
      </c>
      <c r="Z357" s="51">
        <f t="shared" si="209"/>
        <v>16322265.000000007</v>
      </c>
      <c r="AA357" s="51">
        <f t="shared" ref="AA357:AB358" si="210">AA351+AA354</f>
        <v>16696288.270000016</v>
      </c>
      <c r="AB357" s="51">
        <f t="shared" si="210"/>
        <v>16117922.439999927</v>
      </c>
      <c r="AC357" s="51">
        <v>15398554.969999962</v>
      </c>
    </row>
    <row r="358" spans="1:56" x14ac:dyDescent="0.3">
      <c r="B358" s="9" t="s">
        <v>20</v>
      </c>
      <c r="C358" s="51">
        <f t="shared" ref="C358" si="211">C352+C355</f>
        <v>3538353.7199999997</v>
      </c>
      <c r="D358" s="51">
        <f t="shared" ref="D358:E358" si="212">D352+D355</f>
        <v>4760478.9499999993</v>
      </c>
      <c r="E358" s="51">
        <f t="shared" si="212"/>
        <v>5196198.59</v>
      </c>
      <c r="F358" s="51">
        <f t="shared" ref="F358" si="213">F352+F355</f>
        <v>4114106.88</v>
      </c>
      <c r="G358" s="51">
        <f t="shared" si="201"/>
        <v>4405476.4099999992</v>
      </c>
      <c r="H358" s="51">
        <f t="shared" si="201"/>
        <v>3866226.2300000004</v>
      </c>
      <c r="I358" s="51">
        <f t="shared" si="201"/>
        <v>4312258.0299999993</v>
      </c>
      <c r="J358" s="51">
        <f t="shared" si="201"/>
        <v>3978960.8300000005</v>
      </c>
      <c r="K358" s="51">
        <f t="shared" ref="K358" si="214">K352+K355</f>
        <v>5448678.5999999996</v>
      </c>
      <c r="L358" s="51">
        <f t="shared" si="202"/>
        <v>3633750.4399999995</v>
      </c>
      <c r="M358" s="51">
        <f t="shared" ref="M358:N358" si="215">M352+M355</f>
        <v>5458230.0700000003</v>
      </c>
      <c r="N358" s="51">
        <f t="shared" si="215"/>
        <v>5209847.3699999992</v>
      </c>
      <c r="O358" s="51">
        <f t="shared" ref="O358:P358" si="216">O352+O355</f>
        <v>5515961.96</v>
      </c>
      <c r="P358" s="51">
        <f t="shared" si="216"/>
        <v>4000151.9500000007</v>
      </c>
      <c r="Q358" s="51">
        <f t="shared" ref="Q358:R358" si="217">Q352+Q355</f>
        <v>4007259.1400000006</v>
      </c>
      <c r="R358" s="51">
        <f t="shared" si="217"/>
        <v>7518541.29</v>
      </c>
      <c r="S358" s="51">
        <f t="shared" ref="S358:T358" si="218">S352+S355</f>
        <v>5575068.8399999999</v>
      </c>
      <c r="T358" s="51">
        <f t="shared" si="218"/>
        <v>5573079.8500000006</v>
      </c>
      <c r="U358" s="51">
        <f t="shared" ref="U358:V358" si="219">U352+U355</f>
        <v>2711337.38</v>
      </c>
      <c r="V358" s="51">
        <f t="shared" si="219"/>
        <v>4219031.4099999992</v>
      </c>
      <c r="W358" s="51">
        <f t="shared" ref="W358:X358" si="220">W352+W355</f>
        <v>4274175.03</v>
      </c>
      <c r="X358" s="51">
        <f t="shared" si="220"/>
        <v>3044985.05</v>
      </c>
      <c r="Y358" s="51">
        <f t="shared" ref="Y358:Z358" si="221">Y352+Y355</f>
        <v>2499881.3600000003</v>
      </c>
      <c r="Z358" s="51">
        <f t="shared" si="221"/>
        <v>2994907.57</v>
      </c>
      <c r="AA358" s="51">
        <f t="shared" ref="AA358" si="222">AA352+AA355</f>
        <v>3774599.2299999995</v>
      </c>
      <c r="AB358" s="51">
        <f t="shared" si="210"/>
        <v>3591202.9000000069</v>
      </c>
      <c r="AC358" s="51">
        <v>3565462.5599999982</v>
      </c>
    </row>
    <row r="359" spans="1:56" s="19" customFormat="1" x14ac:dyDescent="0.3">
      <c r="A359" s="26"/>
      <c r="B359" s="20"/>
      <c r="C359" s="21"/>
      <c r="D359" s="20"/>
      <c r="E359" s="20"/>
      <c r="F359" s="20"/>
      <c r="G359" s="20"/>
      <c r="H359" s="20"/>
      <c r="I359" s="20"/>
      <c r="J359" s="20"/>
      <c r="K359" s="20"/>
      <c r="L359" s="64"/>
    </row>
    <row r="360" spans="1:56" s="19" customFormat="1" hidden="1" x14ac:dyDescent="0.3">
      <c r="A360" s="26">
        <v>2030</v>
      </c>
      <c r="B360" s="17" t="s">
        <v>6</v>
      </c>
      <c r="C360" s="18">
        <v>43678</v>
      </c>
      <c r="D360" s="18">
        <v>43709</v>
      </c>
      <c r="E360" s="18">
        <v>43739</v>
      </c>
      <c r="F360" s="18">
        <v>43770</v>
      </c>
      <c r="G360" s="18">
        <v>43800</v>
      </c>
      <c r="H360" s="18">
        <v>43831</v>
      </c>
    </row>
    <row r="361" spans="1:56" s="19" customFormat="1" hidden="1" x14ac:dyDescent="0.3">
      <c r="A361" s="26"/>
      <c r="B361" s="4" t="s">
        <v>33</v>
      </c>
      <c r="C361" s="45">
        <v>8655842.9100000001</v>
      </c>
      <c r="D361" s="52">
        <v>10589488.09</v>
      </c>
      <c r="E361" s="52">
        <v>9126808.7793749422</v>
      </c>
      <c r="F361" s="52">
        <v>9188715.0976788271</v>
      </c>
      <c r="G361" s="52">
        <v>10168892</v>
      </c>
      <c r="H361" s="46">
        <v>9159611.4700000007</v>
      </c>
    </row>
    <row r="362" spans="1:56" s="19" customFormat="1" ht="28.8" hidden="1" x14ac:dyDescent="0.3">
      <c r="A362" s="26"/>
      <c r="B362" s="24" t="s">
        <v>43</v>
      </c>
      <c r="C362" s="45">
        <v>14700955.809999999</v>
      </c>
      <c r="D362" s="52">
        <v>15898297.6</v>
      </c>
      <c r="E362" s="52">
        <v>18312438.102241784</v>
      </c>
      <c r="F362" s="52">
        <v>16061399.61715005</v>
      </c>
      <c r="G362" s="52">
        <v>16566821.1</v>
      </c>
      <c r="H362" s="46">
        <v>17388670.949999999</v>
      </c>
    </row>
    <row r="363" spans="1:56" s="19" customFormat="1" hidden="1" x14ac:dyDescent="0.3">
      <c r="A363" s="26"/>
      <c r="B363" s="8" t="s">
        <v>44</v>
      </c>
      <c r="C363" s="49">
        <v>23356798.719999999</v>
      </c>
      <c r="D363" s="50">
        <f>D361+D362</f>
        <v>26487785.689999998</v>
      </c>
      <c r="E363" s="50">
        <f>E361+E362</f>
        <v>27439246.881616727</v>
      </c>
      <c r="F363" s="50">
        <f>F361+F362</f>
        <v>25250114.714828879</v>
      </c>
      <c r="G363" s="50">
        <f>G361+G362</f>
        <v>26735713.100000001</v>
      </c>
      <c r="H363" s="50">
        <f>H361+H362</f>
        <v>26548282.420000002</v>
      </c>
    </row>
    <row r="364" spans="1:56" s="19" customFormat="1" hidden="1" x14ac:dyDescent="0.3">
      <c r="A364" s="26"/>
      <c r="B364" s="20"/>
      <c r="C364" s="21"/>
      <c r="D364" s="20"/>
      <c r="E364" s="20"/>
      <c r="F364" s="20"/>
      <c r="G364" s="20"/>
      <c r="H364" s="20"/>
      <c r="I364" s="20"/>
      <c r="J364" s="20"/>
      <c r="K364" s="20"/>
      <c r="L364" s="20"/>
    </row>
    <row r="365" spans="1:56" s="19" customFormat="1" x14ac:dyDescent="0.3">
      <c r="A365" s="26"/>
      <c r="B365" s="20"/>
      <c r="C365" s="21"/>
      <c r="D365" s="20"/>
      <c r="E365" s="20"/>
      <c r="F365" s="20"/>
      <c r="G365" s="20"/>
      <c r="H365" s="20"/>
      <c r="I365" s="20"/>
      <c r="J365" s="20"/>
      <c r="K365" s="20"/>
      <c r="L365" s="20"/>
    </row>
    <row r="366" spans="1:56" s="19" customFormat="1" x14ac:dyDescent="0.3">
      <c r="A366" s="26">
        <v>2024</v>
      </c>
      <c r="B366" s="22" t="s">
        <v>36</v>
      </c>
      <c r="C366" s="21"/>
      <c r="D366" s="20"/>
      <c r="E366" s="20"/>
      <c r="F366" s="20"/>
      <c r="G366" s="20"/>
      <c r="H366" s="20"/>
      <c r="I366" s="20"/>
      <c r="J366" s="20"/>
      <c r="K366" s="20"/>
      <c r="L366" s="20"/>
    </row>
    <row r="367" spans="1:56" s="19" customFormat="1" x14ac:dyDescent="0.3">
      <c r="A367" s="26"/>
      <c r="B367" s="20"/>
      <c r="C367" s="21"/>
      <c r="D367" s="20"/>
      <c r="E367" s="20"/>
      <c r="F367" s="20"/>
      <c r="G367" s="20"/>
      <c r="H367" s="20"/>
      <c r="I367" s="20"/>
      <c r="J367" s="20"/>
      <c r="K367" s="20"/>
      <c r="L367" s="20"/>
    </row>
    <row r="368" spans="1:56" s="19" customFormat="1" x14ac:dyDescent="0.3">
      <c r="A368" s="23" t="s">
        <v>118</v>
      </c>
      <c r="B368" s="65"/>
      <c r="C368" s="94" t="s">
        <v>119</v>
      </c>
      <c r="D368" s="95"/>
      <c r="E368" s="93" t="s">
        <v>120</v>
      </c>
      <c r="F368" s="93"/>
      <c r="G368" s="93" t="s">
        <v>121</v>
      </c>
      <c r="H368" s="93"/>
      <c r="I368" s="93" t="s">
        <v>122</v>
      </c>
      <c r="J368" s="93"/>
      <c r="K368" s="94" t="s">
        <v>25</v>
      </c>
      <c r="L368" s="95"/>
      <c r="M368" s="93" t="s">
        <v>35</v>
      </c>
      <c r="N368" s="93"/>
      <c r="O368" s="93" t="s">
        <v>96</v>
      </c>
      <c r="P368" s="93"/>
      <c r="Q368" s="93" t="s">
        <v>100</v>
      </c>
      <c r="R368" s="93"/>
      <c r="S368" s="93" t="s">
        <v>103</v>
      </c>
      <c r="T368" s="93"/>
      <c r="U368" s="93" t="s">
        <v>131</v>
      </c>
      <c r="V368" s="93"/>
      <c r="W368" s="93" t="s">
        <v>134</v>
      </c>
      <c r="X368" s="93"/>
      <c r="Y368" s="93" t="s">
        <v>137</v>
      </c>
      <c r="Z368" s="93"/>
      <c r="AA368" s="93" t="s">
        <v>140</v>
      </c>
      <c r="AB368" s="93"/>
      <c r="AC368" s="93" t="s">
        <v>143</v>
      </c>
      <c r="AD368" s="93"/>
      <c r="AE368" s="93" t="s">
        <v>145</v>
      </c>
      <c r="AF368" s="93"/>
      <c r="AG368" s="93" t="s">
        <v>147</v>
      </c>
      <c r="AH368" s="93"/>
      <c r="AI368" s="93" t="s">
        <v>149</v>
      </c>
      <c r="AJ368" s="93"/>
      <c r="AK368" s="93" t="s">
        <v>151</v>
      </c>
      <c r="AL368" s="93"/>
      <c r="AM368" s="93" t="s">
        <v>154</v>
      </c>
      <c r="AN368" s="93"/>
      <c r="AO368" s="93" t="s">
        <v>157</v>
      </c>
      <c r="AP368" s="93"/>
      <c r="AQ368" s="93" t="s">
        <v>160</v>
      </c>
      <c r="AR368" s="93"/>
      <c r="AS368" s="93" t="s">
        <v>163</v>
      </c>
      <c r="AT368" s="93"/>
      <c r="AU368" s="93" t="s">
        <v>165</v>
      </c>
      <c r="AV368" s="93"/>
      <c r="AW368" s="93" t="s">
        <v>167</v>
      </c>
      <c r="AX368" s="93"/>
      <c r="AY368" s="93" t="s">
        <v>169</v>
      </c>
      <c r="AZ368" s="93"/>
      <c r="BA368" s="93" t="s">
        <v>172</v>
      </c>
      <c r="BB368" s="93"/>
      <c r="BC368" s="93" t="s">
        <v>174</v>
      </c>
      <c r="BD368" s="93"/>
    </row>
    <row r="369" spans="1:56" s="19" customFormat="1" x14ac:dyDescent="0.3">
      <c r="A369" s="26"/>
      <c r="B369" s="17" t="s">
        <v>6</v>
      </c>
      <c r="C369" s="7" t="s">
        <v>31</v>
      </c>
      <c r="D369" s="7" t="s">
        <v>32</v>
      </c>
      <c r="E369" s="7" t="s">
        <v>31</v>
      </c>
      <c r="F369" s="7" t="s">
        <v>32</v>
      </c>
      <c r="G369" s="7" t="s">
        <v>31</v>
      </c>
      <c r="H369" s="7" t="s">
        <v>32</v>
      </c>
      <c r="I369" s="7" t="s">
        <v>31</v>
      </c>
      <c r="J369" s="7" t="s">
        <v>32</v>
      </c>
      <c r="K369" s="7" t="s">
        <v>31</v>
      </c>
      <c r="L369" s="7" t="s">
        <v>32</v>
      </c>
      <c r="M369" s="7" t="s">
        <v>31</v>
      </c>
      <c r="N369" s="7" t="s">
        <v>32</v>
      </c>
      <c r="O369" s="7" t="s">
        <v>31</v>
      </c>
      <c r="P369" s="7" t="s">
        <v>32</v>
      </c>
      <c r="Q369" s="7" t="s">
        <v>31</v>
      </c>
      <c r="R369" s="7" t="s">
        <v>32</v>
      </c>
      <c r="S369" s="7" t="s">
        <v>31</v>
      </c>
      <c r="T369" s="7" t="s">
        <v>32</v>
      </c>
      <c r="U369" s="7" t="s">
        <v>31</v>
      </c>
      <c r="V369" s="7" t="s">
        <v>32</v>
      </c>
      <c r="W369" s="7" t="s">
        <v>31</v>
      </c>
      <c r="X369" s="7" t="s">
        <v>32</v>
      </c>
      <c r="Y369" s="7" t="s">
        <v>31</v>
      </c>
      <c r="Z369" s="7" t="s">
        <v>32</v>
      </c>
      <c r="AA369" s="7" t="s">
        <v>31</v>
      </c>
      <c r="AB369" s="7" t="s">
        <v>32</v>
      </c>
      <c r="AC369" s="7" t="s">
        <v>31</v>
      </c>
      <c r="AD369" s="7" t="s">
        <v>32</v>
      </c>
      <c r="AE369" s="7" t="s">
        <v>31</v>
      </c>
      <c r="AF369" s="7" t="s">
        <v>32</v>
      </c>
      <c r="AG369" s="7" t="s">
        <v>31</v>
      </c>
      <c r="AH369" s="7" t="s">
        <v>32</v>
      </c>
      <c r="AI369" s="7" t="s">
        <v>31</v>
      </c>
      <c r="AJ369" s="7" t="s">
        <v>32</v>
      </c>
      <c r="AK369" s="7" t="s">
        <v>31</v>
      </c>
      <c r="AL369" s="7" t="s">
        <v>32</v>
      </c>
      <c r="AM369" s="7" t="s">
        <v>31</v>
      </c>
      <c r="AN369" s="7" t="s">
        <v>32</v>
      </c>
      <c r="AO369" s="7" t="s">
        <v>31</v>
      </c>
      <c r="AP369" s="7" t="s">
        <v>32</v>
      </c>
      <c r="AQ369" s="7" t="s">
        <v>31</v>
      </c>
      <c r="AR369" s="7" t="s">
        <v>32</v>
      </c>
      <c r="AS369" s="7" t="s">
        <v>31</v>
      </c>
      <c r="AT369" s="7" t="s">
        <v>32</v>
      </c>
      <c r="AU369" s="7" t="s">
        <v>31</v>
      </c>
      <c r="AV369" s="7" t="s">
        <v>32</v>
      </c>
      <c r="AW369" s="7" t="s">
        <v>31</v>
      </c>
      <c r="AX369" s="7" t="s">
        <v>32</v>
      </c>
      <c r="AY369" s="7" t="s">
        <v>31</v>
      </c>
      <c r="AZ369" s="7" t="s">
        <v>32</v>
      </c>
      <c r="BA369" s="7" t="s">
        <v>31</v>
      </c>
      <c r="BB369" s="7" t="s">
        <v>32</v>
      </c>
      <c r="BC369" s="7" t="s">
        <v>31</v>
      </c>
      <c r="BD369" s="7" t="s">
        <v>32</v>
      </c>
    </row>
    <row r="370" spans="1:56" s="19" customFormat="1" x14ac:dyDescent="0.3">
      <c r="A370" s="26"/>
      <c r="B370" s="4" t="s">
        <v>33</v>
      </c>
      <c r="C370" s="36">
        <v>0.01</v>
      </c>
      <c r="D370" s="36">
        <v>10254.379999999999</v>
      </c>
      <c r="E370" s="36">
        <v>0.01</v>
      </c>
      <c r="F370" s="36">
        <v>10560.79</v>
      </c>
      <c r="G370" s="36">
        <v>0.01</v>
      </c>
      <c r="H370" s="36">
        <v>10603.29</v>
      </c>
      <c r="I370" s="36">
        <v>0.01</v>
      </c>
      <c r="J370" s="36">
        <v>11018.89</v>
      </c>
      <c r="K370" s="36">
        <v>0.01</v>
      </c>
      <c r="L370" s="36">
        <v>10066.27</v>
      </c>
      <c r="M370" s="36">
        <v>0.01</v>
      </c>
      <c r="N370" s="36">
        <v>10066.27</v>
      </c>
      <c r="O370" s="36">
        <v>0.01</v>
      </c>
      <c r="P370" s="36">
        <v>18402.34</v>
      </c>
      <c r="Q370" s="36">
        <v>0.01</v>
      </c>
      <c r="R370" s="36">
        <v>7350.8</v>
      </c>
      <c r="S370" s="36">
        <v>0.01</v>
      </c>
      <c r="T370" s="36">
        <v>9968.7000000000007</v>
      </c>
      <c r="U370" s="75">
        <v>0.01</v>
      </c>
      <c r="V370" s="75">
        <v>7991.24</v>
      </c>
      <c r="W370" s="75">
        <v>0.01</v>
      </c>
      <c r="X370" s="75">
        <v>9114.32</v>
      </c>
      <c r="Y370" s="75">
        <v>0.01</v>
      </c>
      <c r="Z370" s="75">
        <v>9637.07</v>
      </c>
      <c r="AA370" s="75">
        <v>0.01</v>
      </c>
      <c r="AB370" s="75">
        <v>10421.43</v>
      </c>
      <c r="AC370" s="75">
        <v>0.01</v>
      </c>
      <c r="AD370" s="75">
        <v>10840.77</v>
      </c>
      <c r="AE370" s="75">
        <v>0.01</v>
      </c>
      <c r="AF370" s="75">
        <v>11173.83</v>
      </c>
      <c r="AG370" s="75">
        <v>0.01</v>
      </c>
      <c r="AH370" s="75">
        <v>11287.82</v>
      </c>
      <c r="AI370" s="75">
        <v>0.01</v>
      </c>
      <c r="AJ370" s="75">
        <v>19216.330000000002</v>
      </c>
      <c r="AK370" s="75">
        <v>0.01</v>
      </c>
      <c r="AL370" s="75">
        <v>19238.62</v>
      </c>
      <c r="AM370" s="75">
        <v>0.01</v>
      </c>
      <c r="AN370" s="75">
        <v>9593.85</v>
      </c>
      <c r="AO370" s="75">
        <v>0.01</v>
      </c>
      <c r="AP370" s="75">
        <v>19922.91</v>
      </c>
      <c r="AQ370" s="75">
        <v>0.01</v>
      </c>
      <c r="AR370" s="75">
        <v>9155.18</v>
      </c>
      <c r="AS370" s="75">
        <v>0.01</v>
      </c>
      <c r="AT370" s="75">
        <v>9155.18</v>
      </c>
      <c r="AU370" s="75">
        <v>0.01</v>
      </c>
      <c r="AV370" s="75">
        <v>19932.689999999999</v>
      </c>
      <c r="AW370" s="75">
        <v>0.01</v>
      </c>
      <c r="AX370" s="75">
        <v>19125.849999999999</v>
      </c>
      <c r="AY370" s="75">
        <v>0.01</v>
      </c>
      <c r="AZ370" s="75">
        <v>19152.61</v>
      </c>
      <c r="BA370" s="87">
        <v>0.01</v>
      </c>
      <c r="BB370" s="87">
        <v>18331.48</v>
      </c>
      <c r="BC370" s="87">
        <v>0.01</v>
      </c>
      <c r="BD370" s="87">
        <v>10863.76</v>
      </c>
    </row>
    <row r="371" spans="1:56" s="19" customFormat="1" x14ac:dyDescent="0.3">
      <c r="A371" s="26"/>
      <c r="B371" s="4" t="s">
        <v>34</v>
      </c>
      <c r="C371" s="36">
        <v>0.01</v>
      </c>
      <c r="D371" s="36">
        <v>7473.78</v>
      </c>
      <c r="E371" s="36">
        <v>0.01</v>
      </c>
      <c r="F371" s="36">
        <v>7969.12</v>
      </c>
      <c r="G371" s="36">
        <v>0.01</v>
      </c>
      <c r="H371" s="36">
        <v>8263.75</v>
      </c>
      <c r="I371" s="36">
        <v>0.01</v>
      </c>
      <c r="J371" s="36">
        <v>8298.6299999999992</v>
      </c>
      <c r="K371" s="36">
        <v>0.01</v>
      </c>
      <c r="L371" s="36">
        <v>6570.68</v>
      </c>
      <c r="M371" s="36">
        <v>0.01</v>
      </c>
      <c r="N371" s="36">
        <v>6664.2</v>
      </c>
      <c r="O371" s="36">
        <v>0.01</v>
      </c>
      <c r="P371" s="36">
        <v>6664.2</v>
      </c>
      <c r="Q371" s="36">
        <v>0.01</v>
      </c>
      <c r="R371" s="36">
        <v>7982.32</v>
      </c>
      <c r="S371" s="36">
        <v>0.01</v>
      </c>
      <c r="T371" s="36">
        <v>6664.2</v>
      </c>
      <c r="U371" s="75">
        <v>0.01</v>
      </c>
      <c r="V371" s="75">
        <v>8450.3799999999992</v>
      </c>
      <c r="W371" s="75">
        <v>0.01</v>
      </c>
      <c r="X371" s="75">
        <v>8777.31</v>
      </c>
      <c r="Y371" s="75">
        <v>0.01</v>
      </c>
      <c r="Z371" s="75">
        <v>9307.6200000000008</v>
      </c>
      <c r="AA371" s="75">
        <v>0.01</v>
      </c>
      <c r="AB371" s="75">
        <v>9956.81</v>
      </c>
      <c r="AC371" s="75">
        <v>0.01</v>
      </c>
      <c r="AD371" s="75">
        <v>10399.59</v>
      </c>
      <c r="AE371" s="75">
        <v>0.01</v>
      </c>
      <c r="AF371" s="75">
        <v>10125.209999999999</v>
      </c>
      <c r="AG371" s="75">
        <v>0.01</v>
      </c>
      <c r="AH371" s="75">
        <v>9938.83</v>
      </c>
      <c r="AI371" s="75">
        <v>0.01</v>
      </c>
      <c r="AJ371" s="75">
        <v>1549756.47</v>
      </c>
      <c r="AK371" s="75">
        <v>0.01</v>
      </c>
      <c r="AL371" s="75">
        <v>8964.64</v>
      </c>
      <c r="AM371" s="75">
        <v>0.01</v>
      </c>
      <c r="AN371" s="75">
        <v>8964.64</v>
      </c>
      <c r="AO371" s="75">
        <v>0.01</v>
      </c>
      <c r="AP371" s="75">
        <v>8481.8799999999992</v>
      </c>
      <c r="AQ371" s="75">
        <v>0.01</v>
      </c>
      <c r="AR371" s="75">
        <v>8411.7800000000007</v>
      </c>
      <c r="AS371" s="75">
        <v>0.01</v>
      </c>
      <c r="AT371" s="75">
        <v>8092.28</v>
      </c>
      <c r="AU371" s="75">
        <v>0.01</v>
      </c>
      <c r="AV371" s="75">
        <v>9920.58</v>
      </c>
      <c r="AW371" s="75">
        <v>0.01</v>
      </c>
      <c r="AX371" s="75">
        <v>8092.8</v>
      </c>
      <c r="AY371" s="75">
        <v>0.01</v>
      </c>
      <c r="AZ371" s="75">
        <v>7184.52</v>
      </c>
      <c r="BA371" s="87">
        <v>0.01</v>
      </c>
      <c r="BB371" s="87">
        <v>7798.55</v>
      </c>
      <c r="BC371" s="87">
        <v>0.01</v>
      </c>
      <c r="BD371" s="87">
        <v>7855.31</v>
      </c>
    </row>
    <row r="372" spans="1:56" s="19" customFormat="1" x14ac:dyDescent="0.3">
      <c r="A372" s="26"/>
      <c r="B372" s="20"/>
      <c r="C372" s="21"/>
      <c r="D372" s="20"/>
      <c r="E372" s="20"/>
      <c r="F372" s="20"/>
      <c r="G372" s="20"/>
      <c r="H372" s="20"/>
      <c r="I372" s="20"/>
      <c r="J372" s="20"/>
      <c r="K372" s="20"/>
      <c r="L372" s="20"/>
    </row>
    <row r="373" spans="1:56" s="19" customFormat="1" x14ac:dyDescent="0.3">
      <c r="A373" s="26"/>
      <c r="B373" s="22" t="s">
        <v>127</v>
      </c>
      <c r="C373" s="21"/>
      <c r="D373" s="20"/>
      <c r="E373" s="20"/>
      <c r="F373" s="20"/>
      <c r="G373" s="20"/>
      <c r="H373" s="20"/>
      <c r="I373" s="20"/>
      <c r="J373" s="20"/>
      <c r="K373" s="20"/>
      <c r="L373" s="20"/>
    </row>
    <row r="374" spans="1:56" s="19" customFormat="1" x14ac:dyDescent="0.3">
      <c r="A374" s="23" t="s">
        <v>118</v>
      </c>
      <c r="B374" s="65"/>
      <c r="C374" s="94" t="s">
        <v>119</v>
      </c>
      <c r="D374" s="95"/>
      <c r="E374" s="93" t="s">
        <v>120</v>
      </c>
      <c r="F374" s="93"/>
      <c r="G374" s="93" t="s">
        <v>121</v>
      </c>
      <c r="H374" s="93"/>
      <c r="I374" s="93" t="s">
        <v>122</v>
      </c>
      <c r="J374" s="93"/>
      <c r="K374" s="94" t="s">
        <v>25</v>
      </c>
      <c r="L374" s="95"/>
      <c r="M374" s="93" t="s">
        <v>35</v>
      </c>
      <c r="N374" s="93"/>
      <c r="O374" s="93" t="s">
        <v>96</v>
      </c>
      <c r="P374" s="93"/>
      <c r="Q374" s="93" t="s">
        <v>100</v>
      </c>
      <c r="R374" s="93"/>
      <c r="S374" s="93" t="s">
        <v>103</v>
      </c>
      <c r="T374" s="93"/>
      <c r="U374" s="93" t="s">
        <v>131</v>
      </c>
      <c r="V374" s="93"/>
      <c r="W374" s="93" t="s">
        <v>134</v>
      </c>
      <c r="X374" s="93"/>
      <c r="Y374" s="93" t="s">
        <v>137</v>
      </c>
      <c r="Z374" s="93"/>
      <c r="AA374" s="93" t="s">
        <v>140</v>
      </c>
      <c r="AB374" s="93"/>
      <c r="AC374" s="93" t="s">
        <v>143</v>
      </c>
      <c r="AD374" s="93"/>
      <c r="AE374" s="93" t="s">
        <v>145</v>
      </c>
      <c r="AF374" s="93"/>
      <c r="AG374" s="93" t="s">
        <v>147</v>
      </c>
      <c r="AH374" s="93"/>
      <c r="AI374" s="93" t="s">
        <v>149</v>
      </c>
      <c r="AJ374" s="93"/>
      <c r="AK374" s="93" t="s">
        <v>151</v>
      </c>
      <c r="AL374" s="93"/>
      <c r="AM374" s="93" t="s">
        <v>154</v>
      </c>
      <c r="AN374" s="93"/>
      <c r="AO374" s="93" t="s">
        <v>157</v>
      </c>
      <c r="AP374" s="93"/>
      <c r="AQ374" s="93" t="s">
        <v>160</v>
      </c>
      <c r="AR374" s="93"/>
      <c r="AS374" s="93" t="s">
        <v>163</v>
      </c>
      <c r="AT374" s="93"/>
      <c r="AU374" s="93" t="s">
        <v>165</v>
      </c>
      <c r="AV374" s="93"/>
      <c r="AW374" s="93" t="s">
        <v>167</v>
      </c>
      <c r="AX374" s="93"/>
      <c r="AY374" s="93" t="s">
        <v>169</v>
      </c>
      <c r="AZ374" s="93"/>
      <c r="BA374" s="93" t="s">
        <v>172</v>
      </c>
      <c r="BB374" s="93"/>
      <c r="BC374" s="93" t="s">
        <v>174</v>
      </c>
      <c r="BD374" s="93"/>
    </row>
    <row r="375" spans="1:56" s="19" customFormat="1" x14ac:dyDescent="0.3">
      <c r="A375" s="26"/>
      <c r="B375" s="17" t="s">
        <v>6</v>
      </c>
      <c r="C375" s="7" t="s">
        <v>31</v>
      </c>
      <c r="D375" s="7" t="s">
        <v>32</v>
      </c>
      <c r="E375" s="7" t="s">
        <v>31</v>
      </c>
      <c r="F375" s="7" t="s">
        <v>32</v>
      </c>
      <c r="G375" s="7" t="s">
        <v>31</v>
      </c>
      <c r="H375" s="7" t="s">
        <v>32</v>
      </c>
      <c r="I375" s="7" t="s">
        <v>31</v>
      </c>
      <c r="J375" s="7" t="s">
        <v>32</v>
      </c>
      <c r="K375" s="7" t="s">
        <v>31</v>
      </c>
      <c r="L375" s="7" t="s">
        <v>32</v>
      </c>
      <c r="M375" s="7" t="s">
        <v>31</v>
      </c>
      <c r="N375" s="7" t="s">
        <v>32</v>
      </c>
      <c r="O375" s="7" t="s">
        <v>31</v>
      </c>
      <c r="P375" s="7" t="s">
        <v>32</v>
      </c>
      <c r="Q375" s="7" t="s">
        <v>31</v>
      </c>
      <c r="R375" s="7" t="s">
        <v>32</v>
      </c>
      <c r="S375" s="7" t="s">
        <v>31</v>
      </c>
      <c r="T375" s="7" t="s">
        <v>32</v>
      </c>
      <c r="U375" s="7" t="s">
        <v>31</v>
      </c>
      <c r="V375" s="7" t="s">
        <v>32</v>
      </c>
      <c r="W375" s="7" t="s">
        <v>31</v>
      </c>
      <c r="X375" s="7" t="s">
        <v>32</v>
      </c>
      <c r="Y375" s="7" t="s">
        <v>31</v>
      </c>
      <c r="Z375" s="7" t="s">
        <v>32</v>
      </c>
      <c r="AA375" s="7" t="s">
        <v>31</v>
      </c>
      <c r="AB375" s="7" t="s">
        <v>32</v>
      </c>
      <c r="AC375" s="7" t="s">
        <v>31</v>
      </c>
      <c r="AD375" s="7" t="s">
        <v>32</v>
      </c>
      <c r="AE375" s="7" t="s">
        <v>31</v>
      </c>
      <c r="AF375" s="7" t="s">
        <v>32</v>
      </c>
      <c r="AG375" s="7" t="s">
        <v>31</v>
      </c>
      <c r="AH375" s="7" t="s">
        <v>32</v>
      </c>
      <c r="AI375" s="7" t="s">
        <v>31</v>
      </c>
      <c r="AJ375" s="7" t="s">
        <v>32</v>
      </c>
      <c r="AK375" s="7" t="s">
        <v>31</v>
      </c>
      <c r="AL375" s="7" t="s">
        <v>32</v>
      </c>
      <c r="AM375" s="7" t="s">
        <v>31</v>
      </c>
      <c r="AN375" s="7" t="s">
        <v>32</v>
      </c>
      <c r="AO375" s="7" t="s">
        <v>31</v>
      </c>
      <c r="AP375" s="7" t="s">
        <v>32</v>
      </c>
      <c r="AQ375" s="7" t="s">
        <v>31</v>
      </c>
      <c r="AR375" s="7" t="s">
        <v>32</v>
      </c>
      <c r="AS375" s="7" t="s">
        <v>31</v>
      </c>
      <c r="AT375" s="7" t="s">
        <v>32</v>
      </c>
      <c r="AU375" s="7" t="s">
        <v>31</v>
      </c>
      <c r="AV375" s="7" t="s">
        <v>32</v>
      </c>
      <c r="AW375" s="7" t="s">
        <v>31</v>
      </c>
      <c r="AX375" s="7" t="s">
        <v>32</v>
      </c>
      <c r="AY375" s="7" t="s">
        <v>31</v>
      </c>
      <c r="AZ375" s="7" t="s">
        <v>32</v>
      </c>
      <c r="BA375" s="7" t="s">
        <v>31</v>
      </c>
      <c r="BB375" s="7" t="s">
        <v>32</v>
      </c>
      <c r="BC375" s="7" t="s">
        <v>31</v>
      </c>
      <c r="BD375" s="7" t="s">
        <v>32</v>
      </c>
    </row>
    <row r="376" spans="1:56" s="19" customFormat="1" x14ac:dyDescent="0.3">
      <c r="A376" s="26"/>
      <c r="B376" s="4" t="s">
        <v>33</v>
      </c>
      <c r="C376" s="36">
        <v>0.01</v>
      </c>
      <c r="D376" s="36">
        <v>233352</v>
      </c>
      <c r="E376" s="36">
        <v>0.01</v>
      </c>
      <c r="F376" s="36">
        <v>533914.31000000006</v>
      </c>
      <c r="G376" s="36">
        <v>0.01</v>
      </c>
      <c r="H376" s="36">
        <v>391213.86</v>
      </c>
      <c r="I376" s="36">
        <v>0.01</v>
      </c>
      <c r="J376" s="36">
        <v>451569.38</v>
      </c>
      <c r="K376" s="36">
        <v>0.01</v>
      </c>
      <c r="L376" s="36">
        <v>957691.59</v>
      </c>
      <c r="M376" s="36">
        <v>0.01</v>
      </c>
      <c r="N376" s="36">
        <v>914937.72</v>
      </c>
      <c r="O376" s="36">
        <v>0.01</v>
      </c>
      <c r="P376" s="36">
        <v>602685.94999999995</v>
      </c>
      <c r="Q376" s="36">
        <v>0.01</v>
      </c>
      <c r="R376" s="36">
        <v>307411.84000000003</v>
      </c>
      <c r="S376" s="36">
        <v>0.01</v>
      </c>
      <c r="T376" s="36">
        <v>580961.16</v>
      </c>
      <c r="U376" s="75">
        <v>0.01</v>
      </c>
      <c r="V376" s="75">
        <v>300196.53000000003</v>
      </c>
      <c r="W376" s="75">
        <v>0.01</v>
      </c>
      <c r="X376" s="75">
        <v>315141.05</v>
      </c>
      <c r="Y376" s="75">
        <v>0.01</v>
      </c>
      <c r="Z376" s="75">
        <v>588439.84</v>
      </c>
      <c r="AA376" s="75">
        <v>0.01</v>
      </c>
      <c r="AB376" s="75">
        <v>118696.22</v>
      </c>
      <c r="AC376" s="75">
        <v>0.01</v>
      </c>
      <c r="AD376" s="75">
        <v>286817.17</v>
      </c>
      <c r="AE376" s="75">
        <v>0.01</v>
      </c>
      <c r="AF376" s="75">
        <v>401496.63</v>
      </c>
      <c r="AG376" s="75">
        <v>0.01</v>
      </c>
      <c r="AH376" s="75">
        <v>858365.43</v>
      </c>
      <c r="AI376" s="75">
        <v>0.01</v>
      </c>
      <c r="AJ376" s="75">
        <v>858365.42</v>
      </c>
      <c r="AK376" s="75">
        <v>0.01</v>
      </c>
      <c r="AL376" s="75">
        <v>93738.14</v>
      </c>
      <c r="AM376" s="75">
        <v>0.01</v>
      </c>
      <c r="AN376" s="75">
        <v>105284.83</v>
      </c>
      <c r="AO376" s="75">
        <v>0.01</v>
      </c>
      <c r="AP376" s="75">
        <v>343245.38</v>
      </c>
      <c r="AQ376" s="75">
        <v>0.01</v>
      </c>
      <c r="AR376" s="75">
        <v>119950.2</v>
      </c>
      <c r="AS376" s="75">
        <v>0.01</v>
      </c>
      <c r="AT376" s="75">
        <v>107824.39</v>
      </c>
      <c r="AU376" s="75">
        <v>0.01</v>
      </c>
      <c r="AV376" s="75">
        <v>100010.49</v>
      </c>
      <c r="AW376" s="75">
        <v>0.01</v>
      </c>
      <c r="AX376" s="75">
        <v>131159.79</v>
      </c>
      <c r="AY376" s="75">
        <v>0.01</v>
      </c>
      <c r="AZ376" s="75">
        <v>664151.47</v>
      </c>
      <c r="BA376" s="87">
        <v>0.01</v>
      </c>
      <c r="BB376" s="87">
        <v>352534.68</v>
      </c>
      <c r="BC376" s="87">
        <v>0.01</v>
      </c>
      <c r="BD376" s="87">
        <v>373252.84</v>
      </c>
    </row>
    <row r="377" spans="1:56" s="19" customFormat="1" x14ac:dyDescent="0.3">
      <c r="A377" s="26"/>
      <c r="B377" s="4" t="s">
        <v>34</v>
      </c>
      <c r="C377" s="36">
        <v>0.01</v>
      </c>
      <c r="D377" s="36">
        <v>380645.6</v>
      </c>
      <c r="E377" s="36">
        <v>0.01</v>
      </c>
      <c r="F377" s="36">
        <v>618248.55000000005</v>
      </c>
      <c r="G377" s="36">
        <v>0.01</v>
      </c>
      <c r="H377" s="36">
        <v>294287.69</v>
      </c>
      <c r="I377" s="36">
        <v>0.01</v>
      </c>
      <c r="J377" s="36">
        <v>611694.62</v>
      </c>
      <c r="K377" s="36">
        <v>0.01</v>
      </c>
      <c r="L377" s="36">
        <v>224106.41</v>
      </c>
      <c r="M377" s="36">
        <v>0.01</v>
      </c>
      <c r="N377" s="36">
        <v>88305.55</v>
      </c>
      <c r="O377" s="36">
        <v>0.01</v>
      </c>
      <c r="P377" s="36">
        <v>389121.69</v>
      </c>
      <c r="Q377" s="36">
        <v>0.01</v>
      </c>
      <c r="R377" s="36">
        <v>450815.09</v>
      </c>
      <c r="S377" s="36">
        <v>0.01</v>
      </c>
      <c r="T377" s="36">
        <v>574143.17000000004</v>
      </c>
      <c r="U377" s="75">
        <v>0.01</v>
      </c>
      <c r="V377" s="75">
        <v>195568.06</v>
      </c>
      <c r="W377" s="75">
        <v>0.01</v>
      </c>
      <c r="X377" s="75">
        <v>457795.18</v>
      </c>
      <c r="Y377" s="75">
        <v>0.01</v>
      </c>
      <c r="Z377" s="75">
        <v>276944.84999999998</v>
      </c>
      <c r="AA377" s="75">
        <v>0.01</v>
      </c>
      <c r="AB377" s="75">
        <v>460653.1</v>
      </c>
      <c r="AC377" s="75">
        <v>0.01</v>
      </c>
      <c r="AD377" s="75">
        <v>460653.1</v>
      </c>
      <c r="AE377" s="75">
        <v>0.01</v>
      </c>
      <c r="AF377" s="75">
        <v>564012.41</v>
      </c>
      <c r="AG377" s="75">
        <v>0.01</v>
      </c>
      <c r="AH377" s="75">
        <v>754927.65</v>
      </c>
      <c r="AI377" s="75">
        <v>0.01</v>
      </c>
      <c r="AJ377" s="75">
        <v>968991.02</v>
      </c>
      <c r="AK377" s="75">
        <v>0.01</v>
      </c>
      <c r="AL377" s="75">
        <v>1394427.28</v>
      </c>
      <c r="AM377" s="75">
        <v>0.01</v>
      </c>
      <c r="AN377" s="75">
        <v>273199.15999999997</v>
      </c>
      <c r="AO377" s="75">
        <v>0.01</v>
      </c>
      <c r="AP377" s="75">
        <v>518163.22</v>
      </c>
      <c r="AQ377" s="75">
        <v>0.01</v>
      </c>
      <c r="AR377" s="75">
        <v>454927.53</v>
      </c>
      <c r="AS377" s="75">
        <v>0.01</v>
      </c>
      <c r="AT377" s="75">
        <v>894143.83</v>
      </c>
      <c r="AU377" s="75">
        <v>0.01</v>
      </c>
      <c r="AV377" s="75">
        <v>141385.87</v>
      </c>
      <c r="AW377" s="75">
        <v>0.01</v>
      </c>
      <c r="AX377" s="75">
        <v>406168.59</v>
      </c>
      <c r="AY377" s="75">
        <v>0.01</v>
      </c>
      <c r="AZ377" s="75">
        <v>479826.72</v>
      </c>
      <c r="BA377" s="87">
        <v>0.01</v>
      </c>
      <c r="BB377" s="87">
        <v>234666.26</v>
      </c>
      <c r="BC377" s="87">
        <v>0.01</v>
      </c>
      <c r="BD377" s="87">
        <v>234666.26</v>
      </c>
    </row>
    <row r="378" spans="1:56" s="19" customFormat="1" x14ac:dyDescent="0.3">
      <c r="A378" s="26"/>
      <c r="B378" s="20"/>
      <c r="C378" s="21"/>
      <c r="D378" s="20"/>
      <c r="E378" s="20"/>
      <c r="F378" s="20"/>
      <c r="G378" s="20"/>
      <c r="H378" s="20"/>
      <c r="I378" s="20"/>
      <c r="J378" s="20"/>
      <c r="K378" s="20"/>
      <c r="L378" s="20"/>
    </row>
    <row r="379" spans="1:56" s="19" customFormat="1" x14ac:dyDescent="0.3">
      <c r="A379" s="26">
        <v>2025</v>
      </c>
      <c r="B379" s="22" t="s">
        <v>37</v>
      </c>
      <c r="C379" s="21"/>
      <c r="D379" s="20"/>
      <c r="E379" s="20"/>
      <c r="F379" s="20"/>
      <c r="G379" s="20"/>
      <c r="H379" s="20"/>
      <c r="I379" s="20"/>
      <c r="J379" s="20"/>
      <c r="K379" s="20"/>
      <c r="L379" s="20"/>
    </row>
    <row r="380" spans="1:56" s="19" customFormat="1" x14ac:dyDescent="0.3">
      <c r="A380" s="26"/>
      <c r="B380" s="20"/>
      <c r="C380" s="21"/>
      <c r="D380" s="20"/>
      <c r="E380" s="20"/>
      <c r="F380" s="20"/>
      <c r="G380" s="20"/>
      <c r="H380" s="20"/>
      <c r="I380" s="20"/>
      <c r="J380" s="20"/>
      <c r="K380" s="20"/>
      <c r="L380" s="20"/>
    </row>
    <row r="381" spans="1:56" s="19" customFormat="1" ht="28.8" x14ac:dyDescent="0.3">
      <c r="A381" s="23" t="s">
        <v>118</v>
      </c>
      <c r="B381" s="17" t="s">
        <v>6</v>
      </c>
      <c r="C381" s="7" t="s">
        <v>123</v>
      </c>
      <c r="D381" s="7" t="s">
        <v>124</v>
      </c>
      <c r="E381" s="7" t="s">
        <v>125</v>
      </c>
      <c r="F381" s="7" t="s">
        <v>126</v>
      </c>
      <c r="G381" s="7" t="s">
        <v>26</v>
      </c>
      <c r="H381" s="7" t="s">
        <v>27</v>
      </c>
      <c r="I381" s="7" t="s">
        <v>97</v>
      </c>
      <c r="J381" s="7" t="s">
        <v>101</v>
      </c>
      <c r="K381" s="7" t="s">
        <v>104</v>
      </c>
      <c r="L381" s="7" t="s">
        <v>132</v>
      </c>
      <c r="M381" s="7" t="s">
        <v>135</v>
      </c>
      <c r="N381" s="7" t="s">
        <v>138</v>
      </c>
      <c r="O381" s="7" t="s">
        <v>141</v>
      </c>
      <c r="P381" s="7" t="s">
        <v>144</v>
      </c>
      <c r="Q381" s="7" t="s">
        <v>146</v>
      </c>
      <c r="R381" s="7" t="s">
        <v>148</v>
      </c>
      <c r="S381" s="7" t="s">
        <v>150</v>
      </c>
      <c r="T381" s="7" t="s">
        <v>152</v>
      </c>
      <c r="U381" s="7" t="s">
        <v>155</v>
      </c>
      <c r="V381" s="7" t="s">
        <v>158</v>
      </c>
      <c r="W381" s="7" t="s">
        <v>161</v>
      </c>
      <c r="X381" s="7" t="s">
        <v>164</v>
      </c>
      <c r="Y381" s="7" t="s">
        <v>166</v>
      </c>
      <c r="Z381" s="7" t="s">
        <v>168</v>
      </c>
      <c r="AA381" s="7" t="s">
        <v>170</v>
      </c>
      <c r="AB381" s="7" t="s">
        <v>173</v>
      </c>
      <c r="AC381" s="7" t="s">
        <v>175</v>
      </c>
    </row>
    <row r="382" spans="1:56" s="19" customFormat="1" x14ac:dyDescent="0.3">
      <c r="A382" s="26"/>
      <c r="B382" s="4" t="s">
        <v>33</v>
      </c>
      <c r="C382" s="36">
        <v>249.72</v>
      </c>
      <c r="D382" s="36">
        <v>266.54000000000002</v>
      </c>
      <c r="E382" s="36">
        <v>276.04000000000002</v>
      </c>
      <c r="F382" s="36">
        <v>262.33999999999997</v>
      </c>
      <c r="G382" s="36">
        <v>224.81</v>
      </c>
      <c r="H382" s="36">
        <v>248.17</v>
      </c>
      <c r="I382" s="36">
        <v>216.2</v>
      </c>
      <c r="J382" s="36">
        <v>196.24</v>
      </c>
      <c r="K382" s="36">
        <v>215.63</v>
      </c>
      <c r="L382" s="75">
        <v>309.02999999999997</v>
      </c>
      <c r="M382" s="75">
        <v>336.45</v>
      </c>
      <c r="N382" s="75">
        <v>371.69</v>
      </c>
      <c r="O382" s="75">
        <v>346.12</v>
      </c>
      <c r="P382" s="75">
        <v>250.95</v>
      </c>
      <c r="Q382" s="75">
        <v>247.63</v>
      </c>
      <c r="R382" s="75">
        <v>268.27999999999997</v>
      </c>
      <c r="S382" s="75">
        <v>288.08</v>
      </c>
      <c r="T382" s="75">
        <v>281.01</v>
      </c>
      <c r="U382" s="75">
        <v>267.27999999999997</v>
      </c>
      <c r="V382" s="75">
        <v>239.74</v>
      </c>
      <c r="W382" s="75">
        <v>232.14</v>
      </c>
      <c r="X382" s="75">
        <v>243.85</v>
      </c>
      <c r="Y382" s="75">
        <v>241.47917698091285</v>
      </c>
      <c r="Z382" s="75">
        <v>218.28</v>
      </c>
      <c r="AA382" s="75">
        <v>210.25</v>
      </c>
      <c r="AB382" s="87">
        <v>193.79043812855301</v>
      </c>
      <c r="AC382" s="87">
        <v>194.51927236592192</v>
      </c>
    </row>
    <row r="383" spans="1:56" s="19" customFormat="1" x14ac:dyDescent="0.3">
      <c r="A383" s="26"/>
      <c r="B383" s="4" t="s">
        <v>34</v>
      </c>
      <c r="C383" s="36">
        <v>273.36</v>
      </c>
      <c r="D383" s="36">
        <v>298.64999999999998</v>
      </c>
      <c r="E383" s="36">
        <v>296.81</v>
      </c>
      <c r="F383" s="36">
        <v>284.81</v>
      </c>
      <c r="G383" s="36">
        <v>250.7</v>
      </c>
      <c r="H383" s="36">
        <v>270.22000000000003</v>
      </c>
      <c r="I383" s="36">
        <v>235.98</v>
      </c>
      <c r="J383" s="36">
        <v>228.05</v>
      </c>
      <c r="K383" s="36">
        <v>235.98</v>
      </c>
      <c r="L383" s="75">
        <v>356.66</v>
      </c>
      <c r="M383" s="75">
        <v>394.12</v>
      </c>
      <c r="N383" s="75">
        <v>430.93</v>
      </c>
      <c r="O383" s="75">
        <v>420.36</v>
      </c>
      <c r="P383" s="75">
        <v>315.44</v>
      </c>
      <c r="Q383" s="75">
        <v>302.60000000000002</v>
      </c>
      <c r="R383" s="75">
        <v>317.45</v>
      </c>
      <c r="S383" s="75">
        <v>328.06</v>
      </c>
      <c r="T383" s="75">
        <v>317.38</v>
      </c>
      <c r="U383" s="75">
        <v>301.08999999999997</v>
      </c>
      <c r="V383" s="75">
        <v>272.95</v>
      </c>
      <c r="W383" s="75">
        <v>262.87</v>
      </c>
      <c r="X383" s="75">
        <v>273.37</v>
      </c>
      <c r="Y383" s="75">
        <v>275.50259578252786</v>
      </c>
      <c r="Z383" s="75">
        <v>247.06</v>
      </c>
      <c r="AA383" s="75">
        <v>239.06</v>
      </c>
      <c r="AB383" s="87">
        <v>218.91769060058064</v>
      </c>
      <c r="AC383" s="87">
        <v>211.79410344249339</v>
      </c>
    </row>
    <row r="384" spans="1:56" s="19" customFormat="1" x14ac:dyDescent="0.3">
      <c r="A384" s="26"/>
      <c r="B384" s="20"/>
      <c r="C384" s="21"/>
      <c r="D384" s="20"/>
      <c r="E384" s="20"/>
      <c r="F384" s="20"/>
      <c r="G384" s="20"/>
      <c r="H384" s="20"/>
      <c r="I384" s="20"/>
      <c r="J384" s="20"/>
      <c r="K384" s="20"/>
      <c r="L384" s="20"/>
      <c r="AB384" s="85"/>
      <c r="AC384" s="85"/>
    </row>
    <row r="385" spans="1:29" s="19" customFormat="1" x14ac:dyDescent="0.3">
      <c r="A385" s="26"/>
      <c r="B385" s="22" t="s">
        <v>129</v>
      </c>
      <c r="C385" s="21"/>
      <c r="D385" s="20"/>
      <c r="E385" s="20"/>
      <c r="F385" s="20"/>
      <c r="G385" s="20"/>
      <c r="H385" s="20"/>
      <c r="I385" s="20"/>
      <c r="J385" s="20"/>
      <c r="K385" s="20"/>
      <c r="L385" s="20"/>
      <c r="AB385" s="85"/>
      <c r="AC385" s="85"/>
    </row>
    <row r="386" spans="1:29" s="19" customFormat="1" ht="28.8" x14ac:dyDescent="0.3">
      <c r="A386" s="23" t="s">
        <v>118</v>
      </c>
      <c r="B386" s="17" t="s">
        <v>6</v>
      </c>
      <c r="C386" s="7" t="s">
        <v>123</v>
      </c>
      <c r="D386" s="7" t="s">
        <v>124</v>
      </c>
      <c r="E386" s="7" t="s">
        <v>125</v>
      </c>
      <c r="F386" s="7" t="s">
        <v>126</v>
      </c>
      <c r="G386" s="7" t="s">
        <v>26</v>
      </c>
      <c r="H386" s="7" t="s">
        <v>27</v>
      </c>
      <c r="I386" s="7" t="s">
        <v>97</v>
      </c>
      <c r="J386" s="7" t="s">
        <v>101</v>
      </c>
      <c r="K386" s="7" t="s">
        <v>104</v>
      </c>
      <c r="L386" s="7" t="s">
        <v>132</v>
      </c>
      <c r="M386" s="7" t="s">
        <v>135</v>
      </c>
      <c r="N386" s="7" t="s">
        <v>138</v>
      </c>
      <c r="O386" s="7" t="s">
        <v>141</v>
      </c>
      <c r="P386" s="7" t="s">
        <v>144</v>
      </c>
      <c r="Q386" s="7" t="s">
        <v>146</v>
      </c>
      <c r="R386" s="7" t="s">
        <v>148</v>
      </c>
      <c r="S386" s="7" t="s">
        <v>150</v>
      </c>
      <c r="T386" s="7" t="s">
        <v>152</v>
      </c>
      <c r="U386" s="7" t="s">
        <v>155</v>
      </c>
      <c r="V386" s="7" t="s">
        <v>158</v>
      </c>
      <c r="W386" s="7" t="s">
        <v>161</v>
      </c>
      <c r="X386" s="7" t="s">
        <v>164</v>
      </c>
      <c r="Y386" s="7" t="s">
        <v>166</v>
      </c>
      <c r="Z386" s="7" t="s">
        <v>168</v>
      </c>
      <c r="AA386" s="7" t="s">
        <v>170</v>
      </c>
      <c r="AB386" s="7" t="s">
        <v>173</v>
      </c>
      <c r="AC386" s="7" t="s">
        <v>175</v>
      </c>
    </row>
    <row r="387" spans="1:29" s="19" customFormat="1" x14ac:dyDescent="0.3">
      <c r="A387" s="26"/>
      <c r="B387" s="4" t="s">
        <v>33</v>
      </c>
      <c r="C387" s="36">
        <v>859.89</v>
      </c>
      <c r="D387" s="36">
        <v>1083.6300000000001</v>
      </c>
      <c r="E387" s="36">
        <v>979.37</v>
      </c>
      <c r="F387" s="36">
        <v>1199.6600000000001</v>
      </c>
      <c r="G387" s="36">
        <v>1210.9000000000001</v>
      </c>
      <c r="H387" s="36">
        <v>1132.8900000000001</v>
      </c>
      <c r="I387" s="36">
        <v>1261.3900000000001</v>
      </c>
      <c r="J387" s="36">
        <v>1090.33</v>
      </c>
      <c r="K387" s="36">
        <v>4556.45</v>
      </c>
      <c r="L387" s="75">
        <v>737.07</v>
      </c>
      <c r="M387" s="75">
        <v>813.07</v>
      </c>
      <c r="N387" s="75">
        <v>1033.81</v>
      </c>
      <c r="O387" s="75">
        <v>811.12</v>
      </c>
      <c r="P387" s="75">
        <v>726.87</v>
      </c>
      <c r="Q387" s="75">
        <v>678.2</v>
      </c>
      <c r="R387" s="75">
        <v>968.7</v>
      </c>
      <c r="S387" s="75">
        <v>957.8</v>
      </c>
      <c r="T387" s="75">
        <v>581.04</v>
      </c>
      <c r="U387" s="75">
        <v>473.7</v>
      </c>
      <c r="V387" s="75">
        <v>617.82000000000005</v>
      </c>
      <c r="W387" s="75">
        <v>499.67</v>
      </c>
      <c r="X387" s="75">
        <v>471.14</v>
      </c>
      <c r="Y387" s="75">
        <v>464.01968022245262</v>
      </c>
      <c r="Z387" s="75">
        <v>405.27</v>
      </c>
      <c r="AA387" s="75">
        <v>776.13</v>
      </c>
      <c r="AB387" s="87">
        <v>757.61293132900767</v>
      </c>
      <c r="AC387" s="87">
        <v>836.95810073048733</v>
      </c>
    </row>
    <row r="388" spans="1:29" s="19" customFormat="1" x14ac:dyDescent="0.3">
      <c r="A388" s="26"/>
      <c r="B388" s="4" t="s">
        <v>34</v>
      </c>
      <c r="C388" s="36">
        <v>1027.47</v>
      </c>
      <c r="D388" s="36">
        <v>1416.2</v>
      </c>
      <c r="E388" s="36">
        <v>1355.11</v>
      </c>
      <c r="F388" s="36">
        <v>832.13</v>
      </c>
      <c r="G388" s="36">
        <v>938.8</v>
      </c>
      <c r="H388" s="36">
        <v>940.2</v>
      </c>
      <c r="I388" s="36">
        <v>981.7</v>
      </c>
      <c r="J388" s="36">
        <v>1138.2</v>
      </c>
      <c r="K388" s="36">
        <v>1259.1500000000001</v>
      </c>
      <c r="L388" s="75">
        <v>786.03</v>
      </c>
      <c r="M388" s="75">
        <v>1142.33</v>
      </c>
      <c r="N388" s="75">
        <v>1225.53</v>
      </c>
      <c r="O388" s="75">
        <v>1500.9</v>
      </c>
      <c r="P388" s="75">
        <v>1262.4100000000001</v>
      </c>
      <c r="Q388" s="75">
        <v>1236.47</v>
      </c>
      <c r="R388" s="75">
        <v>2480.0500000000002</v>
      </c>
      <c r="S388" s="75">
        <v>1738.1</v>
      </c>
      <c r="T388" s="75">
        <v>1948.36</v>
      </c>
      <c r="U388" s="75">
        <v>782.31</v>
      </c>
      <c r="V388" s="75">
        <v>1187.6199999999999</v>
      </c>
      <c r="W388" s="75">
        <v>1290.6199999999999</v>
      </c>
      <c r="X388" s="75">
        <v>1224.23</v>
      </c>
      <c r="Y388" s="75">
        <v>640.82370654627721</v>
      </c>
      <c r="Z388" s="75">
        <v>754.81</v>
      </c>
      <c r="AA388" s="75">
        <v>967.04</v>
      </c>
      <c r="AB388" s="87">
        <v>605.67453703703757</v>
      </c>
      <c r="AC388" s="87">
        <v>628.58059755545514</v>
      </c>
    </row>
    <row r="389" spans="1:29" s="19" customFormat="1" x14ac:dyDescent="0.3">
      <c r="A389" s="26"/>
      <c r="B389" s="20"/>
      <c r="C389" s="21"/>
      <c r="D389" s="20"/>
      <c r="E389" s="20"/>
      <c r="F389" s="20"/>
      <c r="G389" s="20"/>
      <c r="H389" s="20"/>
      <c r="I389" s="20"/>
      <c r="J389" s="20"/>
      <c r="K389" s="20"/>
      <c r="L389" s="20"/>
    </row>
    <row r="390" spans="1:29" s="19" customFormat="1" x14ac:dyDescent="0.3">
      <c r="A390" s="25" t="s">
        <v>40</v>
      </c>
      <c r="B390" s="22" t="s">
        <v>38</v>
      </c>
      <c r="C390" s="21"/>
      <c r="D390" s="20"/>
      <c r="E390" s="20"/>
      <c r="F390" s="20"/>
      <c r="G390" s="20"/>
      <c r="H390" s="20"/>
      <c r="I390" s="20"/>
      <c r="J390" s="20"/>
      <c r="K390" s="20"/>
      <c r="L390" s="20"/>
    </row>
    <row r="391" spans="1:29" s="19" customFormat="1" x14ac:dyDescent="0.3">
      <c r="A391" s="26" t="s">
        <v>78</v>
      </c>
      <c r="B391" s="20"/>
      <c r="C391" s="21"/>
      <c r="D391" s="20"/>
      <c r="E391" s="20"/>
      <c r="F391" s="20"/>
      <c r="G391" s="20"/>
      <c r="H391" s="20"/>
      <c r="I391" s="20"/>
      <c r="J391" s="20"/>
      <c r="K391" s="20"/>
      <c r="L391" s="20"/>
    </row>
    <row r="392" spans="1:29" s="19" customFormat="1" hidden="1" x14ac:dyDescent="0.3">
      <c r="A392" s="26"/>
      <c r="B392" s="17" t="s">
        <v>50</v>
      </c>
      <c r="C392" s="18" t="s">
        <v>45</v>
      </c>
      <c r="D392" s="18" t="s">
        <v>46</v>
      </c>
      <c r="E392" s="18" t="s">
        <v>47</v>
      </c>
      <c r="F392" s="18" t="s">
        <v>48</v>
      </c>
      <c r="G392" s="18" t="s">
        <v>49</v>
      </c>
      <c r="H392" s="18" t="s">
        <v>1</v>
      </c>
      <c r="I392" s="18" t="s">
        <v>42</v>
      </c>
      <c r="J392" s="18" t="s">
        <v>5</v>
      </c>
      <c r="K392" s="18" t="s">
        <v>28</v>
      </c>
      <c r="L392" s="20"/>
    </row>
    <row r="393" spans="1:29" s="19" customFormat="1" hidden="1" x14ac:dyDescent="0.3">
      <c r="A393" s="26"/>
      <c r="B393" s="4" t="s">
        <v>33</v>
      </c>
      <c r="C393" s="27">
        <v>6971</v>
      </c>
      <c r="D393" s="27">
        <v>7189</v>
      </c>
      <c r="E393" s="27">
        <v>7636</v>
      </c>
      <c r="F393" s="27">
        <v>6555</v>
      </c>
      <c r="G393" s="27">
        <v>5023</v>
      </c>
      <c r="H393" s="27">
        <v>5348</v>
      </c>
      <c r="I393" s="27">
        <v>9591</v>
      </c>
      <c r="J393" s="5"/>
      <c r="K393" s="5"/>
      <c r="L393" s="20"/>
    </row>
    <row r="394" spans="1:29" s="19" customFormat="1" hidden="1" x14ac:dyDescent="0.3">
      <c r="A394" s="26"/>
      <c r="B394" s="4" t="s">
        <v>34</v>
      </c>
      <c r="C394" s="27">
        <v>9675</v>
      </c>
      <c r="D394" s="27">
        <v>9966</v>
      </c>
      <c r="E394" s="27">
        <v>10884</v>
      </c>
      <c r="F394" s="27">
        <v>9367</v>
      </c>
      <c r="G394" s="27">
        <v>7233</v>
      </c>
      <c r="H394" s="27">
        <v>7774</v>
      </c>
      <c r="I394" s="27">
        <v>13558</v>
      </c>
      <c r="J394" s="5"/>
      <c r="K394" s="5"/>
      <c r="L394" s="20"/>
    </row>
    <row r="395" spans="1:29" s="19" customFormat="1" hidden="1" x14ac:dyDescent="0.3">
      <c r="A395" s="26"/>
      <c r="B395" s="8" t="s">
        <v>23</v>
      </c>
      <c r="C395" s="28">
        <f>SUM(C393:C394)</f>
        <v>16646</v>
      </c>
      <c r="D395" s="28">
        <f t="shared" ref="D395:K395" si="223">SUM(D393:D394)</f>
        <v>17155</v>
      </c>
      <c r="E395" s="28">
        <f t="shared" si="223"/>
        <v>18520</v>
      </c>
      <c r="F395" s="28">
        <f t="shared" si="223"/>
        <v>15922</v>
      </c>
      <c r="G395" s="28">
        <f t="shared" si="223"/>
        <v>12256</v>
      </c>
      <c r="H395" s="28">
        <f t="shared" si="223"/>
        <v>13122</v>
      </c>
      <c r="I395" s="28">
        <f t="shared" si="223"/>
        <v>23149</v>
      </c>
      <c r="J395" s="28">
        <f t="shared" si="223"/>
        <v>0</v>
      </c>
      <c r="K395" s="28">
        <f t="shared" si="223"/>
        <v>0</v>
      </c>
      <c r="L395" s="20"/>
    </row>
    <row r="396" spans="1:29" s="19" customFormat="1" hidden="1" x14ac:dyDescent="0.3">
      <c r="A396" s="26"/>
      <c r="B396" s="3"/>
      <c r="C396" s="3"/>
      <c r="D396" s="3"/>
      <c r="E396" s="20"/>
      <c r="F396" s="20"/>
      <c r="G396" s="20"/>
      <c r="H396" s="20"/>
      <c r="I396" s="20"/>
      <c r="J396" s="20"/>
      <c r="K396" s="20"/>
      <c r="L396" s="20"/>
    </row>
    <row r="397" spans="1:29" s="19" customFormat="1" hidden="1" x14ac:dyDescent="0.3">
      <c r="A397" s="26"/>
      <c r="B397" s="17" t="s">
        <v>51</v>
      </c>
      <c r="C397" s="18" t="s">
        <v>45</v>
      </c>
      <c r="D397" s="18" t="s">
        <v>46</v>
      </c>
      <c r="E397" s="18" t="s">
        <v>47</v>
      </c>
      <c r="F397" s="18" t="s">
        <v>48</v>
      </c>
      <c r="G397" s="18" t="s">
        <v>49</v>
      </c>
      <c r="H397" s="18" t="s">
        <v>1</v>
      </c>
      <c r="I397" s="18" t="s">
        <v>42</v>
      </c>
      <c r="J397" s="18" t="s">
        <v>5</v>
      </c>
      <c r="K397" s="18" t="s">
        <v>28</v>
      </c>
      <c r="L397" s="20"/>
    </row>
    <row r="398" spans="1:29" s="19" customFormat="1" hidden="1" x14ac:dyDescent="0.3">
      <c r="A398" s="26"/>
      <c r="B398" s="4" t="s">
        <v>33</v>
      </c>
      <c r="C398" s="27"/>
      <c r="D398" s="27"/>
      <c r="E398" s="27"/>
      <c r="F398" s="27"/>
      <c r="G398" s="27"/>
      <c r="H398" s="27"/>
      <c r="I398" s="27"/>
      <c r="J398" s="5"/>
      <c r="K398" s="5"/>
      <c r="L398" s="20"/>
    </row>
    <row r="399" spans="1:29" s="19" customFormat="1" hidden="1" x14ac:dyDescent="0.3">
      <c r="A399" s="26"/>
      <c r="B399" s="4" t="s">
        <v>3</v>
      </c>
      <c r="C399" s="27"/>
      <c r="D399" s="27"/>
      <c r="E399" s="27"/>
      <c r="F399" s="27"/>
      <c r="G399" s="27"/>
      <c r="H399" s="27"/>
      <c r="I399" s="27"/>
      <c r="J399" s="5"/>
      <c r="K399" s="5"/>
      <c r="L399" s="20"/>
    </row>
    <row r="400" spans="1:29" s="19" customFormat="1" hidden="1" x14ac:dyDescent="0.3">
      <c r="A400" s="26"/>
      <c r="B400" s="8" t="s">
        <v>23</v>
      </c>
      <c r="C400" s="28">
        <f>SUM(C398:C399)</f>
        <v>0</v>
      </c>
      <c r="D400" s="28">
        <f t="shared" ref="D400" si="224">SUM(D398:D399)</f>
        <v>0</v>
      </c>
      <c r="E400" s="28">
        <f t="shared" ref="E400" si="225">SUM(E398:E399)</f>
        <v>0</v>
      </c>
      <c r="F400" s="28">
        <f t="shared" ref="F400" si="226">SUM(F398:F399)</f>
        <v>0</v>
      </c>
      <c r="G400" s="28">
        <f t="shared" ref="G400" si="227">SUM(G398:G399)</f>
        <v>0</v>
      </c>
      <c r="H400" s="28">
        <f t="shared" ref="H400" si="228">SUM(H398:H399)</f>
        <v>0</v>
      </c>
      <c r="I400" s="28">
        <f t="shared" ref="I400" si="229">SUM(I398:I399)</f>
        <v>0</v>
      </c>
      <c r="J400" s="28">
        <f t="shared" ref="J400" si="230">SUM(J398:J399)</f>
        <v>0</v>
      </c>
      <c r="K400" s="28">
        <f t="shared" ref="K400" si="231">SUM(K398:K399)</f>
        <v>0</v>
      </c>
      <c r="L400" s="20"/>
    </row>
    <row r="401" spans="1:37" s="19" customFormat="1" x14ac:dyDescent="0.3">
      <c r="A401" s="26" t="s">
        <v>89</v>
      </c>
      <c r="B401" s="20"/>
      <c r="C401" s="21"/>
      <c r="D401" s="20"/>
      <c r="E401" s="20"/>
      <c r="F401" s="20"/>
      <c r="G401" s="20"/>
      <c r="H401" s="20"/>
      <c r="I401" s="20"/>
      <c r="J401" s="20"/>
      <c r="K401" s="20"/>
      <c r="L401" s="20"/>
    </row>
    <row r="402" spans="1:37" s="19" customFormat="1" x14ac:dyDescent="0.3">
      <c r="A402" s="26" t="s">
        <v>116</v>
      </c>
      <c r="B402" s="17" t="s">
        <v>24</v>
      </c>
      <c r="C402" s="30">
        <v>43678</v>
      </c>
      <c r="D402" s="30">
        <v>43709</v>
      </c>
      <c r="E402" s="30">
        <v>43739</v>
      </c>
      <c r="F402" s="30">
        <v>43770</v>
      </c>
      <c r="G402" s="30">
        <v>43800</v>
      </c>
      <c r="H402" s="30">
        <v>43831</v>
      </c>
      <c r="I402" s="30">
        <v>43862</v>
      </c>
      <c r="J402" s="30">
        <v>43891</v>
      </c>
      <c r="K402" s="30">
        <v>43922</v>
      </c>
      <c r="L402" s="30">
        <v>43952</v>
      </c>
      <c r="M402" s="30">
        <v>43983</v>
      </c>
      <c r="N402" s="30">
        <v>44013</v>
      </c>
      <c r="O402" s="30">
        <v>44044</v>
      </c>
      <c r="P402" s="30">
        <v>44075</v>
      </c>
      <c r="Q402" s="30">
        <v>44105</v>
      </c>
      <c r="R402" s="30">
        <v>44136</v>
      </c>
      <c r="S402" s="30">
        <v>44166</v>
      </c>
      <c r="T402" s="30">
        <v>44197</v>
      </c>
      <c r="U402" s="30">
        <v>44228</v>
      </c>
      <c r="V402" s="30">
        <v>44256</v>
      </c>
      <c r="W402" s="30">
        <v>44287</v>
      </c>
      <c r="X402" s="30">
        <v>44317</v>
      </c>
      <c r="Y402" s="30">
        <v>44348</v>
      </c>
      <c r="Z402" s="30">
        <v>44378</v>
      </c>
      <c r="AA402" s="30">
        <v>44409</v>
      </c>
      <c r="AB402" s="30">
        <v>44440</v>
      </c>
      <c r="AC402" s="30">
        <v>44470</v>
      </c>
      <c r="AD402" s="30">
        <v>44501</v>
      </c>
      <c r="AE402" s="30">
        <v>44531</v>
      </c>
      <c r="AF402" s="30">
        <v>44562</v>
      </c>
      <c r="AG402" s="30">
        <v>44593</v>
      </c>
      <c r="AH402" s="30">
        <v>44621</v>
      </c>
      <c r="AI402" s="30">
        <v>44652</v>
      </c>
      <c r="AJ402" s="30">
        <v>44682</v>
      </c>
      <c r="AK402" s="30">
        <v>44713</v>
      </c>
    </row>
    <row r="403" spans="1:37" s="19" customFormat="1" x14ac:dyDescent="0.3">
      <c r="A403" s="26"/>
      <c r="B403" s="4" t="s">
        <v>21</v>
      </c>
      <c r="C403" s="35">
        <f t="shared" ref="C403:H403" si="232">C404+C405</f>
        <v>3769</v>
      </c>
      <c r="D403" s="35">
        <f t="shared" si="232"/>
        <v>3752</v>
      </c>
      <c r="E403" s="35">
        <f t="shared" si="232"/>
        <v>4017</v>
      </c>
      <c r="F403" s="35">
        <f t="shared" si="232"/>
        <v>5460</v>
      </c>
      <c r="G403" s="35">
        <f t="shared" si="232"/>
        <v>6630</v>
      </c>
      <c r="H403" s="35">
        <f t="shared" si="232"/>
        <v>7034</v>
      </c>
      <c r="I403" s="35">
        <f t="shared" ref="I403:L403" si="233">I404+I405</f>
        <v>7241</v>
      </c>
      <c r="J403" s="35">
        <f t="shared" si="233"/>
        <v>7699</v>
      </c>
      <c r="K403" s="35">
        <f t="shared" si="233"/>
        <v>6628</v>
      </c>
      <c r="L403" s="35">
        <f t="shared" si="233"/>
        <v>5092</v>
      </c>
      <c r="M403" s="35">
        <f t="shared" ref="M403" si="234">M404+M405</f>
        <v>5419</v>
      </c>
      <c r="N403" s="35">
        <f>N404+N405</f>
        <v>9769</v>
      </c>
      <c r="O403" s="35">
        <f>O404+O405</f>
        <v>12839</v>
      </c>
      <c r="P403" s="35">
        <f t="shared" ref="P403:Q403" si="235">P404+P405</f>
        <v>12170</v>
      </c>
      <c r="Q403" s="35">
        <f t="shared" si="235"/>
        <v>11836</v>
      </c>
      <c r="R403" s="35">
        <f t="shared" ref="R403:T403" si="236">R404+R405</f>
        <v>12166</v>
      </c>
      <c r="S403" s="35">
        <f t="shared" si="236"/>
        <v>11173</v>
      </c>
      <c r="T403" s="35">
        <f t="shared" si="236"/>
        <v>8890</v>
      </c>
      <c r="U403" s="35">
        <f t="shared" ref="U403:V403" si="237">U404+U405</f>
        <v>9242</v>
      </c>
      <c r="V403" s="35">
        <f t="shared" si="237"/>
        <v>10554</v>
      </c>
      <c r="W403" s="35">
        <f t="shared" ref="W403:X403" si="238">W404+W405</f>
        <v>11208</v>
      </c>
      <c r="X403" s="35">
        <f t="shared" si="238"/>
        <v>12122</v>
      </c>
      <c r="Y403" s="35">
        <f t="shared" ref="Y403:Z403" si="239">Y404+Y405</f>
        <v>10673</v>
      </c>
      <c r="Z403" s="35">
        <f t="shared" si="239"/>
        <v>8725</v>
      </c>
      <c r="AA403" s="35">
        <f t="shared" ref="AA403:AB403" si="240">AA404+AA405</f>
        <v>7273</v>
      </c>
      <c r="AB403" s="35">
        <f t="shared" si="240"/>
        <v>7438</v>
      </c>
      <c r="AC403" s="35">
        <f t="shared" ref="AC403:AD403" si="241">AC404+AC405</f>
        <v>7481</v>
      </c>
      <c r="AD403" s="35">
        <f t="shared" si="241"/>
        <v>8861</v>
      </c>
      <c r="AE403" s="35">
        <f t="shared" ref="AE403:AF403" si="242">AE404+AE405</f>
        <v>13299</v>
      </c>
      <c r="AF403" s="35">
        <f t="shared" si="242"/>
        <v>12713</v>
      </c>
      <c r="AG403" s="35">
        <f t="shared" ref="AG403:AH403" si="243">AG404+AG405</f>
        <v>11807</v>
      </c>
      <c r="AH403" s="35">
        <f t="shared" si="243"/>
        <v>11147</v>
      </c>
      <c r="AI403" s="35">
        <f t="shared" ref="AI403:AJ403" si="244">AI404+AI405</f>
        <v>10420</v>
      </c>
      <c r="AJ403" s="35">
        <f t="shared" si="244"/>
        <v>11352</v>
      </c>
      <c r="AK403" s="35">
        <v>8634</v>
      </c>
    </row>
    <row r="404" spans="1:37" s="19" customFormat="1" x14ac:dyDescent="0.3">
      <c r="A404" s="26"/>
      <c r="B404" s="4" t="s">
        <v>19</v>
      </c>
      <c r="C404" s="5">
        <v>3696</v>
      </c>
      <c r="D404" s="5">
        <v>3675</v>
      </c>
      <c r="E404" s="5">
        <v>3941</v>
      </c>
      <c r="F404" s="5">
        <v>5396</v>
      </c>
      <c r="G404" s="5">
        <v>6568</v>
      </c>
      <c r="H404" s="4">
        <v>6970</v>
      </c>
      <c r="I404" s="5">
        <v>7187</v>
      </c>
      <c r="J404" s="5">
        <v>7633</v>
      </c>
      <c r="K404" s="5">
        <v>6551</v>
      </c>
      <c r="L404" s="5">
        <v>5021</v>
      </c>
      <c r="M404" s="5">
        <v>5346</v>
      </c>
      <c r="N404" s="5">
        <v>9591</v>
      </c>
      <c r="O404" s="5">
        <v>12600</v>
      </c>
      <c r="P404" s="5">
        <v>11996</v>
      </c>
      <c r="Q404" s="5">
        <v>11669</v>
      </c>
      <c r="R404" s="5">
        <v>12010</v>
      </c>
      <c r="S404" s="5">
        <v>11020</v>
      </c>
      <c r="T404" s="71">
        <v>8758</v>
      </c>
      <c r="U404" s="71">
        <v>9085</v>
      </c>
      <c r="V404" s="71">
        <v>10391</v>
      </c>
      <c r="W404" s="71">
        <v>11029</v>
      </c>
      <c r="X404" s="71">
        <v>11892</v>
      </c>
      <c r="Y404" s="71">
        <v>10493</v>
      </c>
      <c r="Z404" s="71">
        <v>8588</v>
      </c>
      <c r="AA404" s="71">
        <v>7152</v>
      </c>
      <c r="AB404" s="71">
        <v>7311</v>
      </c>
      <c r="AC404" s="71">
        <v>7364</v>
      </c>
      <c r="AD404" s="71">
        <v>8761</v>
      </c>
      <c r="AE404" s="71">
        <v>13146</v>
      </c>
      <c r="AF404" s="71">
        <v>12588</v>
      </c>
      <c r="AG404" s="71">
        <v>11734</v>
      </c>
      <c r="AH404" s="71">
        <v>11073</v>
      </c>
      <c r="AI404" s="71">
        <v>10294</v>
      </c>
      <c r="AJ404" s="88">
        <v>11219</v>
      </c>
      <c r="AK404" s="88">
        <v>8542</v>
      </c>
    </row>
    <row r="405" spans="1:37" s="19" customFormat="1" x14ac:dyDescent="0.3">
      <c r="A405" s="26"/>
      <c r="B405" s="4" t="s">
        <v>20</v>
      </c>
      <c r="C405" s="5">
        <v>73</v>
      </c>
      <c r="D405" s="5">
        <v>77</v>
      </c>
      <c r="E405" s="5">
        <v>76</v>
      </c>
      <c r="F405" s="5">
        <v>64</v>
      </c>
      <c r="G405" s="5">
        <v>62</v>
      </c>
      <c r="H405" s="4">
        <v>64</v>
      </c>
      <c r="I405" s="5">
        <v>54</v>
      </c>
      <c r="J405" s="5">
        <v>66</v>
      </c>
      <c r="K405" s="5">
        <v>77</v>
      </c>
      <c r="L405" s="5">
        <v>71</v>
      </c>
      <c r="M405" s="5">
        <v>73</v>
      </c>
      <c r="N405" s="5">
        <v>178</v>
      </c>
      <c r="O405" s="5">
        <v>239</v>
      </c>
      <c r="P405" s="5">
        <v>174</v>
      </c>
      <c r="Q405" s="5">
        <v>167</v>
      </c>
      <c r="R405" s="5">
        <v>156</v>
      </c>
      <c r="S405" s="5">
        <v>153</v>
      </c>
      <c r="T405" s="71">
        <v>132</v>
      </c>
      <c r="U405" s="71">
        <v>157</v>
      </c>
      <c r="V405" s="71">
        <v>163</v>
      </c>
      <c r="W405" s="71">
        <v>179</v>
      </c>
      <c r="X405" s="71">
        <v>230</v>
      </c>
      <c r="Y405" s="71">
        <v>180</v>
      </c>
      <c r="Z405" s="71">
        <v>137</v>
      </c>
      <c r="AA405" s="71">
        <v>121</v>
      </c>
      <c r="AB405" s="71">
        <v>127</v>
      </c>
      <c r="AC405" s="71">
        <v>117</v>
      </c>
      <c r="AD405" s="71">
        <v>100</v>
      </c>
      <c r="AE405" s="71">
        <v>153</v>
      </c>
      <c r="AF405" s="71">
        <v>125</v>
      </c>
      <c r="AG405" s="71">
        <v>73</v>
      </c>
      <c r="AH405" s="71">
        <v>74</v>
      </c>
      <c r="AI405" s="71">
        <v>126</v>
      </c>
      <c r="AJ405" s="88">
        <v>133</v>
      </c>
      <c r="AK405" s="88">
        <v>92</v>
      </c>
    </row>
    <row r="406" spans="1:37" s="19" customFormat="1" x14ac:dyDescent="0.3">
      <c r="A406" s="26"/>
      <c r="B406" s="4" t="s">
        <v>22</v>
      </c>
      <c r="C406" s="35">
        <f t="shared" ref="C406:H406" si="245">C407+C408</f>
        <v>5401</v>
      </c>
      <c r="D406" s="35">
        <f t="shared" si="245"/>
        <v>5434</v>
      </c>
      <c r="E406" s="35">
        <f t="shared" si="245"/>
        <v>5647</v>
      </c>
      <c r="F406" s="35">
        <f t="shared" si="245"/>
        <v>7479</v>
      </c>
      <c r="G406" s="35">
        <f t="shared" si="245"/>
        <v>9079</v>
      </c>
      <c r="H406" s="35">
        <f t="shared" si="245"/>
        <v>9054</v>
      </c>
      <c r="I406" s="35">
        <f t="shared" ref="I406:L406" si="246">I407+I408</f>
        <v>10060</v>
      </c>
      <c r="J406" s="35">
        <f t="shared" si="246"/>
        <v>10982</v>
      </c>
      <c r="K406" s="35">
        <f t="shared" si="246"/>
        <v>9467</v>
      </c>
      <c r="L406" s="35">
        <f t="shared" si="246"/>
        <v>7331</v>
      </c>
      <c r="M406" s="35">
        <f t="shared" ref="M406" si="247">M407+M408</f>
        <v>7900</v>
      </c>
      <c r="N406" s="35">
        <f>N407+N408</f>
        <v>13803</v>
      </c>
      <c r="O406" s="35">
        <f>O407+O408</f>
        <v>17583</v>
      </c>
      <c r="P406" s="35">
        <f t="shared" ref="P406:Q406" si="248">P407+P408</f>
        <v>17383</v>
      </c>
      <c r="Q406" s="35">
        <f t="shared" si="248"/>
        <v>16633</v>
      </c>
      <c r="R406" s="35">
        <f t="shared" ref="R406:T406" si="249">R407+R408</f>
        <v>17437</v>
      </c>
      <c r="S406" s="35">
        <f t="shared" si="249"/>
        <v>15631</v>
      </c>
      <c r="T406" s="35">
        <f t="shared" si="249"/>
        <v>11274</v>
      </c>
      <c r="U406" s="35">
        <f t="shared" ref="U406:V406" si="250">U407+U408</f>
        <v>12312</v>
      </c>
      <c r="V406" s="35">
        <f t="shared" si="250"/>
        <v>13498</v>
      </c>
      <c r="W406" s="35">
        <f t="shared" ref="W406:X406" si="251">W407+W408</f>
        <v>14459</v>
      </c>
      <c r="X406" s="35">
        <f t="shared" si="251"/>
        <v>15958</v>
      </c>
      <c r="Y406" s="35">
        <f t="shared" ref="Y406:Z406" si="252">Y407+Y408</f>
        <v>13983</v>
      </c>
      <c r="Z406" s="35">
        <f t="shared" si="252"/>
        <v>11077</v>
      </c>
      <c r="AA406" s="35">
        <f t="shared" ref="AA406:AB406" si="253">AA407+AA408</f>
        <v>9133</v>
      </c>
      <c r="AB406" s="35">
        <f t="shared" si="253"/>
        <v>9222</v>
      </c>
      <c r="AC406" s="35">
        <f t="shared" ref="AC406:AD406" si="254">AC407+AC408</f>
        <v>9333</v>
      </c>
      <c r="AD406" s="35">
        <f t="shared" si="254"/>
        <v>11025</v>
      </c>
      <c r="AE406" s="35">
        <f t="shared" ref="AE406:AF406" si="255">AE407+AE408</f>
        <v>16226</v>
      </c>
      <c r="AF406" s="35">
        <f t="shared" si="255"/>
        <v>15463</v>
      </c>
      <c r="AG406" s="35">
        <f t="shared" ref="AG406:AH406" si="256">AG407+AG408</f>
        <v>14929</v>
      </c>
      <c r="AH406" s="35">
        <f t="shared" si="256"/>
        <v>14752</v>
      </c>
      <c r="AI406" s="35">
        <f t="shared" ref="AI406:AJ406" si="257">AI407+AI408</f>
        <v>13372</v>
      </c>
      <c r="AJ406" s="35">
        <f t="shared" si="257"/>
        <v>14144</v>
      </c>
      <c r="AK406" s="35">
        <v>10814</v>
      </c>
    </row>
    <row r="407" spans="1:37" s="19" customFormat="1" x14ac:dyDescent="0.3">
      <c r="A407" s="26"/>
      <c r="B407" s="4" t="s">
        <v>19</v>
      </c>
      <c r="C407" s="5">
        <v>5271</v>
      </c>
      <c r="D407" s="5">
        <v>5311</v>
      </c>
      <c r="E407" s="5">
        <v>5511</v>
      </c>
      <c r="F407" s="5">
        <v>7357</v>
      </c>
      <c r="G407" s="5">
        <v>8960</v>
      </c>
      <c r="H407" s="4">
        <v>8947</v>
      </c>
      <c r="I407" s="5">
        <v>9958</v>
      </c>
      <c r="J407" s="5">
        <v>10876</v>
      </c>
      <c r="K407" s="5">
        <v>9361</v>
      </c>
      <c r="L407" s="5">
        <v>7228</v>
      </c>
      <c r="M407" s="5">
        <v>7768</v>
      </c>
      <c r="N407" s="5">
        <v>13558</v>
      </c>
      <c r="O407" s="5">
        <v>17228</v>
      </c>
      <c r="P407" s="5">
        <v>17120</v>
      </c>
      <c r="Q407" s="5">
        <v>16416</v>
      </c>
      <c r="R407" s="5">
        <v>17199</v>
      </c>
      <c r="S407" s="5">
        <v>15450</v>
      </c>
      <c r="T407" s="71">
        <v>11109</v>
      </c>
      <c r="U407" s="71">
        <v>12136</v>
      </c>
      <c r="V407" s="71">
        <v>13298</v>
      </c>
      <c r="W407" s="71">
        <v>14210</v>
      </c>
      <c r="X407" s="71">
        <v>15705</v>
      </c>
      <c r="Y407" s="71">
        <v>13800</v>
      </c>
      <c r="Z407" s="71">
        <v>10914</v>
      </c>
      <c r="AA407" s="71">
        <v>9011</v>
      </c>
      <c r="AB407" s="71">
        <v>9085</v>
      </c>
      <c r="AC407" s="71">
        <v>9205</v>
      </c>
      <c r="AD407" s="71">
        <v>10926</v>
      </c>
      <c r="AE407" s="71">
        <v>16096</v>
      </c>
      <c r="AF407" s="71">
        <v>15312</v>
      </c>
      <c r="AG407" s="71">
        <v>14840</v>
      </c>
      <c r="AH407" s="71">
        <v>14672</v>
      </c>
      <c r="AI407" s="71">
        <v>13284</v>
      </c>
      <c r="AJ407" s="88">
        <v>14041</v>
      </c>
      <c r="AK407" s="88">
        <v>10734</v>
      </c>
    </row>
    <row r="408" spans="1:37" s="19" customFormat="1" x14ac:dyDescent="0.3">
      <c r="A408" s="26"/>
      <c r="B408" s="4" t="s">
        <v>20</v>
      </c>
      <c r="C408" s="5">
        <v>130</v>
      </c>
      <c r="D408" s="5">
        <v>123</v>
      </c>
      <c r="E408" s="5">
        <v>136</v>
      </c>
      <c r="F408" s="5">
        <v>122</v>
      </c>
      <c r="G408" s="5">
        <v>119</v>
      </c>
      <c r="H408" s="4">
        <v>107</v>
      </c>
      <c r="I408" s="5">
        <v>102</v>
      </c>
      <c r="J408" s="5">
        <v>106</v>
      </c>
      <c r="K408" s="5">
        <v>106</v>
      </c>
      <c r="L408" s="5">
        <v>103</v>
      </c>
      <c r="M408" s="5">
        <v>132</v>
      </c>
      <c r="N408" s="5">
        <v>245</v>
      </c>
      <c r="O408" s="5">
        <v>355</v>
      </c>
      <c r="P408" s="5">
        <v>263</v>
      </c>
      <c r="Q408" s="5">
        <v>217</v>
      </c>
      <c r="R408" s="5">
        <v>238</v>
      </c>
      <c r="S408" s="5">
        <v>181</v>
      </c>
      <c r="T408" s="71">
        <v>165</v>
      </c>
      <c r="U408" s="71">
        <v>176</v>
      </c>
      <c r="V408" s="71">
        <v>200</v>
      </c>
      <c r="W408" s="71">
        <v>249</v>
      </c>
      <c r="X408" s="71">
        <v>253</v>
      </c>
      <c r="Y408" s="71">
        <v>183</v>
      </c>
      <c r="Z408" s="71">
        <v>163</v>
      </c>
      <c r="AA408" s="71">
        <v>122</v>
      </c>
      <c r="AB408" s="71">
        <v>137</v>
      </c>
      <c r="AC408" s="71">
        <v>128</v>
      </c>
      <c r="AD408" s="71">
        <v>99</v>
      </c>
      <c r="AE408" s="71">
        <v>130</v>
      </c>
      <c r="AF408" s="71">
        <v>151</v>
      </c>
      <c r="AG408" s="71">
        <v>89</v>
      </c>
      <c r="AH408" s="71">
        <v>80</v>
      </c>
      <c r="AI408" s="71">
        <v>88</v>
      </c>
      <c r="AJ408" s="88">
        <v>103</v>
      </c>
      <c r="AK408" s="88">
        <v>80</v>
      </c>
    </row>
    <row r="409" spans="1:37" s="19" customFormat="1" x14ac:dyDescent="0.3">
      <c r="A409" s="26"/>
      <c r="B409" s="8" t="s">
        <v>23</v>
      </c>
      <c r="C409" s="14">
        <f t="shared" ref="C409:H409" si="258">C410+C411</f>
        <v>9170</v>
      </c>
      <c r="D409" s="14">
        <f t="shared" si="258"/>
        <v>9186</v>
      </c>
      <c r="E409" s="14">
        <f t="shared" si="258"/>
        <v>9664</v>
      </c>
      <c r="F409" s="14">
        <f t="shared" si="258"/>
        <v>12939</v>
      </c>
      <c r="G409" s="14">
        <f t="shared" si="258"/>
        <v>15709</v>
      </c>
      <c r="H409" s="14">
        <f t="shared" si="258"/>
        <v>16088</v>
      </c>
      <c r="I409" s="14">
        <f t="shared" ref="I409:L409" si="259">I410+I411</f>
        <v>17301</v>
      </c>
      <c r="J409" s="14">
        <f t="shared" si="259"/>
        <v>18681</v>
      </c>
      <c r="K409" s="14">
        <f t="shared" si="259"/>
        <v>16095</v>
      </c>
      <c r="L409" s="14">
        <f t="shared" si="259"/>
        <v>12423</v>
      </c>
      <c r="M409" s="14">
        <f t="shared" ref="M409" si="260">M410+M411</f>
        <v>13319</v>
      </c>
      <c r="N409" s="14">
        <f>N410+N411</f>
        <v>23572</v>
      </c>
      <c r="O409" s="14">
        <f>O410+O411</f>
        <v>30422</v>
      </c>
      <c r="P409" s="14">
        <f t="shared" ref="P409:Q409" si="261">P410+P411</f>
        <v>29553</v>
      </c>
      <c r="Q409" s="14">
        <f t="shared" si="261"/>
        <v>28469</v>
      </c>
      <c r="R409" s="14">
        <f t="shared" ref="R409:T409" si="262">R410+R411</f>
        <v>29603</v>
      </c>
      <c r="S409" s="14">
        <f t="shared" si="262"/>
        <v>26804</v>
      </c>
      <c r="T409" s="14">
        <f t="shared" si="262"/>
        <v>20164</v>
      </c>
      <c r="U409" s="14">
        <f t="shared" ref="U409:V409" si="263">U410+U411</f>
        <v>21554</v>
      </c>
      <c r="V409" s="14">
        <f t="shared" si="263"/>
        <v>24052</v>
      </c>
      <c r="W409" s="14">
        <f t="shared" ref="W409:X409" si="264">W410+W411</f>
        <v>25667</v>
      </c>
      <c r="X409" s="14">
        <f t="shared" si="264"/>
        <v>28080</v>
      </c>
      <c r="Y409" s="14">
        <f t="shared" ref="Y409:Z409" si="265">Y410+Y411</f>
        <v>24656</v>
      </c>
      <c r="Z409" s="14">
        <f t="shared" si="265"/>
        <v>19802</v>
      </c>
      <c r="AA409" s="14">
        <f t="shared" ref="AA409:AB409" si="266">AA410+AA411</f>
        <v>16406</v>
      </c>
      <c r="AB409" s="14">
        <f t="shared" si="266"/>
        <v>16660</v>
      </c>
      <c r="AC409" s="14">
        <f t="shared" ref="AC409:AD409" si="267">AC410+AC411</f>
        <v>16814</v>
      </c>
      <c r="AD409" s="14">
        <f t="shared" si="267"/>
        <v>19886</v>
      </c>
      <c r="AE409" s="14">
        <f t="shared" ref="AE409:AF409" si="268">AE410+AE411</f>
        <v>29525</v>
      </c>
      <c r="AF409" s="14">
        <f t="shared" si="268"/>
        <v>28176</v>
      </c>
      <c r="AG409" s="14">
        <f t="shared" ref="AG409:AH409" si="269">AG410+AG411</f>
        <v>26736</v>
      </c>
      <c r="AH409" s="14">
        <f t="shared" si="269"/>
        <v>25899</v>
      </c>
      <c r="AI409" s="14">
        <f t="shared" ref="AI409:AJ409" si="270">AI410+AI411</f>
        <v>23792</v>
      </c>
      <c r="AJ409" s="14">
        <f t="shared" si="270"/>
        <v>25496</v>
      </c>
      <c r="AK409" s="14">
        <v>19448</v>
      </c>
    </row>
    <row r="410" spans="1:37" s="19" customFormat="1" x14ac:dyDescent="0.3">
      <c r="A410" s="26"/>
      <c r="B410" s="9" t="s">
        <v>19</v>
      </c>
      <c r="C410" s="15">
        <f t="shared" ref="C410:H410" si="271">C404+C407</f>
        <v>8967</v>
      </c>
      <c r="D410" s="15">
        <f t="shared" si="271"/>
        <v>8986</v>
      </c>
      <c r="E410" s="15">
        <f t="shared" si="271"/>
        <v>9452</v>
      </c>
      <c r="F410" s="15">
        <f t="shared" si="271"/>
        <v>12753</v>
      </c>
      <c r="G410" s="15">
        <f t="shared" si="271"/>
        <v>15528</v>
      </c>
      <c r="H410" s="15">
        <f t="shared" si="271"/>
        <v>15917</v>
      </c>
      <c r="I410" s="15">
        <f t="shared" ref="I410:L410" si="272">I404+I407</f>
        <v>17145</v>
      </c>
      <c r="J410" s="15">
        <f t="shared" si="272"/>
        <v>18509</v>
      </c>
      <c r="K410" s="15">
        <f t="shared" si="272"/>
        <v>15912</v>
      </c>
      <c r="L410" s="15">
        <f t="shared" si="272"/>
        <v>12249</v>
      </c>
      <c r="M410" s="15">
        <f t="shared" ref="M410" si="273">M404+M407</f>
        <v>13114</v>
      </c>
      <c r="N410" s="15">
        <f>N404+N407</f>
        <v>23149</v>
      </c>
      <c r="O410" s="15">
        <f>O404+O407</f>
        <v>29828</v>
      </c>
      <c r="P410" s="15">
        <f t="shared" ref="P410:Q410" si="274">P404+P407</f>
        <v>29116</v>
      </c>
      <c r="Q410" s="15">
        <f t="shared" si="274"/>
        <v>28085</v>
      </c>
      <c r="R410" s="15">
        <f t="shared" ref="R410:T410" si="275">R404+R407</f>
        <v>29209</v>
      </c>
      <c r="S410" s="15">
        <f t="shared" si="275"/>
        <v>26470</v>
      </c>
      <c r="T410" s="15">
        <f t="shared" si="275"/>
        <v>19867</v>
      </c>
      <c r="U410" s="15">
        <f t="shared" ref="U410:V410" si="276">U404+U407</f>
        <v>21221</v>
      </c>
      <c r="V410" s="15">
        <f t="shared" si="276"/>
        <v>23689</v>
      </c>
      <c r="W410" s="15">
        <f t="shared" ref="W410:X410" si="277">W404+W407</f>
        <v>25239</v>
      </c>
      <c r="X410" s="15">
        <f t="shared" si="277"/>
        <v>27597</v>
      </c>
      <c r="Y410" s="15">
        <f t="shared" ref="Y410:Z410" si="278">Y404+Y407</f>
        <v>24293</v>
      </c>
      <c r="Z410" s="15">
        <f t="shared" si="278"/>
        <v>19502</v>
      </c>
      <c r="AA410" s="15">
        <f t="shared" ref="AA410:AB410" si="279">AA404+AA407</f>
        <v>16163</v>
      </c>
      <c r="AB410" s="15">
        <f t="shared" si="279"/>
        <v>16396</v>
      </c>
      <c r="AC410" s="15">
        <f t="shared" ref="AC410:AD410" si="280">AC404+AC407</f>
        <v>16569</v>
      </c>
      <c r="AD410" s="15">
        <f t="shared" si="280"/>
        <v>19687</v>
      </c>
      <c r="AE410" s="15">
        <f t="shared" ref="AE410:AF410" si="281">AE404+AE407</f>
        <v>29242</v>
      </c>
      <c r="AF410" s="15">
        <f t="shared" si="281"/>
        <v>27900</v>
      </c>
      <c r="AG410" s="15">
        <f t="shared" ref="AG410:AH410" si="282">AG404+AG407</f>
        <v>26574</v>
      </c>
      <c r="AH410" s="15">
        <f t="shared" si="282"/>
        <v>25745</v>
      </c>
      <c r="AI410" s="15">
        <f t="shared" ref="AI410:AJ410" si="283">AI404+AI407</f>
        <v>23578</v>
      </c>
      <c r="AJ410" s="15">
        <f t="shared" si="283"/>
        <v>25260</v>
      </c>
      <c r="AK410" s="15">
        <v>19276</v>
      </c>
    </row>
    <row r="411" spans="1:37" s="19" customFormat="1" x14ac:dyDescent="0.3">
      <c r="A411" s="26"/>
      <c r="B411" s="9" t="s">
        <v>20</v>
      </c>
      <c r="C411" s="15">
        <f t="shared" ref="C411:H411" si="284">C408+C405</f>
        <v>203</v>
      </c>
      <c r="D411" s="15">
        <f t="shared" si="284"/>
        <v>200</v>
      </c>
      <c r="E411" s="15">
        <f t="shared" si="284"/>
        <v>212</v>
      </c>
      <c r="F411" s="15">
        <f t="shared" si="284"/>
        <v>186</v>
      </c>
      <c r="G411" s="15">
        <f t="shared" si="284"/>
        <v>181</v>
      </c>
      <c r="H411" s="15">
        <f t="shared" si="284"/>
        <v>171</v>
      </c>
      <c r="I411" s="15">
        <f t="shared" ref="I411:L411" si="285">I408+I405</f>
        <v>156</v>
      </c>
      <c r="J411" s="15">
        <f t="shared" si="285"/>
        <v>172</v>
      </c>
      <c r="K411" s="15">
        <f t="shared" si="285"/>
        <v>183</v>
      </c>
      <c r="L411" s="15">
        <f t="shared" si="285"/>
        <v>174</v>
      </c>
      <c r="M411" s="15">
        <f t="shared" ref="M411" si="286">M408+M405</f>
        <v>205</v>
      </c>
      <c r="N411" s="15">
        <f>N408+N405</f>
        <v>423</v>
      </c>
      <c r="O411" s="15">
        <f>O408+O405</f>
        <v>594</v>
      </c>
      <c r="P411" s="15">
        <f t="shared" ref="P411:Q411" si="287">P408+P405</f>
        <v>437</v>
      </c>
      <c r="Q411" s="15">
        <f t="shared" si="287"/>
        <v>384</v>
      </c>
      <c r="R411" s="15">
        <f t="shared" ref="R411:T411" si="288">R408+R405</f>
        <v>394</v>
      </c>
      <c r="S411" s="15">
        <f t="shared" si="288"/>
        <v>334</v>
      </c>
      <c r="T411" s="15">
        <f t="shared" si="288"/>
        <v>297</v>
      </c>
      <c r="U411" s="15">
        <f t="shared" ref="U411:V411" si="289">U408+U405</f>
        <v>333</v>
      </c>
      <c r="V411" s="15">
        <f t="shared" si="289"/>
        <v>363</v>
      </c>
      <c r="W411" s="15">
        <f t="shared" ref="W411:X411" si="290">W408+W405</f>
        <v>428</v>
      </c>
      <c r="X411" s="15">
        <f t="shared" si="290"/>
        <v>483</v>
      </c>
      <c r="Y411" s="15">
        <f t="shared" ref="Y411:Z411" si="291">Y408+Y405</f>
        <v>363</v>
      </c>
      <c r="Z411" s="15">
        <f t="shared" si="291"/>
        <v>300</v>
      </c>
      <c r="AA411" s="15">
        <f t="shared" ref="AA411:AB411" si="292">AA408+AA405</f>
        <v>243</v>
      </c>
      <c r="AB411" s="15">
        <f t="shared" si="292"/>
        <v>264</v>
      </c>
      <c r="AC411" s="15">
        <f t="shared" ref="AC411:AD411" si="293">AC408+AC405</f>
        <v>245</v>
      </c>
      <c r="AD411" s="15">
        <f t="shared" si="293"/>
        <v>199</v>
      </c>
      <c r="AE411" s="15">
        <f t="shared" ref="AE411:AF411" si="294">AE408+AE405</f>
        <v>283</v>
      </c>
      <c r="AF411" s="15">
        <f t="shared" si="294"/>
        <v>276</v>
      </c>
      <c r="AG411" s="15">
        <f t="shared" ref="AG411:AH411" si="295">AG408+AG405</f>
        <v>162</v>
      </c>
      <c r="AH411" s="15">
        <f t="shared" si="295"/>
        <v>154</v>
      </c>
      <c r="AI411" s="15">
        <f t="shared" ref="AI411:AJ411" si="296">AI408+AI405</f>
        <v>214</v>
      </c>
      <c r="AJ411" s="15">
        <f t="shared" si="296"/>
        <v>236</v>
      </c>
      <c r="AK411" s="15">
        <v>172</v>
      </c>
    </row>
    <row r="412" spans="1:37" s="19" customFormat="1" x14ac:dyDescent="0.3">
      <c r="A412" s="26"/>
      <c r="B412" s="3"/>
      <c r="E412" s="20"/>
      <c r="F412" s="20"/>
      <c r="G412" s="20"/>
      <c r="H412" s="3"/>
      <c r="I412" s="3"/>
      <c r="J412" s="3"/>
      <c r="K412" s="20"/>
      <c r="L412" s="20"/>
    </row>
    <row r="413" spans="1:37" s="19" customFormat="1" x14ac:dyDescent="0.3">
      <c r="A413" s="26"/>
      <c r="B413" s="20"/>
      <c r="C413" s="21"/>
      <c r="D413" s="20"/>
      <c r="E413" s="20"/>
      <c r="F413" s="20"/>
      <c r="G413" s="20"/>
      <c r="H413" s="20"/>
      <c r="I413" s="20"/>
      <c r="J413" s="20"/>
      <c r="K413" s="20"/>
      <c r="L413" s="20"/>
    </row>
    <row r="414" spans="1:37" s="19" customFormat="1" x14ac:dyDescent="0.3">
      <c r="A414" s="25" t="s">
        <v>39</v>
      </c>
      <c r="B414" s="22" t="s">
        <v>41</v>
      </c>
      <c r="C414" s="21"/>
      <c r="D414" s="20"/>
      <c r="E414" s="20"/>
      <c r="F414" s="20"/>
      <c r="G414" s="20"/>
      <c r="H414" s="20"/>
      <c r="I414" s="20"/>
      <c r="J414" s="20"/>
      <c r="K414" s="20"/>
      <c r="L414" s="20"/>
    </row>
    <row r="415" spans="1:37" s="19" customFormat="1" x14ac:dyDescent="0.3">
      <c r="A415" s="26"/>
      <c r="B415" s="20"/>
      <c r="C415" s="21"/>
      <c r="D415" s="20"/>
      <c r="E415" s="20"/>
      <c r="F415" s="20"/>
      <c r="G415" s="20"/>
      <c r="H415" s="20"/>
      <c r="I415" s="20"/>
      <c r="J415" s="20"/>
      <c r="K415" s="20"/>
      <c r="L415" s="20"/>
    </row>
    <row r="416" spans="1:37" s="19" customFormat="1" x14ac:dyDescent="0.3">
      <c r="A416" s="23" t="s">
        <v>116</v>
      </c>
      <c r="B416" s="17" t="s">
        <v>6</v>
      </c>
      <c r="C416" s="18">
        <v>43922</v>
      </c>
      <c r="D416" s="18">
        <v>43952</v>
      </c>
      <c r="E416" s="18">
        <v>43983</v>
      </c>
      <c r="F416" s="18">
        <v>44013</v>
      </c>
      <c r="G416" s="18">
        <v>44044</v>
      </c>
      <c r="H416" s="18">
        <v>44075</v>
      </c>
      <c r="I416" s="18">
        <v>44105</v>
      </c>
      <c r="J416" s="18">
        <v>44136</v>
      </c>
      <c r="K416" s="18">
        <v>44166</v>
      </c>
      <c r="L416" s="18">
        <v>44197</v>
      </c>
      <c r="M416" s="18">
        <v>44228</v>
      </c>
      <c r="N416" s="18">
        <v>44256</v>
      </c>
      <c r="O416" s="18">
        <v>44287</v>
      </c>
      <c r="P416" s="18">
        <v>44317</v>
      </c>
      <c r="Q416" s="18">
        <v>44348</v>
      </c>
      <c r="R416" s="18">
        <v>44378</v>
      </c>
      <c r="S416" s="18">
        <v>44409</v>
      </c>
      <c r="T416" s="18">
        <v>44440</v>
      </c>
      <c r="U416" s="18">
        <v>44470</v>
      </c>
      <c r="V416" s="18">
        <v>44501</v>
      </c>
      <c r="W416" s="18">
        <v>44531</v>
      </c>
      <c r="X416" s="18">
        <v>44562</v>
      </c>
      <c r="Y416" s="18">
        <v>44593</v>
      </c>
      <c r="Z416" s="18">
        <v>44621</v>
      </c>
      <c r="AA416" s="18">
        <v>44652</v>
      </c>
      <c r="AB416" s="18">
        <v>44682</v>
      </c>
      <c r="AC416" s="18">
        <v>44713</v>
      </c>
    </row>
    <row r="417" spans="1:30" s="19" customFormat="1" x14ac:dyDescent="0.3">
      <c r="A417" s="26"/>
      <c r="B417" s="4" t="s">
        <v>33</v>
      </c>
      <c r="C417" s="5">
        <v>57566</v>
      </c>
      <c r="D417" s="5">
        <v>57381</v>
      </c>
      <c r="E417" s="5">
        <v>57458</v>
      </c>
      <c r="F417" s="5">
        <v>58404</v>
      </c>
      <c r="G417" s="5">
        <v>57605</v>
      </c>
      <c r="H417" s="5">
        <v>58082</v>
      </c>
      <c r="I417" s="5">
        <v>57459</v>
      </c>
      <c r="J417" s="5">
        <v>57607</v>
      </c>
      <c r="K417" s="5">
        <v>57390</v>
      </c>
      <c r="L417" s="71">
        <v>56888</v>
      </c>
      <c r="M417" s="71">
        <v>60857</v>
      </c>
      <c r="N417" s="71">
        <v>62702</v>
      </c>
      <c r="O417" s="71">
        <v>62136</v>
      </c>
      <c r="P417" s="71">
        <v>59747</v>
      </c>
      <c r="Q417" s="71">
        <v>58987</v>
      </c>
      <c r="R417" s="71">
        <v>59276</v>
      </c>
      <c r="S417" s="71">
        <v>59748</v>
      </c>
      <c r="T417" s="71">
        <v>60019</v>
      </c>
      <c r="U417" s="71">
        <v>60346</v>
      </c>
      <c r="V417" s="71">
        <v>63940</v>
      </c>
      <c r="W417" s="71">
        <v>64902</v>
      </c>
      <c r="X417" s="71">
        <v>65994</v>
      </c>
      <c r="Y417" s="71">
        <v>69096</v>
      </c>
      <c r="Z417" s="71">
        <v>68965</v>
      </c>
      <c r="AA417" s="71">
        <v>64820</v>
      </c>
      <c r="AB417" s="71">
        <v>61651</v>
      </c>
      <c r="AC417" s="71">
        <v>61536</v>
      </c>
    </row>
    <row r="418" spans="1:30" s="19" customFormat="1" x14ac:dyDescent="0.3">
      <c r="A418" s="26"/>
      <c r="B418" s="4" t="s">
        <v>34</v>
      </c>
      <c r="C418" s="5">
        <v>50868</v>
      </c>
      <c r="D418" s="5">
        <v>50399</v>
      </c>
      <c r="E418" s="5">
        <v>50780</v>
      </c>
      <c r="F418" s="5">
        <v>52086</v>
      </c>
      <c r="G418" s="5">
        <v>51314</v>
      </c>
      <c r="H418" s="5">
        <v>51395</v>
      </c>
      <c r="I418" s="5">
        <v>50576</v>
      </c>
      <c r="J418" s="5">
        <v>51133</v>
      </c>
      <c r="K418" s="5">
        <v>50697</v>
      </c>
      <c r="L418" s="71">
        <v>50010</v>
      </c>
      <c r="M418" s="71">
        <v>53752</v>
      </c>
      <c r="N418" s="71">
        <v>55507</v>
      </c>
      <c r="O418" s="71">
        <v>54746</v>
      </c>
      <c r="P418" s="71">
        <v>51467</v>
      </c>
      <c r="Q418" s="71">
        <v>50469</v>
      </c>
      <c r="R418" s="71">
        <v>50852</v>
      </c>
      <c r="S418" s="71">
        <v>51305</v>
      </c>
      <c r="T418" s="71">
        <v>51597</v>
      </c>
      <c r="U418" s="71">
        <v>51873</v>
      </c>
      <c r="V418" s="71">
        <v>56200</v>
      </c>
      <c r="W418" s="71">
        <v>56926</v>
      </c>
      <c r="X418" s="71">
        <v>58482</v>
      </c>
      <c r="Y418" s="71">
        <v>61716</v>
      </c>
      <c r="Z418" s="71">
        <v>62264</v>
      </c>
      <c r="AA418" s="71">
        <v>56798</v>
      </c>
      <c r="AB418" s="71">
        <v>52295</v>
      </c>
      <c r="AC418" s="71">
        <v>51876</v>
      </c>
    </row>
    <row r="419" spans="1:30" s="19" customFormat="1" x14ac:dyDescent="0.3">
      <c r="A419" s="26"/>
      <c r="B419" s="8" t="s">
        <v>23</v>
      </c>
      <c r="C419" s="14">
        <f t="shared" ref="C419:L419" si="297">C417+C418</f>
        <v>108434</v>
      </c>
      <c r="D419" s="14">
        <f t="shared" si="297"/>
        <v>107780</v>
      </c>
      <c r="E419" s="14">
        <f t="shared" si="297"/>
        <v>108238</v>
      </c>
      <c r="F419" s="14">
        <f t="shared" si="297"/>
        <v>110490</v>
      </c>
      <c r="G419" s="14">
        <f t="shared" si="297"/>
        <v>108919</v>
      </c>
      <c r="H419" s="14">
        <f t="shared" si="297"/>
        <v>109477</v>
      </c>
      <c r="I419" s="14">
        <f t="shared" si="297"/>
        <v>108035</v>
      </c>
      <c r="J419" s="14">
        <f t="shared" si="297"/>
        <v>108740</v>
      </c>
      <c r="K419" s="14">
        <f t="shared" si="297"/>
        <v>108087</v>
      </c>
      <c r="L419" s="14">
        <f t="shared" si="297"/>
        <v>106898</v>
      </c>
      <c r="M419" s="14">
        <f t="shared" ref="M419:N419" si="298">M417+M418</f>
        <v>114609</v>
      </c>
      <c r="N419" s="14">
        <f t="shared" si="298"/>
        <v>118209</v>
      </c>
      <c r="O419" s="14">
        <f t="shared" ref="O419:P419" si="299">O417+O418</f>
        <v>116882</v>
      </c>
      <c r="P419" s="14">
        <f t="shared" si="299"/>
        <v>111214</v>
      </c>
      <c r="Q419" s="14">
        <f t="shared" ref="Q419:R419" si="300">Q417+Q418</f>
        <v>109456</v>
      </c>
      <c r="R419" s="14">
        <f t="shared" si="300"/>
        <v>110128</v>
      </c>
      <c r="S419" s="14">
        <f t="shared" ref="S419:T419" si="301">S417+S418</f>
        <v>111053</v>
      </c>
      <c r="T419" s="14">
        <f t="shared" si="301"/>
        <v>111616</v>
      </c>
      <c r="U419" s="14">
        <f t="shared" ref="U419" si="302">U417+U418</f>
        <v>112219</v>
      </c>
      <c r="V419" s="14">
        <f t="shared" ref="V419:W419" si="303">V417+V418</f>
        <v>120140</v>
      </c>
      <c r="W419" s="14">
        <f t="shared" si="303"/>
        <v>121828</v>
      </c>
      <c r="X419" s="14">
        <f t="shared" ref="X419:Y419" si="304">X417+X418</f>
        <v>124476</v>
      </c>
      <c r="Y419" s="14">
        <f t="shared" si="304"/>
        <v>130812</v>
      </c>
      <c r="Z419" s="14">
        <f t="shared" ref="Z419:AA419" si="305">Z417+Z418</f>
        <v>131229</v>
      </c>
      <c r="AA419" s="14">
        <f t="shared" si="305"/>
        <v>121618</v>
      </c>
      <c r="AB419" s="14">
        <f t="shared" ref="AB419" si="306">AB417+AB418</f>
        <v>113946</v>
      </c>
      <c r="AC419" s="14">
        <v>113412</v>
      </c>
    </row>
    <row r="420" spans="1:30" s="19" customFormat="1" hidden="1" x14ac:dyDescent="0.3">
      <c r="A420" s="26"/>
      <c r="B420" s="3"/>
      <c r="C420" s="3"/>
      <c r="D420" s="3"/>
      <c r="E420" s="3"/>
      <c r="F420" s="3"/>
      <c r="G420" s="3"/>
      <c r="H420" s="20"/>
      <c r="I420" s="20"/>
      <c r="J420" s="20"/>
      <c r="K420" s="20"/>
      <c r="L420" s="72"/>
    </row>
    <row r="421" spans="1:30" s="19" customFormat="1" hidden="1" x14ac:dyDescent="0.3">
      <c r="A421" s="26"/>
      <c r="B421" s="17" t="s">
        <v>6</v>
      </c>
      <c r="C421" s="18">
        <v>43678</v>
      </c>
      <c r="D421" s="18">
        <v>43709</v>
      </c>
      <c r="E421" s="18">
        <v>43739</v>
      </c>
      <c r="F421" s="18">
        <v>43770</v>
      </c>
      <c r="G421" s="18">
        <v>43800</v>
      </c>
      <c r="H421" s="18">
        <v>43831</v>
      </c>
      <c r="I421" s="18">
        <v>43862</v>
      </c>
      <c r="J421" s="18">
        <v>43891</v>
      </c>
      <c r="K421" s="20"/>
    </row>
    <row r="422" spans="1:30" s="19" customFormat="1" hidden="1" x14ac:dyDescent="0.3">
      <c r="A422" s="26"/>
      <c r="B422" s="4" t="s">
        <v>33</v>
      </c>
      <c r="C422" s="5">
        <v>55520</v>
      </c>
      <c r="D422" s="5">
        <v>56282</v>
      </c>
      <c r="E422" s="5">
        <v>56379</v>
      </c>
      <c r="F422" s="5">
        <v>56379</v>
      </c>
      <c r="G422" s="5">
        <v>58817</v>
      </c>
      <c r="H422" s="71">
        <v>59170</v>
      </c>
      <c r="I422" s="71">
        <v>59680</v>
      </c>
      <c r="J422" s="71">
        <v>59149</v>
      </c>
      <c r="K422" s="20"/>
    </row>
    <row r="423" spans="1:30" s="19" customFormat="1" hidden="1" x14ac:dyDescent="0.3">
      <c r="A423" s="26"/>
      <c r="B423" s="4" t="s">
        <v>3</v>
      </c>
      <c r="C423" s="5">
        <v>49336</v>
      </c>
      <c r="D423" s="5">
        <v>50077</v>
      </c>
      <c r="E423" s="5">
        <v>49892</v>
      </c>
      <c r="F423" s="5">
        <v>49892</v>
      </c>
      <c r="G423" s="5">
        <v>53246</v>
      </c>
      <c r="H423" s="71">
        <v>53610</v>
      </c>
      <c r="I423" s="71">
        <v>54148</v>
      </c>
      <c r="J423" s="71">
        <v>53481</v>
      </c>
      <c r="K423" s="20"/>
      <c r="R423" s="56"/>
      <c r="S423" s="56"/>
    </row>
    <row r="424" spans="1:30" s="19" customFormat="1" hidden="1" x14ac:dyDescent="0.3">
      <c r="A424" s="26"/>
      <c r="B424" s="8" t="s">
        <v>23</v>
      </c>
      <c r="C424" s="14">
        <f>C422+C423</f>
        <v>104856</v>
      </c>
      <c r="D424" s="14">
        <f>D422+D423</f>
        <v>106359</v>
      </c>
      <c r="E424" s="14">
        <f>E422+E423</f>
        <v>106271</v>
      </c>
      <c r="F424" s="14">
        <f>F422+F423</f>
        <v>106271</v>
      </c>
      <c r="G424" s="14">
        <f>G422+G423</f>
        <v>112063</v>
      </c>
      <c r="H424" s="14">
        <f t="shared" ref="H424:I424" si="307">H422+H423</f>
        <v>112780</v>
      </c>
      <c r="I424" s="14">
        <f t="shared" si="307"/>
        <v>113828</v>
      </c>
      <c r="J424" s="14">
        <f t="shared" ref="J424" si="308">J422+J423</f>
        <v>112630</v>
      </c>
      <c r="K424" s="20"/>
    </row>
    <row r="425" spans="1:30" s="19" customFormat="1" hidden="1" x14ac:dyDescent="0.3">
      <c r="A425" s="26"/>
      <c r="B425" s="20"/>
      <c r="C425" s="21"/>
      <c r="D425" s="20"/>
      <c r="E425" s="20"/>
      <c r="F425" s="20"/>
      <c r="G425" s="20"/>
      <c r="H425" s="20"/>
      <c r="I425" s="20"/>
      <c r="J425" s="20"/>
      <c r="K425" s="20"/>
      <c r="L425" s="20"/>
    </row>
    <row r="426" spans="1:30" s="19" customFormat="1" x14ac:dyDescent="0.3">
      <c r="A426" s="26"/>
      <c r="B426" s="20"/>
      <c r="C426" s="21"/>
      <c r="D426" s="20"/>
      <c r="E426" s="20"/>
      <c r="F426" s="20"/>
      <c r="G426" s="20"/>
      <c r="H426" s="20"/>
      <c r="I426" s="20"/>
      <c r="J426" s="20"/>
      <c r="K426" s="20"/>
      <c r="L426" s="20"/>
    </row>
    <row r="427" spans="1:30" s="19" customFormat="1" x14ac:dyDescent="0.3">
      <c r="A427" s="23"/>
      <c r="B427" s="64" t="s">
        <v>52</v>
      </c>
      <c r="C427" s="77"/>
      <c r="D427" s="64"/>
      <c r="E427" s="64"/>
      <c r="F427" s="64"/>
      <c r="G427" s="64"/>
      <c r="H427" s="64"/>
      <c r="I427" s="64"/>
      <c r="J427" s="64"/>
      <c r="K427" s="64"/>
      <c r="L427" s="64"/>
      <c r="M427"/>
      <c r="N427"/>
      <c r="O427"/>
      <c r="P427"/>
      <c r="Q427"/>
      <c r="R427"/>
      <c r="S427"/>
      <c r="T427"/>
      <c r="U427"/>
    </row>
    <row r="428" spans="1:30" s="19" customFormat="1" x14ac:dyDescent="0.3">
      <c r="A428" s="23"/>
      <c r="B428" s="64"/>
      <c r="C428"/>
      <c r="D428"/>
      <c r="E428"/>
      <c r="F428"/>
      <c r="G428"/>
      <c r="H428"/>
      <c r="I428"/>
      <c r="J428"/>
      <c r="K428"/>
      <c r="L428"/>
    </row>
    <row r="429" spans="1:30" s="19" customFormat="1" x14ac:dyDescent="0.3">
      <c r="A429" s="23" t="s">
        <v>85</v>
      </c>
      <c r="B429" s="16" t="s">
        <v>53</v>
      </c>
      <c r="C429" s="60">
        <v>43891</v>
      </c>
      <c r="D429" s="60">
        <v>43922</v>
      </c>
      <c r="E429" s="60">
        <v>43952</v>
      </c>
      <c r="F429" s="60">
        <v>43983</v>
      </c>
      <c r="G429" s="60">
        <v>44013</v>
      </c>
      <c r="H429" s="60">
        <v>44044</v>
      </c>
      <c r="I429" s="60">
        <v>44075</v>
      </c>
      <c r="J429" s="60">
        <v>44105</v>
      </c>
      <c r="K429" s="60">
        <v>44136</v>
      </c>
      <c r="L429" s="60">
        <v>44166</v>
      </c>
      <c r="M429" s="60">
        <v>44197</v>
      </c>
      <c r="N429" s="60">
        <v>44228</v>
      </c>
      <c r="O429" s="60">
        <v>44256</v>
      </c>
      <c r="P429" s="60">
        <v>44287</v>
      </c>
      <c r="Q429" s="60">
        <v>44317</v>
      </c>
      <c r="R429" s="60">
        <v>44348</v>
      </c>
      <c r="S429" s="60">
        <v>44378</v>
      </c>
      <c r="T429" s="60">
        <v>44409</v>
      </c>
      <c r="U429" s="60">
        <v>44440</v>
      </c>
      <c r="V429" s="60">
        <v>44470</v>
      </c>
      <c r="W429" s="60">
        <v>44501</v>
      </c>
      <c r="X429" s="60">
        <v>44531</v>
      </c>
      <c r="Y429" s="60">
        <v>44562</v>
      </c>
      <c r="Z429" s="60">
        <v>44593</v>
      </c>
      <c r="AA429" s="60">
        <v>44621</v>
      </c>
      <c r="AB429" s="60">
        <v>44652</v>
      </c>
      <c r="AC429" s="30">
        <v>44682</v>
      </c>
      <c r="AD429" s="30">
        <v>44713</v>
      </c>
    </row>
    <row r="430" spans="1:30" s="19" customFormat="1" x14ac:dyDescent="0.3">
      <c r="A430" s="23" t="s">
        <v>113</v>
      </c>
      <c r="B430" s="78" t="s">
        <v>21</v>
      </c>
      <c r="C430" s="57">
        <f t="shared" ref="C430:K430" si="309">C431+C432</f>
        <v>6810</v>
      </c>
      <c r="D430" s="57">
        <f t="shared" si="309"/>
        <v>6021</v>
      </c>
      <c r="E430" s="57">
        <f t="shared" si="309"/>
        <v>6560</v>
      </c>
      <c r="F430" s="57">
        <f t="shared" si="309"/>
        <v>7583</v>
      </c>
      <c r="G430" s="57">
        <f t="shared" si="309"/>
        <v>8591</v>
      </c>
      <c r="H430" s="57">
        <f t="shared" si="309"/>
        <v>7333</v>
      </c>
      <c r="I430" s="57">
        <f t="shared" si="309"/>
        <v>6843</v>
      </c>
      <c r="J430" s="57">
        <f t="shared" si="309"/>
        <v>6888</v>
      </c>
      <c r="K430" s="57">
        <f t="shared" si="309"/>
        <v>5854</v>
      </c>
      <c r="L430" s="57">
        <f t="shared" ref="L430:Q430" si="310">L431+L432</f>
        <v>6290</v>
      </c>
      <c r="M430" s="57">
        <f t="shared" si="310"/>
        <v>4504</v>
      </c>
      <c r="N430" s="57">
        <f t="shared" si="310"/>
        <v>4553</v>
      </c>
      <c r="O430" s="57">
        <f t="shared" si="310"/>
        <v>7022</v>
      </c>
      <c r="P430" s="57">
        <f t="shared" si="310"/>
        <v>6336</v>
      </c>
      <c r="Q430" s="57">
        <f t="shared" si="310"/>
        <v>6855</v>
      </c>
      <c r="R430" s="57">
        <f t="shared" ref="R430:S430" si="311">R431+R432</f>
        <v>7945</v>
      </c>
      <c r="S430" s="57">
        <f t="shared" si="311"/>
        <v>6790</v>
      </c>
      <c r="T430" s="57">
        <f t="shared" ref="T430:U430" si="312">T431+T432</f>
        <v>7803</v>
      </c>
      <c r="U430" s="57">
        <f t="shared" si="312"/>
        <v>5938</v>
      </c>
      <c r="V430" s="57">
        <f t="shared" ref="V430:W430" si="313">V431+V432</f>
        <v>5687</v>
      </c>
      <c r="W430" s="57">
        <f t="shared" si="313"/>
        <v>5431</v>
      </c>
      <c r="X430" s="57">
        <f t="shared" ref="X430:Y430" si="314">X431+X432</f>
        <v>5357</v>
      </c>
      <c r="Y430" s="57">
        <f t="shared" si="314"/>
        <v>5425</v>
      </c>
      <c r="Z430" s="57">
        <f t="shared" ref="Z430:AA430" si="315">Z431+Z432</f>
        <v>4606</v>
      </c>
      <c r="AA430" s="57">
        <f t="shared" si="315"/>
        <v>5836</v>
      </c>
      <c r="AB430" s="57">
        <f t="shared" ref="AB430:AC430" si="316">AB431+AB432</f>
        <v>5769</v>
      </c>
      <c r="AC430" s="35">
        <f t="shared" si="316"/>
        <v>8055</v>
      </c>
      <c r="AD430" s="35">
        <v>7664</v>
      </c>
    </row>
    <row r="431" spans="1:30" s="19" customFormat="1" x14ac:dyDescent="0.3">
      <c r="A431" s="23"/>
      <c r="B431" s="78" t="s">
        <v>19</v>
      </c>
      <c r="C431" s="79">
        <v>6539</v>
      </c>
      <c r="D431" s="79">
        <v>5739</v>
      </c>
      <c r="E431" s="79">
        <v>6334</v>
      </c>
      <c r="F431" s="79">
        <v>7297</v>
      </c>
      <c r="G431" s="79">
        <v>8195</v>
      </c>
      <c r="H431" s="79">
        <v>7042</v>
      </c>
      <c r="I431" s="79">
        <v>6477</v>
      </c>
      <c r="J431" s="79">
        <v>6581</v>
      </c>
      <c r="K431" s="79">
        <v>5578</v>
      </c>
      <c r="L431" s="79">
        <v>5949</v>
      </c>
      <c r="M431" s="79">
        <v>4254</v>
      </c>
      <c r="N431" s="79">
        <v>4247</v>
      </c>
      <c r="O431" s="79">
        <v>6687</v>
      </c>
      <c r="P431" s="79">
        <v>6075</v>
      </c>
      <c r="Q431" s="79">
        <v>6577</v>
      </c>
      <c r="R431" s="79">
        <v>7630</v>
      </c>
      <c r="S431" s="79">
        <v>6504</v>
      </c>
      <c r="T431" s="79">
        <v>7450</v>
      </c>
      <c r="U431" s="79">
        <v>5650</v>
      </c>
      <c r="V431" s="79">
        <v>5416</v>
      </c>
      <c r="W431" s="79">
        <v>5125</v>
      </c>
      <c r="X431" s="79">
        <v>5004</v>
      </c>
      <c r="Y431" s="79">
        <v>5039</v>
      </c>
      <c r="Z431" s="79">
        <v>4326</v>
      </c>
      <c r="AA431" s="79">
        <v>5548</v>
      </c>
      <c r="AB431" s="79">
        <v>5494</v>
      </c>
      <c r="AC431" s="89">
        <v>7692</v>
      </c>
      <c r="AD431" s="89">
        <v>7122</v>
      </c>
    </row>
    <row r="432" spans="1:30" s="19" customFormat="1" x14ac:dyDescent="0.3">
      <c r="A432" s="23"/>
      <c r="B432" s="78" t="s">
        <v>20</v>
      </c>
      <c r="C432" s="79">
        <v>271</v>
      </c>
      <c r="D432" s="79">
        <v>282</v>
      </c>
      <c r="E432" s="79">
        <v>226</v>
      </c>
      <c r="F432" s="79">
        <v>286</v>
      </c>
      <c r="G432" s="79">
        <v>396</v>
      </c>
      <c r="H432" s="79">
        <v>291</v>
      </c>
      <c r="I432" s="79">
        <v>366</v>
      </c>
      <c r="J432" s="79">
        <v>307</v>
      </c>
      <c r="K432" s="79">
        <v>276</v>
      </c>
      <c r="L432" s="79">
        <v>341</v>
      </c>
      <c r="M432" s="79">
        <v>250</v>
      </c>
      <c r="N432" s="79">
        <v>306</v>
      </c>
      <c r="O432" s="79">
        <v>335</v>
      </c>
      <c r="P432" s="79">
        <v>261</v>
      </c>
      <c r="Q432" s="79">
        <v>278</v>
      </c>
      <c r="R432" s="79">
        <v>315</v>
      </c>
      <c r="S432" s="79">
        <v>286</v>
      </c>
      <c r="T432" s="79">
        <v>353</v>
      </c>
      <c r="U432" s="79">
        <v>288</v>
      </c>
      <c r="V432" s="79">
        <v>271</v>
      </c>
      <c r="W432" s="79">
        <v>306</v>
      </c>
      <c r="X432" s="79">
        <v>353</v>
      </c>
      <c r="Y432" s="79">
        <v>386</v>
      </c>
      <c r="Z432" s="79">
        <v>280</v>
      </c>
      <c r="AA432" s="79">
        <v>288</v>
      </c>
      <c r="AB432" s="79">
        <v>275</v>
      </c>
      <c r="AC432" s="89">
        <v>363</v>
      </c>
      <c r="AD432" s="89">
        <v>542</v>
      </c>
    </row>
    <row r="433" spans="1:37" s="19" customFormat="1" x14ac:dyDescent="0.3">
      <c r="A433" s="23"/>
      <c r="B433" s="78" t="s">
        <v>22</v>
      </c>
      <c r="C433" s="57">
        <f t="shared" ref="C433:M433" si="317">C434+C435</f>
        <v>9249</v>
      </c>
      <c r="D433" s="57">
        <f t="shared" si="317"/>
        <v>7977</v>
      </c>
      <c r="E433" s="57">
        <f t="shared" si="317"/>
        <v>8617</v>
      </c>
      <c r="F433" s="57">
        <f t="shared" si="317"/>
        <v>10977</v>
      </c>
      <c r="G433" s="57">
        <f t="shared" si="317"/>
        <v>12041</v>
      </c>
      <c r="H433" s="57">
        <f t="shared" si="317"/>
        <v>10007</v>
      </c>
      <c r="I433" s="57">
        <f t="shared" si="317"/>
        <v>9473</v>
      </c>
      <c r="J433" s="57">
        <f t="shared" si="317"/>
        <v>9630</v>
      </c>
      <c r="K433" s="57">
        <f t="shared" si="317"/>
        <v>7709</v>
      </c>
      <c r="L433" s="57">
        <f t="shared" si="317"/>
        <v>8359</v>
      </c>
      <c r="M433" s="57">
        <f t="shared" si="317"/>
        <v>6515</v>
      </c>
      <c r="N433" s="57">
        <f t="shared" ref="N433:O433" si="318">N434+N435</f>
        <v>6839</v>
      </c>
      <c r="O433" s="57">
        <f t="shared" si="318"/>
        <v>10033</v>
      </c>
      <c r="P433" s="57">
        <f t="shared" ref="P433:Q433" si="319">P434+P435</f>
        <v>8465</v>
      </c>
      <c r="Q433" s="57">
        <f t="shared" si="319"/>
        <v>8986</v>
      </c>
      <c r="R433" s="57">
        <f t="shared" ref="R433:S433" si="320">R434+R435</f>
        <v>12134</v>
      </c>
      <c r="S433" s="57">
        <f t="shared" si="320"/>
        <v>10140</v>
      </c>
      <c r="T433" s="57">
        <f t="shared" ref="T433:U433" si="321">T434+T435</f>
        <v>11483</v>
      </c>
      <c r="U433" s="57">
        <f t="shared" si="321"/>
        <v>8393</v>
      </c>
      <c r="V433" s="57">
        <f t="shared" ref="V433:W433" si="322">V434+V435</f>
        <v>7907</v>
      </c>
      <c r="W433" s="57">
        <f t="shared" si="322"/>
        <v>7716</v>
      </c>
      <c r="X433" s="57">
        <f t="shared" ref="X433:Y433" si="323">X434+X435</f>
        <v>7346</v>
      </c>
      <c r="Y433" s="57">
        <f t="shared" si="323"/>
        <v>7468</v>
      </c>
      <c r="Z433" s="57">
        <f t="shared" ref="Z433:AA433" si="324">Z434+Z435</f>
        <v>6494</v>
      </c>
      <c r="AA433" s="57">
        <f t="shared" si="324"/>
        <v>8471</v>
      </c>
      <c r="AB433" s="57">
        <f t="shared" ref="AB433:AC433" si="325">AB434+AB435</f>
        <v>8223</v>
      </c>
      <c r="AC433" s="35">
        <f t="shared" si="325"/>
        <v>10567</v>
      </c>
      <c r="AD433" s="35">
        <v>11068</v>
      </c>
    </row>
    <row r="434" spans="1:37" s="19" customFormat="1" x14ac:dyDescent="0.3">
      <c r="A434" s="23"/>
      <c r="B434" s="78" t="s">
        <v>19</v>
      </c>
      <c r="C434" s="79">
        <v>8940</v>
      </c>
      <c r="D434" s="79">
        <v>7725</v>
      </c>
      <c r="E434" s="79">
        <v>8368</v>
      </c>
      <c r="F434" s="79">
        <v>10705</v>
      </c>
      <c r="G434" s="79">
        <v>11700</v>
      </c>
      <c r="H434" s="79">
        <v>9738</v>
      </c>
      <c r="I434" s="79">
        <v>9219</v>
      </c>
      <c r="J434" s="79">
        <v>9313</v>
      </c>
      <c r="K434" s="79">
        <v>7423</v>
      </c>
      <c r="L434" s="79">
        <v>7964</v>
      </c>
      <c r="M434" s="79">
        <v>6282</v>
      </c>
      <c r="N434" s="79">
        <v>6473</v>
      </c>
      <c r="O434" s="79">
        <v>9700</v>
      </c>
      <c r="P434" s="79">
        <v>8248</v>
      </c>
      <c r="Q434" s="79">
        <v>8761</v>
      </c>
      <c r="R434" s="79">
        <v>11873</v>
      </c>
      <c r="S434" s="79">
        <v>9902</v>
      </c>
      <c r="T434" s="79">
        <v>11221</v>
      </c>
      <c r="U434" s="79">
        <v>8142</v>
      </c>
      <c r="V434" s="79">
        <v>7628</v>
      </c>
      <c r="W434" s="79">
        <v>7428</v>
      </c>
      <c r="X434" s="79">
        <v>7043</v>
      </c>
      <c r="Y434" s="79">
        <v>7087</v>
      </c>
      <c r="Z434" s="79">
        <v>6233</v>
      </c>
      <c r="AA434" s="79">
        <v>7979</v>
      </c>
      <c r="AB434" s="79">
        <v>7977</v>
      </c>
      <c r="AC434" s="89">
        <v>10293</v>
      </c>
      <c r="AD434" s="89">
        <v>10441</v>
      </c>
    </row>
    <row r="435" spans="1:37" s="19" customFormat="1" x14ac:dyDescent="0.3">
      <c r="A435" s="23"/>
      <c r="B435" s="78" t="s">
        <v>20</v>
      </c>
      <c r="C435" s="79">
        <v>309</v>
      </c>
      <c r="D435" s="79">
        <v>252</v>
      </c>
      <c r="E435" s="79">
        <v>249</v>
      </c>
      <c r="F435" s="79">
        <v>272</v>
      </c>
      <c r="G435" s="79">
        <v>341</v>
      </c>
      <c r="H435" s="79">
        <v>269</v>
      </c>
      <c r="I435" s="79">
        <v>254</v>
      </c>
      <c r="J435" s="79">
        <v>317</v>
      </c>
      <c r="K435" s="79">
        <v>286</v>
      </c>
      <c r="L435" s="79">
        <v>395</v>
      </c>
      <c r="M435" s="79">
        <v>233</v>
      </c>
      <c r="N435" s="79">
        <v>366</v>
      </c>
      <c r="O435" s="79">
        <v>333</v>
      </c>
      <c r="P435" s="79">
        <v>217</v>
      </c>
      <c r="Q435" s="79">
        <v>225</v>
      </c>
      <c r="R435" s="79">
        <v>261</v>
      </c>
      <c r="S435" s="79">
        <v>238</v>
      </c>
      <c r="T435" s="79">
        <v>262</v>
      </c>
      <c r="U435" s="79">
        <v>251</v>
      </c>
      <c r="V435" s="79">
        <v>279</v>
      </c>
      <c r="W435" s="79">
        <v>288</v>
      </c>
      <c r="X435" s="79">
        <v>303</v>
      </c>
      <c r="Y435" s="79">
        <v>381</v>
      </c>
      <c r="Z435" s="79">
        <v>261</v>
      </c>
      <c r="AA435" s="79">
        <v>492</v>
      </c>
      <c r="AB435" s="79">
        <v>246</v>
      </c>
      <c r="AC435" s="89">
        <v>274</v>
      </c>
      <c r="AD435" s="89">
        <v>627</v>
      </c>
    </row>
    <row r="436" spans="1:37" s="19" customFormat="1" x14ac:dyDescent="0.3">
      <c r="A436" s="23"/>
      <c r="B436" s="8" t="s">
        <v>23</v>
      </c>
      <c r="C436" s="58">
        <f t="shared" ref="C436" si="326">C433+C430</f>
        <v>16059</v>
      </c>
      <c r="D436" s="58">
        <f t="shared" ref="D436:M438" si="327">D433+D430</f>
        <v>13998</v>
      </c>
      <c r="E436" s="58">
        <f t="shared" si="327"/>
        <v>15177</v>
      </c>
      <c r="F436" s="58">
        <f t="shared" si="327"/>
        <v>18560</v>
      </c>
      <c r="G436" s="58">
        <f t="shared" si="327"/>
        <v>20632</v>
      </c>
      <c r="H436" s="58">
        <f t="shared" si="327"/>
        <v>17340</v>
      </c>
      <c r="I436" s="58">
        <f t="shared" si="327"/>
        <v>16316</v>
      </c>
      <c r="J436" s="58">
        <f t="shared" si="327"/>
        <v>16518</v>
      </c>
      <c r="K436" s="58">
        <f t="shared" si="327"/>
        <v>13563</v>
      </c>
      <c r="L436" s="58">
        <f t="shared" si="327"/>
        <v>14649</v>
      </c>
      <c r="M436" s="58">
        <f t="shared" si="327"/>
        <v>11019</v>
      </c>
      <c r="N436" s="58">
        <f t="shared" ref="N436:O436" si="328">N433+N430</f>
        <v>11392</v>
      </c>
      <c r="O436" s="58">
        <f t="shared" si="328"/>
        <v>17055</v>
      </c>
      <c r="P436" s="58">
        <f t="shared" ref="P436:Q436" si="329">P433+P430</f>
        <v>14801</v>
      </c>
      <c r="Q436" s="58">
        <f t="shared" si="329"/>
        <v>15841</v>
      </c>
      <c r="R436" s="58">
        <f t="shared" ref="R436:S436" si="330">R433+R430</f>
        <v>20079</v>
      </c>
      <c r="S436" s="58">
        <f t="shared" si="330"/>
        <v>16930</v>
      </c>
      <c r="T436" s="58">
        <f t="shared" ref="T436:U436" si="331">T433+T430</f>
        <v>19286</v>
      </c>
      <c r="U436" s="58">
        <f t="shared" si="331"/>
        <v>14331</v>
      </c>
      <c r="V436" s="58">
        <f t="shared" ref="V436:W436" si="332">V433+V430</f>
        <v>13594</v>
      </c>
      <c r="W436" s="58">
        <f t="shared" si="332"/>
        <v>13147</v>
      </c>
      <c r="X436" s="58">
        <f t="shared" ref="X436:Y436" si="333">X433+X430</f>
        <v>12703</v>
      </c>
      <c r="Y436" s="58">
        <f t="shared" si="333"/>
        <v>12893</v>
      </c>
      <c r="Z436" s="58">
        <f t="shared" ref="Z436:AA436" si="334">Z433+Z430</f>
        <v>11100</v>
      </c>
      <c r="AA436" s="58">
        <f t="shared" si="334"/>
        <v>14307</v>
      </c>
      <c r="AB436" s="58">
        <f t="shared" ref="AB436:AC438" si="335">AB433+AB430</f>
        <v>13992</v>
      </c>
      <c r="AC436" s="14">
        <f t="shared" si="335"/>
        <v>18622</v>
      </c>
      <c r="AD436" s="14">
        <v>18732</v>
      </c>
    </row>
    <row r="437" spans="1:37" s="19" customFormat="1" x14ac:dyDescent="0.3">
      <c r="A437" s="23"/>
      <c r="B437" s="9" t="s">
        <v>19</v>
      </c>
      <c r="C437" s="59">
        <f t="shared" ref="C437" si="336">C434+C431</f>
        <v>15479</v>
      </c>
      <c r="D437" s="59">
        <f t="shared" si="327"/>
        <v>13464</v>
      </c>
      <c r="E437" s="59">
        <f t="shared" si="327"/>
        <v>14702</v>
      </c>
      <c r="F437" s="59">
        <f t="shared" si="327"/>
        <v>18002</v>
      </c>
      <c r="G437" s="59">
        <f t="shared" si="327"/>
        <v>19895</v>
      </c>
      <c r="H437" s="59">
        <f t="shared" si="327"/>
        <v>16780</v>
      </c>
      <c r="I437" s="59">
        <f t="shared" si="327"/>
        <v>15696</v>
      </c>
      <c r="J437" s="59">
        <f t="shared" si="327"/>
        <v>15894</v>
      </c>
      <c r="K437" s="59">
        <f t="shared" si="327"/>
        <v>13001</v>
      </c>
      <c r="L437" s="59">
        <f t="shared" si="327"/>
        <v>13913</v>
      </c>
      <c r="M437" s="59">
        <f t="shared" si="327"/>
        <v>10536</v>
      </c>
      <c r="N437" s="59">
        <f t="shared" ref="N437:O437" si="337">N434+N431</f>
        <v>10720</v>
      </c>
      <c r="O437" s="59">
        <f t="shared" si="337"/>
        <v>16387</v>
      </c>
      <c r="P437" s="59">
        <f t="shared" ref="P437:Q437" si="338">P434+P431</f>
        <v>14323</v>
      </c>
      <c r="Q437" s="59">
        <f t="shared" si="338"/>
        <v>15338</v>
      </c>
      <c r="R437" s="59">
        <f t="shared" ref="R437:S437" si="339">R434+R431</f>
        <v>19503</v>
      </c>
      <c r="S437" s="59">
        <f t="shared" si="339"/>
        <v>16406</v>
      </c>
      <c r="T437" s="59">
        <f t="shared" ref="T437:U437" si="340">T434+T431</f>
        <v>18671</v>
      </c>
      <c r="U437" s="59">
        <f t="shared" si="340"/>
        <v>13792</v>
      </c>
      <c r="V437" s="59">
        <f t="shared" ref="V437:W437" si="341">V434+V431</f>
        <v>13044</v>
      </c>
      <c r="W437" s="59">
        <f t="shared" si="341"/>
        <v>12553</v>
      </c>
      <c r="X437" s="59">
        <f t="shared" ref="X437:Y437" si="342">X434+X431</f>
        <v>12047</v>
      </c>
      <c r="Y437" s="59">
        <f t="shared" si="342"/>
        <v>12126</v>
      </c>
      <c r="Z437" s="59">
        <f t="shared" ref="Z437:AA437" si="343">Z434+Z431</f>
        <v>10559</v>
      </c>
      <c r="AA437" s="59">
        <f t="shared" si="343"/>
        <v>13527</v>
      </c>
      <c r="AB437" s="59">
        <f t="shared" ref="AB437" si="344">AB434+AB431</f>
        <v>13471</v>
      </c>
      <c r="AC437" s="15">
        <f t="shared" si="335"/>
        <v>17985</v>
      </c>
      <c r="AD437" s="15">
        <v>17563</v>
      </c>
    </row>
    <row r="438" spans="1:37" s="19" customFormat="1" x14ac:dyDescent="0.3">
      <c r="A438" s="23"/>
      <c r="B438" s="9" t="s">
        <v>20</v>
      </c>
      <c r="C438" s="59">
        <f t="shared" ref="C438" si="345">C435+C432</f>
        <v>580</v>
      </c>
      <c r="D438" s="59">
        <f t="shared" si="327"/>
        <v>534</v>
      </c>
      <c r="E438" s="59">
        <f t="shared" si="327"/>
        <v>475</v>
      </c>
      <c r="F438" s="59">
        <f t="shared" si="327"/>
        <v>558</v>
      </c>
      <c r="G438" s="59">
        <f t="shared" si="327"/>
        <v>737</v>
      </c>
      <c r="H438" s="59">
        <f t="shared" si="327"/>
        <v>560</v>
      </c>
      <c r="I438" s="59">
        <f t="shared" si="327"/>
        <v>620</v>
      </c>
      <c r="J438" s="59">
        <f t="shared" si="327"/>
        <v>624</v>
      </c>
      <c r="K438" s="59">
        <f t="shared" si="327"/>
        <v>562</v>
      </c>
      <c r="L438" s="59">
        <f t="shared" si="327"/>
        <v>736</v>
      </c>
      <c r="M438" s="59">
        <f t="shared" si="327"/>
        <v>483</v>
      </c>
      <c r="N438" s="59">
        <f t="shared" ref="N438:O438" si="346">N435+N432</f>
        <v>672</v>
      </c>
      <c r="O438" s="59">
        <f t="shared" si="346"/>
        <v>668</v>
      </c>
      <c r="P438" s="59">
        <f t="shared" ref="P438:Q438" si="347">P435+P432</f>
        <v>478</v>
      </c>
      <c r="Q438" s="59">
        <f t="shared" si="347"/>
        <v>503</v>
      </c>
      <c r="R438" s="59">
        <f t="shared" ref="R438:S438" si="348">R435+R432</f>
        <v>576</v>
      </c>
      <c r="S438" s="59">
        <f t="shared" si="348"/>
        <v>524</v>
      </c>
      <c r="T438" s="59">
        <f t="shared" ref="T438:U438" si="349">T435+T432</f>
        <v>615</v>
      </c>
      <c r="U438" s="59">
        <f t="shared" si="349"/>
        <v>539</v>
      </c>
      <c r="V438" s="59">
        <f t="shared" ref="V438:W438" si="350">V435+V432</f>
        <v>550</v>
      </c>
      <c r="W438" s="59">
        <f t="shared" si="350"/>
        <v>594</v>
      </c>
      <c r="X438" s="59">
        <f t="shared" ref="X438:Y438" si="351">X435+X432</f>
        <v>656</v>
      </c>
      <c r="Y438" s="59">
        <f t="shared" si="351"/>
        <v>767</v>
      </c>
      <c r="Z438" s="59">
        <f t="shared" ref="Z438:AA438" si="352">Z435+Z432</f>
        <v>541</v>
      </c>
      <c r="AA438" s="59">
        <f t="shared" si="352"/>
        <v>780</v>
      </c>
      <c r="AB438" s="59">
        <f t="shared" ref="AB438" si="353">AB435+AB432</f>
        <v>521</v>
      </c>
      <c r="AC438" s="15">
        <f t="shared" si="335"/>
        <v>637</v>
      </c>
      <c r="AD438" s="15">
        <v>1169</v>
      </c>
    </row>
    <row r="439" spans="1:37" s="19" customFormat="1" x14ac:dyDescent="0.3">
      <c r="A439" s="26"/>
      <c r="B439" s="29"/>
      <c r="C439" s="21"/>
      <c r="D439" s="20"/>
      <c r="E439" s="20"/>
      <c r="F439" s="20"/>
      <c r="G439" s="20"/>
      <c r="H439" s="20"/>
    </row>
    <row r="440" spans="1:37" s="19" customFormat="1" x14ac:dyDescent="0.3">
      <c r="A440" s="23"/>
      <c r="B440" s="98"/>
      <c r="C440" s="98"/>
      <c r="D440" s="98"/>
      <c r="E440" s="98"/>
      <c r="F440" s="98"/>
      <c r="G440" s="98"/>
      <c r="H440" s="98"/>
      <c r="I440" s="98"/>
      <c r="J440" s="98"/>
      <c r="K440" s="98"/>
      <c r="L440" s="98"/>
      <c r="M440" s="98"/>
      <c r="N440" s="98"/>
      <c r="O440" s="98"/>
      <c r="P440" s="98"/>
      <c r="Q440" s="98"/>
      <c r="R440" s="98"/>
      <c r="S440" s="98"/>
      <c r="T440" s="98"/>
      <c r="U440" s="98"/>
      <c r="V440" s="98"/>
      <c r="W440" s="98"/>
      <c r="X440" s="98"/>
      <c r="Y440" s="98"/>
      <c r="Z440" s="98"/>
      <c r="AA440" s="98"/>
      <c r="AB440" s="98"/>
    </row>
    <row r="441" spans="1:37" x14ac:dyDescent="0.3">
      <c r="A441" s="23" t="s">
        <v>86</v>
      </c>
      <c r="B441" s="2" t="s">
        <v>7</v>
      </c>
    </row>
    <row r="442" spans="1:37" x14ac:dyDescent="0.3">
      <c r="A442" s="23" t="s">
        <v>92</v>
      </c>
      <c r="B442" s="2"/>
    </row>
    <row r="443" spans="1:37" x14ac:dyDescent="0.3">
      <c r="A443" s="23" t="s">
        <v>114</v>
      </c>
      <c r="B443" s="1" t="s">
        <v>24</v>
      </c>
      <c r="C443" s="30">
        <v>43678</v>
      </c>
      <c r="D443" s="30">
        <v>43709</v>
      </c>
      <c r="E443" s="30">
        <v>43739</v>
      </c>
      <c r="F443" s="30">
        <v>43770</v>
      </c>
      <c r="G443" s="30">
        <v>43800</v>
      </c>
      <c r="H443" s="30">
        <v>43831</v>
      </c>
      <c r="I443" s="30">
        <v>43862</v>
      </c>
      <c r="J443" s="30">
        <v>43891</v>
      </c>
      <c r="K443" s="30">
        <v>43922</v>
      </c>
      <c r="L443" s="30">
        <v>43952</v>
      </c>
      <c r="M443" s="30">
        <v>43983</v>
      </c>
      <c r="N443" s="30">
        <v>44013</v>
      </c>
      <c r="O443" s="30">
        <v>44044</v>
      </c>
      <c r="P443" s="30">
        <v>44075</v>
      </c>
      <c r="Q443" s="30">
        <v>44105</v>
      </c>
      <c r="R443" s="30">
        <v>44136</v>
      </c>
      <c r="S443" s="30">
        <v>44166</v>
      </c>
      <c r="T443" s="30">
        <v>44197</v>
      </c>
      <c r="U443" s="30">
        <v>44228</v>
      </c>
      <c r="V443" s="30">
        <v>44256</v>
      </c>
      <c r="W443" s="30">
        <v>44287</v>
      </c>
      <c r="X443" s="30">
        <v>44317</v>
      </c>
      <c r="Y443" s="30">
        <v>44348</v>
      </c>
      <c r="Z443" s="30">
        <v>44378</v>
      </c>
      <c r="AA443" s="30">
        <v>44409</v>
      </c>
      <c r="AB443" s="30">
        <v>44440</v>
      </c>
      <c r="AC443" s="30">
        <v>44470</v>
      </c>
      <c r="AD443" s="30">
        <v>44501</v>
      </c>
      <c r="AE443" s="30">
        <v>44531</v>
      </c>
      <c r="AF443" s="60">
        <v>44562</v>
      </c>
      <c r="AG443" s="60">
        <v>44593</v>
      </c>
      <c r="AH443" s="60">
        <v>44621</v>
      </c>
      <c r="AI443" s="60">
        <v>44652</v>
      </c>
      <c r="AJ443" s="90">
        <v>44682</v>
      </c>
      <c r="AK443" s="90">
        <v>44713</v>
      </c>
    </row>
    <row r="444" spans="1:37" x14ac:dyDescent="0.3">
      <c r="B444" s="4" t="s">
        <v>21</v>
      </c>
      <c r="C444" s="38">
        <f>C445+C446</f>
        <v>1562</v>
      </c>
      <c r="D444" s="38">
        <f t="shared" ref="D444:H444" si="354">D445+D446</f>
        <v>2159</v>
      </c>
      <c r="E444" s="38">
        <f t="shared" si="354"/>
        <v>1937</v>
      </c>
      <c r="F444" s="38">
        <f t="shared" si="354"/>
        <v>448</v>
      </c>
      <c r="G444" s="38">
        <f t="shared" si="354"/>
        <v>48</v>
      </c>
      <c r="H444" s="38">
        <f t="shared" si="354"/>
        <v>59</v>
      </c>
      <c r="I444" s="38">
        <f>I445+I446</f>
        <v>568</v>
      </c>
      <c r="J444" s="38">
        <f>J445+J446</f>
        <v>50</v>
      </c>
      <c r="K444" s="38">
        <v>0</v>
      </c>
      <c r="L444" s="38">
        <v>0</v>
      </c>
      <c r="M444" s="38">
        <v>0</v>
      </c>
      <c r="N444" s="38">
        <f t="shared" ref="N444:T444" si="355">N445+N446</f>
        <v>1336</v>
      </c>
      <c r="O444" s="38">
        <f t="shared" si="355"/>
        <v>2629</v>
      </c>
      <c r="P444" s="38">
        <f t="shared" si="355"/>
        <v>2196</v>
      </c>
      <c r="Q444" s="38">
        <f t="shared" si="355"/>
        <v>1988</v>
      </c>
      <c r="R444" s="38">
        <f t="shared" si="355"/>
        <v>376</v>
      </c>
      <c r="S444" s="38">
        <f t="shared" si="355"/>
        <v>22</v>
      </c>
      <c r="T444" s="38">
        <f t="shared" si="355"/>
        <v>0</v>
      </c>
      <c r="U444" s="38">
        <f t="shared" ref="U444:V444" si="356">U445+U446</f>
        <v>0</v>
      </c>
      <c r="V444" s="38">
        <f t="shared" si="356"/>
        <v>0</v>
      </c>
      <c r="W444" s="38">
        <f t="shared" ref="W444:X444" si="357">W445+W446</f>
        <v>0</v>
      </c>
      <c r="X444" s="38">
        <f t="shared" si="357"/>
        <v>2426</v>
      </c>
      <c r="Y444" s="38">
        <f t="shared" ref="Y444:Z444" si="358">Y445+Y446</f>
        <v>731</v>
      </c>
      <c r="Z444" s="38">
        <f t="shared" si="358"/>
        <v>603</v>
      </c>
      <c r="AA444" s="38">
        <f t="shared" ref="AA444:AB444" si="359">AA445+AA446</f>
        <v>780</v>
      </c>
      <c r="AB444" s="38">
        <f t="shared" si="359"/>
        <v>1173</v>
      </c>
      <c r="AC444" s="38">
        <f t="shared" ref="AC444:AD444" si="360">AC445+AC446</f>
        <v>1155</v>
      </c>
      <c r="AD444" s="38">
        <f t="shared" si="360"/>
        <v>747</v>
      </c>
      <c r="AE444" s="38">
        <f t="shared" ref="AE444:AF444" si="361">AE445+AE446</f>
        <v>426</v>
      </c>
      <c r="AF444" s="38">
        <f t="shared" si="361"/>
        <v>90</v>
      </c>
      <c r="AG444" s="38">
        <f t="shared" ref="AG444:AH444" si="362">AG445+AG446</f>
        <v>593</v>
      </c>
      <c r="AH444" s="38">
        <f t="shared" si="362"/>
        <v>1187</v>
      </c>
      <c r="AI444" s="38">
        <f t="shared" ref="AI444" si="363">AI445+AI446</f>
        <v>1197</v>
      </c>
      <c r="AJ444" s="38">
        <v>1858</v>
      </c>
      <c r="AK444" s="38">
        <v>1483</v>
      </c>
    </row>
    <row r="445" spans="1:37" x14ac:dyDescent="0.3">
      <c r="B445" s="4" t="s">
        <v>19</v>
      </c>
      <c r="C445" s="37">
        <v>1510</v>
      </c>
      <c r="D445" s="37">
        <v>2091</v>
      </c>
      <c r="E445" s="37">
        <v>1864</v>
      </c>
      <c r="F445" s="37">
        <v>382</v>
      </c>
      <c r="G445" s="37">
        <v>0</v>
      </c>
      <c r="H445" s="37">
        <v>0</v>
      </c>
      <c r="I445" s="37">
        <v>475</v>
      </c>
      <c r="J445" s="37">
        <v>0</v>
      </c>
      <c r="K445" s="37">
        <v>0</v>
      </c>
      <c r="L445" s="37">
        <v>0</v>
      </c>
      <c r="M445" s="37">
        <v>0</v>
      </c>
      <c r="N445" s="37">
        <v>1268</v>
      </c>
      <c r="O445" s="37">
        <v>2551</v>
      </c>
      <c r="P445" s="37">
        <v>2128</v>
      </c>
      <c r="Q445" s="37">
        <v>1921</v>
      </c>
      <c r="R445" s="37">
        <v>347</v>
      </c>
      <c r="S445" s="37">
        <v>0</v>
      </c>
      <c r="T445" s="76">
        <v>0</v>
      </c>
      <c r="U445" s="76">
        <v>0</v>
      </c>
      <c r="V445" s="76">
        <v>0</v>
      </c>
      <c r="W445" s="76">
        <v>0</v>
      </c>
      <c r="X445" s="76">
        <v>2283</v>
      </c>
      <c r="Y445" s="76">
        <v>690</v>
      </c>
      <c r="Z445" s="76">
        <v>567</v>
      </c>
      <c r="AA445" s="76">
        <v>709</v>
      </c>
      <c r="AB445" s="76">
        <v>1106</v>
      </c>
      <c r="AC445" s="76">
        <v>1105</v>
      </c>
      <c r="AD445" s="76">
        <v>685</v>
      </c>
      <c r="AE445" s="76">
        <v>373</v>
      </c>
      <c r="AF445" s="76">
        <v>44</v>
      </c>
      <c r="AG445" s="76">
        <v>553</v>
      </c>
      <c r="AH445" s="76">
        <v>1127</v>
      </c>
      <c r="AI445" s="76">
        <v>1161</v>
      </c>
      <c r="AJ445" s="92">
        <v>1816</v>
      </c>
      <c r="AK445" s="92">
        <v>1381</v>
      </c>
    </row>
    <row r="446" spans="1:37" x14ac:dyDescent="0.3">
      <c r="B446" s="4" t="s">
        <v>20</v>
      </c>
      <c r="C446" s="37">
        <v>52</v>
      </c>
      <c r="D446" s="37">
        <v>68</v>
      </c>
      <c r="E446" s="37">
        <v>73</v>
      </c>
      <c r="F446" s="37">
        <v>66</v>
      </c>
      <c r="G446" s="37">
        <v>48</v>
      </c>
      <c r="H446" s="37">
        <v>59</v>
      </c>
      <c r="I446" s="37">
        <v>93</v>
      </c>
      <c r="J446" s="37">
        <v>50</v>
      </c>
      <c r="K446" s="37">
        <v>0</v>
      </c>
      <c r="L446" s="37">
        <v>0</v>
      </c>
      <c r="M446" s="37">
        <v>0</v>
      </c>
      <c r="N446" s="37">
        <v>68</v>
      </c>
      <c r="O446" s="37">
        <v>78</v>
      </c>
      <c r="P446" s="37">
        <v>68</v>
      </c>
      <c r="Q446" s="37">
        <v>67</v>
      </c>
      <c r="R446" s="37">
        <v>29</v>
      </c>
      <c r="S446" s="37">
        <v>22</v>
      </c>
      <c r="T446" s="76">
        <v>0</v>
      </c>
      <c r="U446" s="76">
        <v>0</v>
      </c>
      <c r="V446" s="76">
        <v>0</v>
      </c>
      <c r="W446" s="76">
        <v>0</v>
      </c>
      <c r="X446" s="76">
        <v>143</v>
      </c>
      <c r="Y446" s="76">
        <v>41</v>
      </c>
      <c r="Z446" s="76">
        <v>36</v>
      </c>
      <c r="AA446" s="76">
        <v>71</v>
      </c>
      <c r="AB446" s="76">
        <v>67</v>
      </c>
      <c r="AC446" s="76">
        <v>50</v>
      </c>
      <c r="AD446" s="76">
        <v>62</v>
      </c>
      <c r="AE446" s="76">
        <v>53</v>
      </c>
      <c r="AF446" s="76">
        <v>46</v>
      </c>
      <c r="AG446" s="76">
        <v>40</v>
      </c>
      <c r="AH446" s="76">
        <v>60</v>
      </c>
      <c r="AI446" s="76">
        <v>36</v>
      </c>
      <c r="AJ446" s="92">
        <v>42</v>
      </c>
      <c r="AK446" s="92">
        <v>102</v>
      </c>
    </row>
    <row r="447" spans="1:37" x14ac:dyDescent="0.3">
      <c r="B447" s="4" t="s">
        <v>22</v>
      </c>
      <c r="C447" s="38">
        <f>C448+C449</f>
        <v>2277</v>
      </c>
      <c r="D447" s="38">
        <f t="shared" ref="D447:H447" si="364">D448+D449</f>
        <v>2534</v>
      </c>
      <c r="E447" s="38">
        <f t="shared" si="364"/>
        <v>2239</v>
      </c>
      <c r="F447" s="38">
        <f t="shared" si="364"/>
        <v>602</v>
      </c>
      <c r="G447" s="38">
        <f t="shared" si="364"/>
        <v>102</v>
      </c>
      <c r="H447" s="38">
        <f t="shared" si="364"/>
        <v>97</v>
      </c>
      <c r="I447" s="38">
        <f t="shared" ref="I447:L447" si="365">I448+I449</f>
        <v>886</v>
      </c>
      <c r="J447" s="38">
        <f t="shared" si="365"/>
        <v>92</v>
      </c>
      <c r="K447" s="38">
        <f t="shared" si="365"/>
        <v>0</v>
      </c>
      <c r="L447" s="38">
        <f t="shared" si="365"/>
        <v>0</v>
      </c>
      <c r="M447" s="38">
        <f t="shared" ref="M447" si="366">M448+M449</f>
        <v>0</v>
      </c>
      <c r="N447" s="38">
        <f t="shared" ref="N447:T447" si="367">N448+N449</f>
        <v>1862</v>
      </c>
      <c r="O447" s="38">
        <f t="shared" si="367"/>
        <v>3104</v>
      </c>
      <c r="P447" s="38">
        <f t="shared" si="367"/>
        <v>3324</v>
      </c>
      <c r="Q447" s="38">
        <f t="shared" si="367"/>
        <v>2943</v>
      </c>
      <c r="R447" s="38">
        <f t="shared" si="367"/>
        <v>730</v>
      </c>
      <c r="S447" s="38">
        <f t="shared" si="367"/>
        <v>41</v>
      </c>
      <c r="T447" s="38">
        <f t="shared" si="367"/>
        <v>0</v>
      </c>
      <c r="U447" s="38">
        <f t="shared" ref="U447:V447" si="368">U448+U449</f>
        <v>0</v>
      </c>
      <c r="V447" s="38">
        <f t="shared" si="368"/>
        <v>0</v>
      </c>
      <c r="W447" s="38">
        <f t="shared" ref="W447:X447" si="369">W448+W449</f>
        <v>0</v>
      </c>
      <c r="X447" s="38">
        <f t="shared" si="369"/>
        <v>4612</v>
      </c>
      <c r="Y447" s="38">
        <f t="shared" ref="Y447:Z447" si="370">Y448+Y449</f>
        <v>1481</v>
      </c>
      <c r="Z447" s="38">
        <f t="shared" si="370"/>
        <v>948</v>
      </c>
      <c r="AA447" s="38">
        <f t="shared" ref="AA447:AB447" si="371">AA448+AA449</f>
        <v>1683</v>
      </c>
      <c r="AB447" s="38">
        <f t="shared" si="371"/>
        <v>2527</v>
      </c>
      <c r="AC447" s="38">
        <f t="shared" ref="AC447:AD447" si="372">AC448+AC449</f>
        <v>1962</v>
      </c>
      <c r="AD447" s="38">
        <f t="shared" si="372"/>
        <v>1071</v>
      </c>
      <c r="AE447" s="38">
        <f t="shared" ref="AE447:AF447" si="373">AE448+AE449</f>
        <v>629</v>
      </c>
      <c r="AF447" s="38">
        <f t="shared" si="373"/>
        <v>125</v>
      </c>
      <c r="AG447" s="38">
        <f t="shared" ref="AG447:AH447" si="374">AG448+AG449</f>
        <v>566</v>
      </c>
      <c r="AH447" s="38">
        <f t="shared" si="374"/>
        <v>1676</v>
      </c>
      <c r="AI447" s="38">
        <f t="shared" ref="AI447" si="375">AI448+AI449</f>
        <v>1566</v>
      </c>
      <c r="AJ447" s="38">
        <v>2958</v>
      </c>
      <c r="AK447" s="38">
        <v>2425</v>
      </c>
    </row>
    <row r="448" spans="1:37" x14ac:dyDescent="0.3">
      <c r="B448" s="4" t="s">
        <v>19</v>
      </c>
      <c r="C448" s="37">
        <v>2181</v>
      </c>
      <c r="D448" s="37">
        <v>2433</v>
      </c>
      <c r="E448" s="37">
        <v>2093</v>
      </c>
      <c r="F448" s="37">
        <v>517</v>
      </c>
      <c r="G448" s="37"/>
      <c r="H448" s="37">
        <v>0</v>
      </c>
      <c r="I448" s="37">
        <v>702</v>
      </c>
      <c r="J448" s="37">
        <v>0</v>
      </c>
      <c r="K448" s="37">
        <v>0</v>
      </c>
      <c r="L448" s="37">
        <v>0</v>
      </c>
      <c r="M448" s="37">
        <v>0</v>
      </c>
      <c r="N448" s="37">
        <v>1758</v>
      </c>
      <c r="O448" s="37">
        <v>2945</v>
      </c>
      <c r="P448" s="37">
        <v>3221</v>
      </c>
      <c r="Q448" s="37">
        <v>2828</v>
      </c>
      <c r="R448" s="37">
        <v>667</v>
      </c>
      <c r="S448" s="37">
        <v>0</v>
      </c>
      <c r="T448" s="76">
        <v>0</v>
      </c>
      <c r="U448" s="76">
        <v>0</v>
      </c>
      <c r="V448" s="76">
        <v>0</v>
      </c>
      <c r="W448" s="76">
        <v>0</v>
      </c>
      <c r="X448" s="76">
        <v>4398</v>
      </c>
      <c r="Y448" s="76">
        <v>1401</v>
      </c>
      <c r="Z448" s="76">
        <v>873</v>
      </c>
      <c r="AA448" s="76">
        <v>1589</v>
      </c>
      <c r="AB448" s="76">
        <v>2433</v>
      </c>
      <c r="AC448" s="76">
        <v>1897</v>
      </c>
      <c r="AD448" s="76">
        <v>984</v>
      </c>
      <c r="AE448" s="76">
        <v>561</v>
      </c>
      <c r="AF448" s="76">
        <v>67</v>
      </c>
      <c r="AG448" s="76">
        <v>553</v>
      </c>
      <c r="AH448" s="76">
        <v>1595</v>
      </c>
      <c r="AI448" s="76">
        <v>1508</v>
      </c>
      <c r="AJ448" s="92">
        <v>2890</v>
      </c>
      <c r="AK448" s="92">
        <v>2242</v>
      </c>
    </row>
    <row r="449" spans="1:37" x14ac:dyDescent="0.3">
      <c r="B449" s="4" t="s">
        <v>20</v>
      </c>
      <c r="C449" s="37">
        <v>96</v>
      </c>
      <c r="D449" s="37">
        <v>101</v>
      </c>
      <c r="E449" s="37">
        <v>146</v>
      </c>
      <c r="F449" s="37">
        <v>85</v>
      </c>
      <c r="G449" s="37">
        <v>102</v>
      </c>
      <c r="H449" s="37">
        <v>97</v>
      </c>
      <c r="I449" s="37">
        <v>184</v>
      </c>
      <c r="J449" s="37">
        <v>92</v>
      </c>
      <c r="K449" s="37">
        <v>0</v>
      </c>
      <c r="L449" s="37">
        <v>0</v>
      </c>
      <c r="M449" s="37">
        <v>0</v>
      </c>
      <c r="N449" s="37">
        <v>104</v>
      </c>
      <c r="O449" s="37">
        <v>159</v>
      </c>
      <c r="P449" s="37">
        <v>103</v>
      </c>
      <c r="Q449" s="37">
        <v>115</v>
      </c>
      <c r="R449" s="37">
        <v>63</v>
      </c>
      <c r="S449" s="37">
        <v>41</v>
      </c>
      <c r="T449" s="76">
        <v>0</v>
      </c>
      <c r="U449" s="76">
        <v>0</v>
      </c>
      <c r="V449" s="76">
        <v>0</v>
      </c>
      <c r="W449" s="76">
        <v>0</v>
      </c>
      <c r="X449" s="76">
        <v>214</v>
      </c>
      <c r="Y449" s="76">
        <v>80</v>
      </c>
      <c r="Z449" s="76">
        <v>75</v>
      </c>
      <c r="AA449" s="76">
        <v>94</v>
      </c>
      <c r="AB449" s="76">
        <v>94</v>
      </c>
      <c r="AC449" s="76">
        <v>65</v>
      </c>
      <c r="AD449" s="76">
        <v>87</v>
      </c>
      <c r="AE449" s="76">
        <v>68</v>
      </c>
      <c r="AF449" s="76">
        <v>58</v>
      </c>
      <c r="AG449" s="76">
        <v>13</v>
      </c>
      <c r="AH449" s="76">
        <v>81</v>
      </c>
      <c r="AI449" s="76">
        <v>58</v>
      </c>
      <c r="AJ449" s="92">
        <v>68</v>
      </c>
      <c r="AK449" s="92">
        <v>183</v>
      </c>
    </row>
    <row r="450" spans="1:37" x14ac:dyDescent="0.3">
      <c r="B450" s="8" t="s">
        <v>23</v>
      </c>
      <c r="C450" s="10">
        <f>C451+C452</f>
        <v>3839</v>
      </c>
      <c r="D450" s="10">
        <f t="shared" ref="D450:H450" si="376">D451+D452</f>
        <v>4693</v>
      </c>
      <c r="E450" s="10">
        <f t="shared" si="376"/>
        <v>4176</v>
      </c>
      <c r="F450" s="10">
        <f t="shared" si="376"/>
        <v>1050</v>
      </c>
      <c r="G450" s="10">
        <f t="shared" si="376"/>
        <v>150</v>
      </c>
      <c r="H450" s="10">
        <f t="shared" si="376"/>
        <v>156</v>
      </c>
      <c r="I450" s="10">
        <f t="shared" ref="I450:M450" si="377">I451+I452</f>
        <v>1454</v>
      </c>
      <c r="J450" s="10">
        <f t="shared" si="377"/>
        <v>142</v>
      </c>
      <c r="K450" s="10">
        <f t="shared" si="377"/>
        <v>0</v>
      </c>
      <c r="L450" s="10">
        <f t="shared" si="377"/>
        <v>0</v>
      </c>
      <c r="M450" s="10">
        <f t="shared" si="377"/>
        <v>0</v>
      </c>
      <c r="N450" s="10">
        <f t="shared" ref="N450:T450" si="378">N451+N452</f>
        <v>3198</v>
      </c>
      <c r="O450" s="10">
        <f t="shared" si="378"/>
        <v>5733</v>
      </c>
      <c r="P450" s="10">
        <f t="shared" si="378"/>
        <v>5520</v>
      </c>
      <c r="Q450" s="10">
        <f t="shared" si="378"/>
        <v>4931</v>
      </c>
      <c r="R450" s="10">
        <f t="shared" si="378"/>
        <v>1106</v>
      </c>
      <c r="S450" s="10">
        <f t="shared" si="378"/>
        <v>63</v>
      </c>
      <c r="T450" s="10">
        <f t="shared" si="378"/>
        <v>0</v>
      </c>
      <c r="U450" s="10">
        <f t="shared" ref="U450:V450" si="379">U451+U452</f>
        <v>0</v>
      </c>
      <c r="V450" s="10">
        <f t="shared" si="379"/>
        <v>0</v>
      </c>
      <c r="W450" s="10">
        <f t="shared" ref="W450" si="380">W451+W452</f>
        <v>0</v>
      </c>
      <c r="X450" s="10">
        <f t="shared" ref="X450:AC450" si="381">X451+X452</f>
        <v>7038</v>
      </c>
      <c r="Y450" s="10">
        <f t="shared" si="381"/>
        <v>2212</v>
      </c>
      <c r="Z450" s="10">
        <f t="shared" si="381"/>
        <v>1551</v>
      </c>
      <c r="AA450" s="10">
        <f t="shared" si="381"/>
        <v>2463</v>
      </c>
      <c r="AB450" s="10">
        <f t="shared" si="381"/>
        <v>3700</v>
      </c>
      <c r="AC450" s="10">
        <f t="shared" si="381"/>
        <v>3117</v>
      </c>
      <c r="AD450" s="10">
        <f t="shared" ref="AD450:AE450" si="382">AD451+AD452</f>
        <v>1818</v>
      </c>
      <c r="AE450" s="10">
        <f t="shared" si="382"/>
        <v>1055</v>
      </c>
      <c r="AF450" s="10">
        <f t="shared" ref="AF450:AG450" si="383">AF451+AF452</f>
        <v>215</v>
      </c>
      <c r="AG450" s="10">
        <f t="shared" si="383"/>
        <v>1159</v>
      </c>
      <c r="AH450" s="10">
        <f t="shared" ref="AH450:AI450" si="384">AH451+AH452</f>
        <v>2863</v>
      </c>
      <c r="AI450" s="10">
        <f t="shared" si="384"/>
        <v>2763</v>
      </c>
      <c r="AJ450" s="10">
        <v>4816</v>
      </c>
      <c r="AK450" s="10">
        <v>3908</v>
      </c>
    </row>
    <row r="451" spans="1:37" x14ac:dyDescent="0.3">
      <c r="B451" s="9" t="s">
        <v>19</v>
      </c>
      <c r="C451" s="11">
        <f>C445+C448</f>
        <v>3691</v>
      </c>
      <c r="D451" s="11">
        <f t="shared" ref="D451:H452" si="385">D445+D448</f>
        <v>4524</v>
      </c>
      <c r="E451" s="11">
        <f t="shared" si="385"/>
        <v>3957</v>
      </c>
      <c r="F451" s="11">
        <f t="shared" si="385"/>
        <v>899</v>
      </c>
      <c r="G451" s="11">
        <f t="shared" si="385"/>
        <v>0</v>
      </c>
      <c r="H451" s="11">
        <f t="shared" si="385"/>
        <v>0</v>
      </c>
      <c r="I451" s="11">
        <f t="shared" ref="I451:M452" si="386">I445+I448</f>
        <v>1177</v>
      </c>
      <c r="J451" s="11">
        <f t="shared" si="386"/>
        <v>0</v>
      </c>
      <c r="K451" s="11">
        <f t="shared" si="386"/>
        <v>0</v>
      </c>
      <c r="L451" s="11">
        <f t="shared" si="386"/>
        <v>0</v>
      </c>
      <c r="M451" s="11">
        <f t="shared" si="386"/>
        <v>0</v>
      </c>
      <c r="N451" s="11">
        <f t="shared" ref="N451:T452" si="387">N445+N448</f>
        <v>3026</v>
      </c>
      <c r="O451" s="11">
        <f t="shared" si="387"/>
        <v>5496</v>
      </c>
      <c r="P451" s="11">
        <f t="shared" si="387"/>
        <v>5349</v>
      </c>
      <c r="Q451" s="11">
        <f t="shared" si="387"/>
        <v>4749</v>
      </c>
      <c r="R451" s="11">
        <f t="shared" si="387"/>
        <v>1014</v>
      </c>
      <c r="S451" s="11">
        <f t="shared" si="387"/>
        <v>0</v>
      </c>
      <c r="T451" s="11">
        <f t="shared" si="387"/>
        <v>0</v>
      </c>
      <c r="U451" s="11">
        <f t="shared" ref="U451:V451" si="388">U445+U448</f>
        <v>0</v>
      </c>
      <c r="V451" s="11">
        <f t="shared" si="388"/>
        <v>0</v>
      </c>
      <c r="W451" s="11">
        <f t="shared" ref="W451" si="389">W445+W448</f>
        <v>0</v>
      </c>
      <c r="X451" s="11">
        <f t="shared" ref="X451:AC451" si="390">X445+X448</f>
        <v>6681</v>
      </c>
      <c r="Y451" s="11">
        <f t="shared" si="390"/>
        <v>2091</v>
      </c>
      <c r="Z451" s="11">
        <f t="shared" si="390"/>
        <v>1440</v>
      </c>
      <c r="AA451" s="11">
        <f t="shared" si="390"/>
        <v>2298</v>
      </c>
      <c r="AB451" s="11">
        <f t="shared" si="390"/>
        <v>3539</v>
      </c>
      <c r="AC451" s="11">
        <f t="shared" si="390"/>
        <v>3002</v>
      </c>
      <c r="AD451" s="11">
        <f t="shared" ref="AD451:AE451" si="391">AD445+AD448</f>
        <v>1669</v>
      </c>
      <c r="AE451" s="11">
        <f t="shared" si="391"/>
        <v>934</v>
      </c>
      <c r="AF451" s="11">
        <f t="shared" ref="AF451:AG451" si="392">AF445+AF448</f>
        <v>111</v>
      </c>
      <c r="AG451" s="11">
        <f t="shared" si="392"/>
        <v>1106</v>
      </c>
      <c r="AH451" s="11">
        <f t="shared" ref="AH451:AI451" si="393">AH445+AH448</f>
        <v>2722</v>
      </c>
      <c r="AI451" s="11">
        <f t="shared" si="393"/>
        <v>2669</v>
      </c>
      <c r="AJ451" s="11">
        <v>4706</v>
      </c>
      <c r="AK451" s="11">
        <v>3623</v>
      </c>
    </row>
    <row r="452" spans="1:37" x14ac:dyDescent="0.3">
      <c r="B452" s="9" t="s">
        <v>20</v>
      </c>
      <c r="C452" s="11">
        <f>C446+C449</f>
        <v>148</v>
      </c>
      <c r="D452" s="11">
        <f t="shared" si="385"/>
        <v>169</v>
      </c>
      <c r="E452" s="11">
        <f t="shared" si="385"/>
        <v>219</v>
      </c>
      <c r="F452" s="11">
        <f t="shared" si="385"/>
        <v>151</v>
      </c>
      <c r="G452" s="11">
        <f t="shared" si="385"/>
        <v>150</v>
      </c>
      <c r="H452" s="11">
        <f t="shared" si="385"/>
        <v>156</v>
      </c>
      <c r="I452" s="11">
        <f t="shared" si="386"/>
        <v>277</v>
      </c>
      <c r="J452" s="11">
        <f t="shared" si="386"/>
        <v>142</v>
      </c>
      <c r="K452" s="11">
        <f t="shared" si="386"/>
        <v>0</v>
      </c>
      <c r="L452" s="11">
        <f t="shared" si="386"/>
        <v>0</v>
      </c>
      <c r="M452" s="11">
        <f t="shared" si="386"/>
        <v>0</v>
      </c>
      <c r="N452" s="11">
        <f t="shared" ref="N452:S452" si="394">N446+N449</f>
        <v>172</v>
      </c>
      <c r="O452" s="11">
        <f t="shared" si="394"/>
        <v>237</v>
      </c>
      <c r="P452" s="11">
        <f t="shared" si="394"/>
        <v>171</v>
      </c>
      <c r="Q452" s="11">
        <f t="shared" si="394"/>
        <v>182</v>
      </c>
      <c r="R452" s="11">
        <f t="shared" si="394"/>
        <v>92</v>
      </c>
      <c r="S452" s="11">
        <f t="shared" si="394"/>
        <v>63</v>
      </c>
      <c r="T452" s="11">
        <f t="shared" si="387"/>
        <v>0</v>
      </c>
      <c r="U452" s="11">
        <f t="shared" ref="U452:V452" si="395">U446+U449</f>
        <v>0</v>
      </c>
      <c r="V452" s="11">
        <f t="shared" si="395"/>
        <v>0</v>
      </c>
      <c r="W452" s="11">
        <f t="shared" ref="W452:X452" si="396">W446+W449</f>
        <v>0</v>
      </c>
      <c r="X452" s="11">
        <f t="shared" si="396"/>
        <v>357</v>
      </c>
      <c r="Y452" s="11">
        <f t="shared" ref="Y452:Z452" si="397">Y446+Y449</f>
        <v>121</v>
      </c>
      <c r="Z452" s="11">
        <f t="shared" si="397"/>
        <v>111</v>
      </c>
      <c r="AA452" s="11">
        <f t="shared" ref="AA452:AB452" si="398">AA446+AA449</f>
        <v>165</v>
      </c>
      <c r="AB452" s="11">
        <f t="shared" si="398"/>
        <v>161</v>
      </c>
      <c r="AC452" s="11">
        <f t="shared" ref="AC452:AD452" si="399">AC446+AC449</f>
        <v>115</v>
      </c>
      <c r="AD452" s="11">
        <f t="shared" si="399"/>
        <v>149</v>
      </c>
      <c r="AE452" s="11">
        <f t="shared" ref="AE452:AF452" si="400">AE446+AE449</f>
        <v>121</v>
      </c>
      <c r="AF452" s="11">
        <f t="shared" si="400"/>
        <v>104</v>
      </c>
      <c r="AG452" s="11">
        <f t="shared" ref="AG452:AH452" si="401">AG446+AG449</f>
        <v>53</v>
      </c>
      <c r="AH452" s="11">
        <f t="shared" si="401"/>
        <v>141</v>
      </c>
      <c r="AI452" s="11">
        <f t="shared" ref="AI452" si="402">AI446+AI449</f>
        <v>94</v>
      </c>
      <c r="AJ452" s="11">
        <v>110</v>
      </c>
      <c r="AK452" s="11">
        <v>285</v>
      </c>
    </row>
    <row r="453" spans="1:37" x14ac:dyDescent="0.3">
      <c r="B453" s="2"/>
    </row>
    <row r="454" spans="1:37" x14ac:dyDescent="0.3">
      <c r="B454" s="2"/>
    </row>
    <row r="455" spans="1:37" x14ac:dyDescent="0.3">
      <c r="A455" s="23" t="s">
        <v>76</v>
      </c>
      <c r="B455" s="2" t="s">
        <v>75</v>
      </c>
    </row>
    <row r="456" spans="1:37" x14ac:dyDescent="0.3">
      <c r="B456" s="2"/>
    </row>
    <row r="457" spans="1:37" x14ac:dyDescent="0.3">
      <c r="B457" s="17" t="s">
        <v>24</v>
      </c>
      <c r="C457" s="30">
        <v>44075</v>
      </c>
      <c r="D457" s="30">
        <v>44105</v>
      </c>
      <c r="E457" s="30">
        <v>44136</v>
      </c>
      <c r="F457" s="30">
        <v>44166</v>
      </c>
      <c r="G457" s="30">
        <v>44197</v>
      </c>
      <c r="H457" s="30">
        <v>44228</v>
      </c>
      <c r="I457" s="30">
        <v>44256</v>
      </c>
      <c r="J457" s="30">
        <v>44287</v>
      </c>
      <c r="K457" s="30">
        <v>44317</v>
      </c>
      <c r="L457" s="30">
        <v>44348</v>
      </c>
      <c r="M457" s="30">
        <v>44378</v>
      </c>
      <c r="N457" s="30">
        <v>44409</v>
      </c>
      <c r="O457" s="30">
        <v>44440</v>
      </c>
      <c r="P457" s="30">
        <v>44470</v>
      </c>
      <c r="Q457" s="30">
        <v>44501</v>
      </c>
      <c r="R457" s="30">
        <v>44531</v>
      </c>
      <c r="S457" s="30">
        <v>44562</v>
      </c>
      <c r="T457" s="30">
        <v>44593</v>
      </c>
      <c r="U457" s="30">
        <v>44621</v>
      </c>
      <c r="V457" s="30">
        <v>44652</v>
      </c>
      <c r="W457" s="30">
        <v>44682</v>
      </c>
      <c r="X457" s="30">
        <v>44713</v>
      </c>
      <c r="Y457" s="30">
        <v>44743</v>
      </c>
      <c r="Z457" s="30">
        <v>44774</v>
      </c>
      <c r="AA457" s="30">
        <v>44805</v>
      </c>
      <c r="AB457" s="30">
        <v>44835</v>
      </c>
    </row>
    <row r="458" spans="1:37" x14ac:dyDescent="0.3">
      <c r="B458" s="4" t="s">
        <v>21</v>
      </c>
      <c r="C458" s="5">
        <v>2200</v>
      </c>
      <c r="D458" s="5">
        <v>2200</v>
      </c>
      <c r="E458" s="5">
        <v>440</v>
      </c>
      <c r="F458" s="5">
        <v>60</v>
      </c>
      <c r="G458" s="4">
        <v>0</v>
      </c>
      <c r="H458" s="4">
        <v>0</v>
      </c>
      <c r="I458" s="4">
        <v>0</v>
      </c>
      <c r="J458" s="4">
        <v>0</v>
      </c>
      <c r="K458" s="5">
        <v>2200</v>
      </c>
      <c r="L458" s="5">
        <v>2200</v>
      </c>
      <c r="M458" s="5">
        <v>2200</v>
      </c>
      <c r="N458" s="5">
        <v>2200</v>
      </c>
      <c r="O458" s="99">
        <v>1250</v>
      </c>
      <c r="P458" s="99">
        <v>1000</v>
      </c>
      <c r="Q458" s="99">
        <v>250</v>
      </c>
      <c r="R458" s="99">
        <v>60</v>
      </c>
      <c r="S458" s="99">
        <v>60</v>
      </c>
      <c r="T458" s="99">
        <v>60</v>
      </c>
      <c r="U458" s="99">
        <v>500</v>
      </c>
      <c r="V458" s="99">
        <v>730</v>
      </c>
      <c r="W458" s="99">
        <v>730</v>
      </c>
      <c r="X458" s="99">
        <v>780</v>
      </c>
      <c r="Y458" s="99">
        <v>1500</v>
      </c>
      <c r="Z458" s="99">
        <v>1500</v>
      </c>
      <c r="AA458" s="99">
        <v>1500</v>
      </c>
      <c r="AB458" s="99">
        <v>1500</v>
      </c>
    </row>
    <row r="459" spans="1:37" x14ac:dyDescent="0.3">
      <c r="B459" s="4" t="s">
        <v>22</v>
      </c>
      <c r="C459" s="5">
        <v>3300</v>
      </c>
      <c r="D459" s="5">
        <v>3300</v>
      </c>
      <c r="E459" s="5">
        <v>660</v>
      </c>
      <c r="F459" s="5">
        <v>100</v>
      </c>
      <c r="G459" s="4">
        <v>0</v>
      </c>
      <c r="H459" s="4">
        <v>0</v>
      </c>
      <c r="I459" s="4">
        <v>0</v>
      </c>
      <c r="J459" s="4">
        <v>0</v>
      </c>
      <c r="K459" s="5">
        <v>3300</v>
      </c>
      <c r="L459" s="5">
        <v>3300</v>
      </c>
      <c r="M459" s="5">
        <v>3300</v>
      </c>
      <c r="N459" s="5">
        <v>3300</v>
      </c>
      <c r="O459" s="99">
        <v>1850</v>
      </c>
      <c r="P459" s="99">
        <v>1480</v>
      </c>
      <c r="Q459" s="99">
        <v>370</v>
      </c>
      <c r="R459" s="99">
        <v>100</v>
      </c>
      <c r="S459" s="99">
        <v>100</v>
      </c>
      <c r="T459" s="99">
        <v>100</v>
      </c>
      <c r="U459" s="99">
        <v>800</v>
      </c>
      <c r="V459" s="99">
        <v>1400</v>
      </c>
      <c r="W459" s="99">
        <v>1400</v>
      </c>
      <c r="X459" s="99">
        <v>1600</v>
      </c>
      <c r="Y459" s="99">
        <v>3000</v>
      </c>
      <c r="Z459" s="99">
        <v>3000</v>
      </c>
      <c r="AA459" s="99">
        <v>3000</v>
      </c>
      <c r="AB459" s="99">
        <v>3000</v>
      </c>
    </row>
    <row r="460" spans="1:37" x14ac:dyDescent="0.3">
      <c r="B460" s="8" t="s">
        <v>23</v>
      </c>
      <c r="C460" s="14">
        <f t="shared" ref="C460:E460" si="403">C458+C459</f>
        <v>5500</v>
      </c>
      <c r="D460" s="14">
        <f t="shared" si="403"/>
        <v>5500</v>
      </c>
      <c r="E460" s="14">
        <f t="shared" si="403"/>
        <v>1100</v>
      </c>
      <c r="F460" s="14">
        <f>F458+F459</f>
        <v>160</v>
      </c>
      <c r="G460" s="14">
        <f t="shared" ref="G460:H460" si="404">G458+G459</f>
        <v>0</v>
      </c>
      <c r="H460" s="14">
        <f t="shared" si="404"/>
        <v>0</v>
      </c>
      <c r="I460" s="14">
        <f t="shared" ref="I460:M460" si="405">I458+I459</f>
        <v>0</v>
      </c>
      <c r="J460" s="14">
        <f t="shared" si="405"/>
        <v>0</v>
      </c>
      <c r="K460" s="14">
        <f t="shared" si="405"/>
        <v>5500</v>
      </c>
      <c r="L460" s="14">
        <f t="shared" si="405"/>
        <v>5500</v>
      </c>
      <c r="M460" s="14">
        <f t="shared" si="405"/>
        <v>5500</v>
      </c>
      <c r="N460" s="14">
        <f t="shared" ref="N460:AB460" si="406">N458+N459</f>
        <v>5500</v>
      </c>
      <c r="O460" s="14">
        <f t="shared" si="406"/>
        <v>3100</v>
      </c>
      <c r="P460" s="14">
        <f t="shared" si="406"/>
        <v>2480</v>
      </c>
      <c r="Q460" s="14">
        <f t="shared" si="406"/>
        <v>620</v>
      </c>
      <c r="R460" s="14">
        <f t="shared" si="406"/>
        <v>160</v>
      </c>
      <c r="S460" s="14">
        <f t="shared" si="406"/>
        <v>160</v>
      </c>
      <c r="T460" s="14">
        <f t="shared" si="406"/>
        <v>160</v>
      </c>
      <c r="U460" s="14">
        <f t="shared" si="406"/>
        <v>1300</v>
      </c>
      <c r="V460" s="14">
        <f t="shared" si="406"/>
        <v>2130</v>
      </c>
      <c r="W460" s="14">
        <f t="shared" si="406"/>
        <v>2130</v>
      </c>
      <c r="X460" s="14">
        <f t="shared" si="406"/>
        <v>2380</v>
      </c>
      <c r="Y460" s="14">
        <f t="shared" si="406"/>
        <v>4500</v>
      </c>
      <c r="Z460" s="14">
        <f t="shared" si="406"/>
        <v>4500</v>
      </c>
      <c r="AA460" s="14">
        <f t="shared" si="406"/>
        <v>4500</v>
      </c>
      <c r="AB460" s="14">
        <f t="shared" si="406"/>
        <v>4500</v>
      </c>
    </row>
    <row r="462" spans="1:37" x14ac:dyDescent="0.3">
      <c r="B462" s="3" t="s">
        <v>79</v>
      </c>
    </row>
    <row r="463" spans="1:37" x14ac:dyDescent="0.3">
      <c r="B463" s="3" t="s">
        <v>80</v>
      </c>
    </row>
    <row r="464" spans="1:37" x14ac:dyDescent="0.3">
      <c r="B464" s="3" t="s">
        <v>81</v>
      </c>
    </row>
    <row r="465" spans="1:37" x14ac:dyDescent="0.3">
      <c r="A465" s="3"/>
    </row>
    <row r="467" spans="1:37" x14ac:dyDescent="0.3">
      <c r="A467" s="23" t="s">
        <v>74</v>
      </c>
      <c r="B467" s="2" t="s">
        <v>72</v>
      </c>
    </row>
    <row r="468" spans="1:37" x14ac:dyDescent="0.3">
      <c r="B468" s="3" t="s">
        <v>73</v>
      </c>
    </row>
    <row r="470" spans="1:37" x14ac:dyDescent="0.3">
      <c r="B470" s="17" t="s">
        <v>24</v>
      </c>
      <c r="C470" s="30">
        <v>43678</v>
      </c>
      <c r="D470" s="30">
        <v>43709</v>
      </c>
      <c r="E470" s="30">
        <v>43739</v>
      </c>
      <c r="F470" s="30">
        <v>43770</v>
      </c>
      <c r="G470" s="30">
        <v>43800</v>
      </c>
      <c r="H470" s="30">
        <v>43831</v>
      </c>
      <c r="I470" s="30">
        <v>43862</v>
      </c>
      <c r="J470" s="30">
        <v>43891</v>
      </c>
      <c r="K470" s="30">
        <v>43922</v>
      </c>
      <c r="L470" s="30">
        <v>43952</v>
      </c>
      <c r="M470" s="30">
        <v>43983</v>
      </c>
      <c r="N470" s="30">
        <v>44013</v>
      </c>
      <c r="O470" s="30">
        <v>44044</v>
      </c>
      <c r="P470" s="30">
        <v>44075</v>
      </c>
      <c r="Q470" s="30">
        <v>44105</v>
      </c>
      <c r="R470" s="30">
        <v>44136</v>
      </c>
      <c r="S470" s="30">
        <v>44166</v>
      </c>
      <c r="T470" s="30">
        <v>44197</v>
      </c>
      <c r="U470" s="30">
        <v>44228</v>
      </c>
      <c r="V470" s="30">
        <v>44256</v>
      </c>
      <c r="W470" s="30">
        <v>44287</v>
      </c>
      <c r="X470" s="30">
        <v>44317</v>
      </c>
      <c r="Y470" s="30">
        <v>44348</v>
      </c>
      <c r="Z470" s="30">
        <v>44378</v>
      </c>
      <c r="AA470" s="30">
        <v>44409</v>
      </c>
      <c r="AB470" s="30">
        <v>44440</v>
      </c>
      <c r="AC470" s="30">
        <v>44470</v>
      </c>
      <c r="AD470" s="30">
        <v>44501</v>
      </c>
      <c r="AE470" s="30">
        <v>44531</v>
      </c>
      <c r="AF470" s="30">
        <v>44562</v>
      </c>
      <c r="AG470" s="30">
        <v>44593</v>
      </c>
      <c r="AH470" s="30">
        <v>44621</v>
      </c>
      <c r="AI470" s="30">
        <v>44652</v>
      </c>
      <c r="AJ470" s="30">
        <v>44682</v>
      </c>
      <c r="AK470" s="30">
        <v>44713</v>
      </c>
    </row>
    <row r="471" spans="1:37" x14ac:dyDescent="0.3">
      <c r="B471" s="4" t="s">
        <v>21</v>
      </c>
      <c r="C471" s="5">
        <v>26461</v>
      </c>
      <c r="D471" s="5">
        <v>30333</v>
      </c>
      <c r="E471" s="5">
        <v>23022</v>
      </c>
      <c r="F471" s="5">
        <v>19369</v>
      </c>
      <c r="G471" s="5">
        <v>17254</v>
      </c>
      <c r="H471" s="5">
        <v>21190</v>
      </c>
      <c r="I471" s="5">
        <v>20766</v>
      </c>
      <c r="J471" s="5">
        <v>22384</v>
      </c>
      <c r="K471" s="5">
        <v>5988</v>
      </c>
      <c r="L471" s="5">
        <v>0</v>
      </c>
      <c r="M471" s="5">
        <v>0</v>
      </c>
      <c r="N471" s="5">
        <v>32847</v>
      </c>
      <c r="O471" s="5">
        <v>26827</v>
      </c>
      <c r="P471" s="5">
        <v>28496</v>
      </c>
      <c r="Q471" s="5">
        <v>17984</v>
      </c>
      <c r="R471" s="5">
        <v>16009</v>
      </c>
      <c r="S471" s="5">
        <v>3259</v>
      </c>
      <c r="T471" s="71">
        <v>0</v>
      </c>
      <c r="U471" s="71">
        <v>0</v>
      </c>
      <c r="V471" s="71">
        <v>0</v>
      </c>
      <c r="W471" s="71">
        <v>7316</v>
      </c>
      <c r="X471" s="71">
        <v>7725</v>
      </c>
      <c r="Y471" s="71">
        <v>5461</v>
      </c>
      <c r="Z471" s="71">
        <v>7057</v>
      </c>
      <c r="AA471" s="71">
        <v>9061</v>
      </c>
      <c r="AB471" s="71">
        <v>10914</v>
      </c>
      <c r="AC471" s="71">
        <v>10541</v>
      </c>
      <c r="AD471" s="71">
        <v>6680</v>
      </c>
      <c r="AE471" s="71">
        <v>6380</v>
      </c>
      <c r="AF471" s="71">
        <v>12336</v>
      </c>
      <c r="AG471" s="71">
        <v>26760</v>
      </c>
      <c r="AH471" s="71">
        <v>26122</v>
      </c>
      <c r="AI471" s="71">
        <v>22756</v>
      </c>
      <c r="AJ471" s="71">
        <v>19055</v>
      </c>
      <c r="AK471" s="71">
        <v>21374</v>
      </c>
    </row>
    <row r="472" spans="1:37" x14ac:dyDescent="0.3">
      <c r="B472" s="4" t="s">
        <v>22</v>
      </c>
      <c r="C472" s="5">
        <v>46697</v>
      </c>
      <c r="D472" s="5">
        <v>52761</v>
      </c>
      <c r="E472" s="5">
        <v>39725</v>
      </c>
      <c r="F472" s="5">
        <v>36984</v>
      </c>
      <c r="G472" s="5">
        <v>34606</v>
      </c>
      <c r="H472" s="5">
        <v>39212</v>
      </c>
      <c r="I472" s="5">
        <v>38266</v>
      </c>
      <c r="J472" s="5">
        <v>39588</v>
      </c>
      <c r="K472" s="5">
        <v>14636</v>
      </c>
      <c r="L472" s="5">
        <v>0</v>
      </c>
      <c r="M472" s="5">
        <v>0</v>
      </c>
      <c r="N472" s="5">
        <v>60502</v>
      </c>
      <c r="O472" s="5">
        <v>34815</v>
      </c>
      <c r="P472" s="5">
        <v>38933</v>
      </c>
      <c r="Q472" s="5">
        <v>22616</v>
      </c>
      <c r="R472" s="5">
        <v>24267</v>
      </c>
      <c r="S472" s="5">
        <v>7178</v>
      </c>
      <c r="T472" s="71">
        <v>0</v>
      </c>
      <c r="U472" s="71">
        <v>0</v>
      </c>
      <c r="V472" s="71">
        <v>0</v>
      </c>
      <c r="W472" s="71">
        <v>7248</v>
      </c>
      <c r="X472" s="71">
        <v>11699</v>
      </c>
      <c r="Y472" s="71">
        <v>6599</v>
      </c>
      <c r="Z472" s="71">
        <v>8676</v>
      </c>
      <c r="AA472" s="71">
        <v>10513</v>
      </c>
      <c r="AB472" s="71">
        <v>12800</v>
      </c>
      <c r="AC472" s="71">
        <v>12692</v>
      </c>
      <c r="AD472" s="71">
        <v>8026</v>
      </c>
      <c r="AE472" s="71">
        <v>8220</v>
      </c>
      <c r="AF472" s="71">
        <v>12254</v>
      </c>
      <c r="AG472" s="71">
        <v>32932</v>
      </c>
      <c r="AH472" s="71">
        <v>28003</v>
      </c>
      <c r="AI472" s="71">
        <v>24412</v>
      </c>
      <c r="AJ472" s="71">
        <v>18699</v>
      </c>
      <c r="AK472" s="71">
        <v>20755</v>
      </c>
    </row>
    <row r="473" spans="1:37" x14ac:dyDescent="0.3">
      <c r="B473" s="8" t="s">
        <v>23</v>
      </c>
      <c r="C473" s="14">
        <f t="shared" ref="C473:G473" si="407">C471+C472</f>
        <v>73158</v>
      </c>
      <c r="D473" s="14">
        <f t="shared" si="407"/>
        <v>83094</v>
      </c>
      <c r="E473" s="14">
        <f t="shared" si="407"/>
        <v>62747</v>
      </c>
      <c r="F473" s="14">
        <f t="shared" si="407"/>
        <v>56353</v>
      </c>
      <c r="G473" s="14">
        <f t="shared" si="407"/>
        <v>51860</v>
      </c>
      <c r="H473" s="14">
        <f>H471+H472</f>
        <v>60402</v>
      </c>
      <c r="I473" s="14">
        <f t="shared" ref="I473:M473" si="408">I471+I472</f>
        <v>59032</v>
      </c>
      <c r="J473" s="14">
        <f t="shared" si="408"/>
        <v>61972</v>
      </c>
      <c r="K473" s="14">
        <f t="shared" si="408"/>
        <v>20624</v>
      </c>
      <c r="L473" s="14">
        <f t="shared" si="408"/>
        <v>0</v>
      </c>
      <c r="M473" s="14">
        <f t="shared" si="408"/>
        <v>0</v>
      </c>
      <c r="N473" s="14">
        <f>N471+N472</f>
        <v>93349</v>
      </c>
      <c r="O473" s="14">
        <f>O471+O472</f>
        <v>61642</v>
      </c>
      <c r="P473" s="14">
        <f t="shared" ref="P473" si="409">P471+P472</f>
        <v>67429</v>
      </c>
      <c r="Q473" s="14">
        <f t="shared" ref="Q473:R473" si="410">Q471+Q472</f>
        <v>40600</v>
      </c>
      <c r="R473" s="14">
        <f t="shared" si="410"/>
        <v>40276</v>
      </c>
      <c r="S473" s="14">
        <f t="shared" ref="S473:T473" si="411">S471+S472</f>
        <v>10437</v>
      </c>
      <c r="T473" s="14">
        <f t="shared" si="411"/>
        <v>0</v>
      </c>
      <c r="U473" s="14">
        <f t="shared" ref="U473:V473" si="412">U471+U472</f>
        <v>0</v>
      </c>
      <c r="V473" s="14">
        <f t="shared" si="412"/>
        <v>0</v>
      </c>
      <c r="W473" s="14">
        <f t="shared" ref="W473:X473" si="413">W471+W472</f>
        <v>14564</v>
      </c>
      <c r="X473" s="14">
        <f t="shared" si="413"/>
        <v>19424</v>
      </c>
      <c r="Y473" s="14">
        <f t="shared" ref="Y473:Z473" si="414">Y471+Y472</f>
        <v>12060</v>
      </c>
      <c r="Z473" s="14">
        <f t="shared" si="414"/>
        <v>15733</v>
      </c>
      <c r="AA473" s="14">
        <f t="shared" ref="AA473:AB473" si="415">AA471+AA472</f>
        <v>19574</v>
      </c>
      <c r="AB473" s="14">
        <f t="shared" si="415"/>
        <v>23714</v>
      </c>
      <c r="AC473" s="14">
        <f t="shared" ref="AC473" si="416">AC471+AC472</f>
        <v>23233</v>
      </c>
      <c r="AD473" s="14">
        <f t="shared" ref="AD473:AE473" si="417">AD471+AD472</f>
        <v>14706</v>
      </c>
      <c r="AE473" s="14">
        <f t="shared" si="417"/>
        <v>14600</v>
      </c>
      <c r="AF473" s="14">
        <f t="shared" ref="AF473:AG473" si="418">AF471+AF472</f>
        <v>24590</v>
      </c>
      <c r="AG473" s="14">
        <f t="shared" si="418"/>
        <v>59692</v>
      </c>
      <c r="AH473" s="14">
        <f t="shared" ref="AH473" si="419">AH471+AH472</f>
        <v>54125</v>
      </c>
      <c r="AI473" s="14">
        <f t="shared" ref="AI473" si="420">AI471+AI472</f>
        <v>47168</v>
      </c>
      <c r="AJ473" s="14">
        <v>37754</v>
      </c>
      <c r="AK473" s="14">
        <v>42129</v>
      </c>
    </row>
    <row r="476" spans="1:37" x14ac:dyDescent="0.3">
      <c r="A476" s="23" t="s">
        <v>87</v>
      </c>
      <c r="B476" s="2" t="s">
        <v>54</v>
      </c>
    </row>
    <row r="477" spans="1:37" x14ac:dyDescent="0.3">
      <c r="A477" s="23" t="s">
        <v>115</v>
      </c>
    </row>
    <row r="478" spans="1:37" x14ac:dyDescent="0.3">
      <c r="B478" s="1" t="s">
        <v>24</v>
      </c>
      <c r="C478" s="30">
        <v>43922</v>
      </c>
      <c r="D478" s="30">
        <v>43952</v>
      </c>
      <c r="E478" s="30">
        <v>43983</v>
      </c>
      <c r="F478" s="30">
        <v>44013</v>
      </c>
      <c r="G478" s="30">
        <v>44044</v>
      </c>
      <c r="H478" s="30">
        <v>44075</v>
      </c>
      <c r="I478" s="30">
        <v>44105</v>
      </c>
      <c r="J478" s="30">
        <v>44136</v>
      </c>
      <c r="K478" s="30">
        <v>44166</v>
      </c>
      <c r="L478" s="30">
        <v>44197</v>
      </c>
      <c r="M478" s="30">
        <v>44228</v>
      </c>
      <c r="N478" s="30">
        <v>44256</v>
      </c>
      <c r="O478" s="30">
        <v>44287</v>
      </c>
      <c r="P478" s="30">
        <v>44317</v>
      </c>
      <c r="Q478" s="30">
        <v>44348</v>
      </c>
      <c r="R478" s="30">
        <v>44378</v>
      </c>
      <c r="S478" s="30">
        <v>44409</v>
      </c>
      <c r="T478" s="30">
        <v>44440</v>
      </c>
      <c r="U478" s="30">
        <v>44470</v>
      </c>
      <c r="V478" s="30">
        <v>44501</v>
      </c>
      <c r="W478" s="30">
        <v>44531</v>
      </c>
      <c r="X478" s="30">
        <v>44562</v>
      </c>
      <c r="Y478" s="30">
        <v>44593</v>
      </c>
      <c r="Z478" s="30">
        <v>44621</v>
      </c>
      <c r="AA478" s="30">
        <v>44652</v>
      </c>
      <c r="AB478" s="30">
        <v>44682</v>
      </c>
      <c r="AC478" s="30">
        <v>44713</v>
      </c>
    </row>
    <row r="479" spans="1:37" x14ac:dyDescent="0.3">
      <c r="B479" s="4" t="s">
        <v>21</v>
      </c>
      <c r="C479" s="35">
        <f t="shared" ref="C479:E479" si="421">C480+C481</f>
        <v>4</v>
      </c>
      <c r="D479" s="35">
        <f t="shared" si="421"/>
        <v>4</v>
      </c>
      <c r="E479" s="35">
        <f t="shared" si="421"/>
        <v>3</v>
      </c>
      <c r="F479" s="35">
        <f t="shared" ref="F479:G479" si="422">F480+F481</f>
        <v>840</v>
      </c>
      <c r="G479" s="35">
        <f t="shared" si="422"/>
        <v>2110</v>
      </c>
      <c r="H479" s="35">
        <f t="shared" ref="H479:I479" si="423">H480+H481</f>
        <v>1810</v>
      </c>
      <c r="I479" s="35">
        <f t="shared" si="423"/>
        <v>1735</v>
      </c>
      <c r="J479" s="35">
        <f t="shared" ref="J479:L479" si="424">J480+J481</f>
        <v>327</v>
      </c>
      <c r="K479" s="35">
        <f t="shared" si="424"/>
        <v>14</v>
      </c>
      <c r="L479" s="35">
        <f t="shared" si="424"/>
        <v>0</v>
      </c>
      <c r="M479" s="35">
        <f t="shared" ref="M479:N479" si="425">M480+M481</f>
        <v>3</v>
      </c>
      <c r="N479" s="35">
        <f t="shared" si="425"/>
        <v>1</v>
      </c>
      <c r="O479" s="35">
        <f t="shared" ref="O479:P479" si="426">O480+O481</f>
        <v>1</v>
      </c>
      <c r="P479" s="35">
        <f t="shared" si="426"/>
        <v>1437</v>
      </c>
      <c r="Q479" s="35">
        <f t="shared" ref="Q479:R479" si="427">Q480+Q481</f>
        <v>547</v>
      </c>
      <c r="R479" s="35">
        <f t="shared" si="427"/>
        <v>444</v>
      </c>
      <c r="S479" s="35">
        <f t="shared" ref="S479:T479" si="428">S480+S481</f>
        <v>571</v>
      </c>
      <c r="T479" s="35">
        <f t="shared" si="428"/>
        <v>888</v>
      </c>
      <c r="U479" s="35">
        <f t="shared" ref="U479:V479" si="429">U480+U481</f>
        <v>867</v>
      </c>
      <c r="V479" s="35">
        <f t="shared" si="429"/>
        <v>658</v>
      </c>
      <c r="W479" s="35">
        <f t="shared" ref="W479:X479" si="430">W480+W481</f>
        <v>343</v>
      </c>
      <c r="X479" s="35">
        <f t="shared" si="430"/>
        <v>69</v>
      </c>
      <c r="Y479" s="35">
        <f t="shared" ref="Y479:Z479" si="431">Y480+Y481</f>
        <v>528</v>
      </c>
      <c r="Z479" s="35">
        <f t="shared" si="431"/>
        <v>887</v>
      </c>
      <c r="AA479" s="35">
        <f t="shared" ref="AA479:AB479" si="432">AA480+AA481</f>
        <v>881</v>
      </c>
      <c r="AB479" s="35">
        <f t="shared" si="432"/>
        <v>1498</v>
      </c>
      <c r="AC479" s="35">
        <v>1387</v>
      </c>
    </row>
    <row r="480" spans="1:37" x14ac:dyDescent="0.3">
      <c r="B480" s="4" t="s">
        <v>19</v>
      </c>
      <c r="C480" s="4">
        <v>3</v>
      </c>
      <c r="D480" s="5">
        <v>3</v>
      </c>
      <c r="E480" s="5">
        <v>3</v>
      </c>
      <c r="F480" s="4">
        <v>805</v>
      </c>
      <c r="G480" s="5">
        <v>2062</v>
      </c>
      <c r="H480" s="5">
        <v>1771</v>
      </c>
      <c r="I480" s="5">
        <v>1683</v>
      </c>
      <c r="J480" s="5">
        <v>302</v>
      </c>
      <c r="K480" s="5">
        <v>2</v>
      </c>
      <c r="L480" s="71">
        <v>0</v>
      </c>
      <c r="M480" s="71">
        <v>3</v>
      </c>
      <c r="N480" s="71">
        <v>1</v>
      </c>
      <c r="O480" s="71">
        <v>1</v>
      </c>
      <c r="P480" s="71">
        <v>1368</v>
      </c>
      <c r="Q480" s="71">
        <v>523</v>
      </c>
      <c r="R480" s="71">
        <v>419</v>
      </c>
      <c r="S480" s="71">
        <v>529</v>
      </c>
      <c r="T480" s="71">
        <v>831</v>
      </c>
      <c r="U480" s="71">
        <v>822</v>
      </c>
      <c r="V480" s="71">
        <v>613</v>
      </c>
      <c r="W480" s="71">
        <v>311</v>
      </c>
      <c r="X480" s="71">
        <v>39</v>
      </c>
      <c r="Y480" s="71">
        <v>482</v>
      </c>
      <c r="Z480" s="71">
        <v>849</v>
      </c>
      <c r="AA480" s="71">
        <v>858</v>
      </c>
      <c r="AB480" s="89">
        <v>1475</v>
      </c>
      <c r="AC480" s="89">
        <v>1285</v>
      </c>
    </row>
    <row r="481" spans="1:29" x14ac:dyDescent="0.3">
      <c r="B481" s="4" t="s">
        <v>20</v>
      </c>
      <c r="C481" s="4">
        <v>1</v>
      </c>
      <c r="D481" s="4">
        <v>1</v>
      </c>
      <c r="E481" s="4">
        <v>0</v>
      </c>
      <c r="F481" s="4">
        <v>35</v>
      </c>
      <c r="G481" s="4">
        <v>48</v>
      </c>
      <c r="H481" s="4">
        <v>39</v>
      </c>
      <c r="I481" s="4">
        <v>52</v>
      </c>
      <c r="J481" s="4">
        <v>25</v>
      </c>
      <c r="K481" s="4">
        <v>12</v>
      </c>
      <c r="L481" s="71">
        <v>0</v>
      </c>
      <c r="M481" s="71">
        <v>0</v>
      </c>
      <c r="N481" s="71">
        <v>0</v>
      </c>
      <c r="O481" s="71">
        <v>0</v>
      </c>
      <c r="P481" s="71">
        <v>69</v>
      </c>
      <c r="Q481" s="71">
        <v>24</v>
      </c>
      <c r="R481" s="71">
        <v>25</v>
      </c>
      <c r="S481" s="71">
        <v>42</v>
      </c>
      <c r="T481" s="71">
        <v>57</v>
      </c>
      <c r="U481" s="71">
        <v>45</v>
      </c>
      <c r="V481" s="71">
        <v>45</v>
      </c>
      <c r="W481" s="71">
        <v>32</v>
      </c>
      <c r="X481" s="71">
        <v>30</v>
      </c>
      <c r="Y481" s="71">
        <v>46</v>
      </c>
      <c r="Z481" s="71">
        <v>38</v>
      </c>
      <c r="AA481" s="71">
        <v>23</v>
      </c>
      <c r="AB481" s="89">
        <v>23</v>
      </c>
      <c r="AC481" s="89">
        <v>102</v>
      </c>
    </row>
    <row r="482" spans="1:29" x14ac:dyDescent="0.3">
      <c r="B482" s="4" t="s">
        <v>22</v>
      </c>
      <c r="C482" s="35">
        <f t="shared" ref="C482:E482" si="433">C483+C484</f>
        <v>1</v>
      </c>
      <c r="D482" s="35">
        <f t="shared" si="433"/>
        <v>3</v>
      </c>
      <c r="E482" s="35">
        <f t="shared" si="433"/>
        <v>10</v>
      </c>
      <c r="F482" s="35">
        <f t="shared" ref="F482:G482" si="434">F483+F484</f>
        <v>1140</v>
      </c>
      <c r="G482" s="35">
        <f t="shared" si="434"/>
        <v>2375</v>
      </c>
      <c r="H482" s="35">
        <f t="shared" ref="H482:I482" si="435">H483+H484</f>
        <v>2638</v>
      </c>
      <c r="I482" s="35">
        <f t="shared" si="435"/>
        <v>2494</v>
      </c>
      <c r="J482" s="35">
        <f t="shared" ref="J482:L482" si="436">J483+J484</f>
        <v>610</v>
      </c>
      <c r="K482" s="35">
        <f t="shared" si="436"/>
        <v>64</v>
      </c>
      <c r="L482" s="35">
        <f t="shared" si="436"/>
        <v>4</v>
      </c>
      <c r="M482" s="35">
        <f t="shared" ref="M482:N482" si="437">M483+M484</f>
        <v>1</v>
      </c>
      <c r="N482" s="35">
        <f t="shared" si="437"/>
        <v>2</v>
      </c>
      <c r="O482" s="35">
        <f t="shared" ref="O482:P482" si="438">O483+O484</f>
        <v>1</v>
      </c>
      <c r="P482" s="35">
        <f t="shared" si="438"/>
        <v>2715</v>
      </c>
      <c r="Q482" s="35">
        <f t="shared" ref="Q482:R482" si="439">Q483+Q484</f>
        <v>1128</v>
      </c>
      <c r="R482" s="35">
        <f t="shared" si="439"/>
        <v>728</v>
      </c>
      <c r="S482" s="35">
        <f t="shared" ref="S482:T482" si="440">S483+S484</f>
        <v>1197</v>
      </c>
      <c r="T482" s="35">
        <f t="shared" si="440"/>
        <v>1893</v>
      </c>
      <c r="U482" s="35">
        <f t="shared" ref="U482:V482" si="441">U483+U484</f>
        <v>1501</v>
      </c>
      <c r="V482" s="35">
        <f t="shared" si="441"/>
        <v>1010</v>
      </c>
      <c r="W482" s="35">
        <f t="shared" ref="W482:X482" si="442">W483+W484</f>
        <v>499</v>
      </c>
      <c r="X482" s="35">
        <f t="shared" si="442"/>
        <v>106</v>
      </c>
      <c r="Y482" s="35">
        <f t="shared" ref="Y482:Z482" si="443">Y483+Y484</f>
        <v>539</v>
      </c>
      <c r="Z482" s="35">
        <f t="shared" si="443"/>
        <v>1192</v>
      </c>
      <c r="AA482" s="35">
        <f t="shared" ref="AA482:AB482" si="444">AA483+AA484</f>
        <v>1107</v>
      </c>
      <c r="AB482" s="35">
        <f t="shared" si="444"/>
        <v>2223</v>
      </c>
      <c r="AC482" s="35">
        <v>2104</v>
      </c>
    </row>
    <row r="483" spans="1:29" x14ac:dyDescent="0.3">
      <c r="B483" s="4" t="s">
        <v>19</v>
      </c>
      <c r="C483" s="4">
        <v>0</v>
      </c>
      <c r="D483" s="4">
        <v>3</v>
      </c>
      <c r="E483" s="4">
        <v>7</v>
      </c>
      <c r="F483" s="4">
        <v>1087</v>
      </c>
      <c r="G483" s="4">
        <v>2260</v>
      </c>
      <c r="H483" s="4">
        <v>2563</v>
      </c>
      <c r="I483" s="4">
        <v>2392</v>
      </c>
      <c r="J483" s="4">
        <v>567</v>
      </c>
      <c r="K483" s="4">
        <v>13</v>
      </c>
      <c r="L483" s="73">
        <v>4</v>
      </c>
      <c r="M483" s="80">
        <v>0</v>
      </c>
      <c r="N483" s="71">
        <v>2</v>
      </c>
      <c r="O483" s="71">
        <v>1</v>
      </c>
      <c r="P483" s="71">
        <v>2588</v>
      </c>
      <c r="Q483" s="71">
        <v>1063</v>
      </c>
      <c r="R483" s="71">
        <v>675</v>
      </c>
      <c r="S483" s="71">
        <v>1121</v>
      </c>
      <c r="T483" s="71">
        <v>1818</v>
      </c>
      <c r="U483" s="71">
        <v>1444</v>
      </c>
      <c r="V483" s="71">
        <v>941</v>
      </c>
      <c r="W483" s="71">
        <v>449</v>
      </c>
      <c r="X483" s="71">
        <v>46</v>
      </c>
      <c r="Y483" s="71">
        <v>479</v>
      </c>
      <c r="Z483" s="71">
        <v>1130</v>
      </c>
      <c r="AA483" s="71">
        <v>1069</v>
      </c>
      <c r="AB483" s="89">
        <v>2169</v>
      </c>
      <c r="AC483" s="89">
        <v>1926</v>
      </c>
    </row>
    <row r="484" spans="1:29" x14ac:dyDescent="0.3">
      <c r="B484" s="4" t="s">
        <v>20</v>
      </c>
      <c r="C484" s="4">
        <v>1</v>
      </c>
      <c r="D484" s="5">
        <v>0</v>
      </c>
      <c r="E484" s="5">
        <v>3</v>
      </c>
      <c r="F484" s="4">
        <v>53</v>
      </c>
      <c r="G484" s="5">
        <v>115</v>
      </c>
      <c r="H484" s="5">
        <v>75</v>
      </c>
      <c r="I484" s="5">
        <v>102</v>
      </c>
      <c r="J484" s="5">
        <v>43</v>
      </c>
      <c r="K484" s="5">
        <v>51</v>
      </c>
      <c r="L484" s="71">
        <v>0</v>
      </c>
      <c r="M484" s="71">
        <v>1</v>
      </c>
      <c r="N484" s="71">
        <v>0</v>
      </c>
      <c r="O484" s="71">
        <v>0</v>
      </c>
      <c r="P484" s="71">
        <v>127</v>
      </c>
      <c r="Q484" s="71">
        <v>65</v>
      </c>
      <c r="R484" s="71">
        <v>53</v>
      </c>
      <c r="S484" s="71">
        <v>76</v>
      </c>
      <c r="T484" s="71">
        <v>75</v>
      </c>
      <c r="U484" s="71">
        <v>57</v>
      </c>
      <c r="V484" s="71">
        <v>69</v>
      </c>
      <c r="W484" s="71">
        <v>50</v>
      </c>
      <c r="X484" s="71">
        <v>60</v>
      </c>
      <c r="Y484" s="71">
        <v>60</v>
      </c>
      <c r="Z484" s="71">
        <v>62</v>
      </c>
      <c r="AA484" s="71">
        <v>38</v>
      </c>
      <c r="AB484" s="89">
        <v>54</v>
      </c>
      <c r="AC484" s="89">
        <v>178</v>
      </c>
    </row>
    <row r="485" spans="1:29" x14ac:dyDescent="0.3">
      <c r="B485" s="8" t="s">
        <v>23</v>
      </c>
      <c r="C485" s="14">
        <f t="shared" ref="C485:E485" si="445">C482+C479</f>
        <v>5</v>
      </c>
      <c r="D485" s="14">
        <f t="shared" si="445"/>
        <v>7</v>
      </c>
      <c r="E485" s="14">
        <f t="shared" si="445"/>
        <v>13</v>
      </c>
      <c r="F485" s="14">
        <f t="shared" ref="F485:G487" si="446">F482+F479</f>
        <v>1980</v>
      </c>
      <c r="G485" s="14">
        <f t="shared" si="446"/>
        <v>4485</v>
      </c>
      <c r="H485" s="14">
        <f t="shared" ref="H485:I485" si="447">H482+H479</f>
        <v>4448</v>
      </c>
      <c r="I485" s="14">
        <f t="shared" si="447"/>
        <v>4229</v>
      </c>
      <c r="J485" s="14">
        <f t="shared" ref="J485:L487" si="448">J482+J479</f>
        <v>937</v>
      </c>
      <c r="K485" s="14">
        <f t="shared" si="448"/>
        <v>78</v>
      </c>
      <c r="L485" s="14">
        <f t="shared" si="448"/>
        <v>4</v>
      </c>
      <c r="M485" s="14">
        <f t="shared" ref="M485:P485" si="449">M482+M479</f>
        <v>4</v>
      </c>
      <c r="N485" s="14">
        <f t="shared" si="449"/>
        <v>3</v>
      </c>
      <c r="O485" s="14">
        <f t="shared" si="449"/>
        <v>2</v>
      </c>
      <c r="P485" s="14">
        <f t="shared" si="449"/>
        <v>4152</v>
      </c>
      <c r="Q485" s="14">
        <f t="shared" ref="Q485:R485" si="450">Q482+Q479</f>
        <v>1675</v>
      </c>
      <c r="R485" s="14">
        <f t="shared" si="450"/>
        <v>1172</v>
      </c>
      <c r="S485" s="14">
        <f t="shared" ref="S485:T485" si="451">S482+S479</f>
        <v>1768</v>
      </c>
      <c r="T485" s="14">
        <f t="shared" si="451"/>
        <v>2781</v>
      </c>
      <c r="U485" s="14">
        <f t="shared" ref="U485:V485" si="452">U482+U479</f>
        <v>2368</v>
      </c>
      <c r="V485" s="14">
        <f t="shared" si="452"/>
        <v>1668</v>
      </c>
      <c r="W485" s="14">
        <f t="shared" ref="W485:X485" si="453">W482+W479</f>
        <v>842</v>
      </c>
      <c r="X485" s="14">
        <f t="shared" si="453"/>
        <v>175</v>
      </c>
      <c r="Y485" s="14">
        <f t="shared" ref="Y485:Z485" si="454">Y482+Y479</f>
        <v>1067</v>
      </c>
      <c r="Z485" s="14">
        <f t="shared" si="454"/>
        <v>2079</v>
      </c>
      <c r="AA485" s="14">
        <f t="shared" ref="AA485:AB487" si="455">AA482+AA479</f>
        <v>1988</v>
      </c>
      <c r="AB485" s="14">
        <f t="shared" si="455"/>
        <v>3721</v>
      </c>
      <c r="AC485" s="14">
        <v>3491</v>
      </c>
    </row>
    <row r="486" spans="1:29" x14ac:dyDescent="0.3">
      <c r="B486" s="9" t="s">
        <v>19</v>
      </c>
      <c r="C486" s="15">
        <f t="shared" ref="C486:E486" si="456">C483+C480</f>
        <v>3</v>
      </c>
      <c r="D486" s="15">
        <f t="shared" si="456"/>
        <v>6</v>
      </c>
      <c r="E486" s="15">
        <f t="shared" si="456"/>
        <v>10</v>
      </c>
      <c r="F486" s="15">
        <f t="shared" si="446"/>
        <v>1892</v>
      </c>
      <c r="G486" s="15">
        <f t="shared" si="446"/>
        <v>4322</v>
      </c>
      <c r="H486" s="15">
        <f t="shared" ref="H486:I486" si="457">H483+H480</f>
        <v>4334</v>
      </c>
      <c r="I486" s="15">
        <f t="shared" si="457"/>
        <v>4075</v>
      </c>
      <c r="J486" s="15">
        <f t="shared" ref="J486:K486" si="458">J483+J480</f>
        <v>869</v>
      </c>
      <c r="K486" s="15">
        <f t="shared" si="458"/>
        <v>15</v>
      </c>
      <c r="L486" s="15">
        <f t="shared" si="448"/>
        <v>4</v>
      </c>
      <c r="M486" s="15">
        <f t="shared" ref="M486:N486" si="459">M483+M480</f>
        <v>3</v>
      </c>
      <c r="N486" s="15">
        <f t="shared" si="459"/>
        <v>3</v>
      </c>
      <c r="O486" s="15">
        <f t="shared" ref="O486:P486" si="460">O483+O480</f>
        <v>2</v>
      </c>
      <c r="P486" s="15">
        <f t="shared" si="460"/>
        <v>3956</v>
      </c>
      <c r="Q486" s="15">
        <f t="shared" ref="Q486:R486" si="461">Q483+Q480</f>
        <v>1586</v>
      </c>
      <c r="R486" s="15">
        <f t="shared" si="461"/>
        <v>1094</v>
      </c>
      <c r="S486" s="15">
        <f t="shared" ref="S486:T486" si="462">S483+S480</f>
        <v>1650</v>
      </c>
      <c r="T486" s="15">
        <f t="shared" si="462"/>
        <v>2649</v>
      </c>
      <c r="U486" s="15">
        <f t="shared" ref="U486:V486" si="463">U483+U480</f>
        <v>2266</v>
      </c>
      <c r="V486" s="15">
        <f t="shared" si="463"/>
        <v>1554</v>
      </c>
      <c r="W486" s="15">
        <f t="shared" ref="W486:X486" si="464">W483+W480</f>
        <v>760</v>
      </c>
      <c r="X486" s="15">
        <f t="shared" si="464"/>
        <v>85</v>
      </c>
      <c r="Y486" s="15">
        <f t="shared" ref="Y486:Z486" si="465">Y483+Y480</f>
        <v>961</v>
      </c>
      <c r="Z486" s="15">
        <f t="shared" si="465"/>
        <v>1979</v>
      </c>
      <c r="AA486" s="15">
        <f t="shared" ref="AA486" si="466">AA483+AA480</f>
        <v>1927</v>
      </c>
      <c r="AB486" s="15">
        <f t="shared" si="455"/>
        <v>3644</v>
      </c>
      <c r="AC486" s="15">
        <v>3211</v>
      </c>
    </row>
    <row r="487" spans="1:29" x14ac:dyDescent="0.3">
      <c r="B487" s="9" t="s">
        <v>20</v>
      </c>
      <c r="C487" s="15">
        <f t="shared" ref="C487:E487" si="467">C484+C481</f>
        <v>2</v>
      </c>
      <c r="D487" s="15">
        <f t="shared" si="467"/>
        <v>1</v>
      </c>
      <c r="E487" s="15">
        <f t="shared" si="467"/>
        <v>3</v>
      </c>
      <c r="F487" s="15">
        <f t="shared" si="446"/>
        <v>88</v>
      </c>
      <c r="G487" s="15">
        <f t="shared" si="446"/>
        <v>163</v>
      </c>
      <c r="H487" s="15">
        <f t="shared" ref="H487:I487" si="468">H484+H481</f>
        <v>114</v>
      </c>
      <c r="I487" s="15">
        <f t="shared" si="468"/>
        <v>154</v>
      </c>
      <c r="J487" s="15">
        <f t="shared" ref="J487:K487" si="469">J484+J481</f>
        <v>68</v>
      </c>
      <c r="K487" s="15">
        <f t="shared" si="469"/>
        <v>63</v>
      </c>
      <c r="L487" s="15">
        <f t="shared" si="448"/>
        <v>0</v>
      </c>
      <c r="M487" s="15">
        <f t="shared" ref="M487:N487" si="470">M484+M481</f>
        <v>1</v>
      </c>
      <c r="N487" s="15">
        <f t="shared" si="470"/>
        <v>0</v>
      </c>
      <c r="O487" s="15">
        <f t="shared" ref="O487:P487" si="471">O484+O481</f>
        <v>0</v>
      </c>
      <c r="P487" s="15">
        <f t="shared" si="471"/>
        <v>196</v>
      </c>
      <c r="Q487" s="15">
        <f t="shared" ref="Q487:R487" si="472">Q484+Q481</f>
        <v>89</v>
      </c>
      <c r="R487" s="15">
        <f t="shared" si="472"/>
        <v>78</v>
      </c>
      <c r="S487" s="15">
        <f t="shared" ref="S487:T487" si="473">S484+S481</f>
        <v>118</v>
      </c>
      <c r="T487" s="15">
        <f t="shared" si="473"/>
        <v>132</v>
      </c>
      <c r="U487" s="15">
        <f t="shared" ref="U487:V487" si="474">U484+U481</f>
        <v>102</v>
      </c>
      <c r="V487" s="15">
        <f t="shared" si="474"/>
        <v>114</v>
      </c>
      <c r="W487" s="15">
        <f t="shared" ref="W487:X487" si="475">W484+W481</f>
        <v>82</v>
      </c>
      <c r="X487" s="15">
        <f t="shared" si="475"/>
        <v>90</v>
      </c>
      <c r="Y487" s="15">
        <f t="shared" ref="Y487:Z487" si="476">Y484+Y481</f>
        <v>106</v>
      </c>
      <c r="Z487" s="15">
        <f t="shared" si="476"/>
        <v>100</v>
      </c>
      <c r="AA487" s="15">
        <f t="shared" ref="AA487" si="477">AA484+AA481</f>
        <v>61</v>
      </c>
      <c r="AB487" s="15">
        <f t="shared" si="455"/>
        <v>77</v>
      </c>
      <c r="AC487" s="15">
        <v>280</v>
      </c>
    </row>
    <row r="488" spans="1:29" x14ac:dyDescent="0.3">
      <c r="B488" s="2"/>
    </row>
    <row r="489" spans="1:29" hidden="1" x14ac:dyDescent="0.3"/>
    <row r="490" spans="1:29" hidden="1" x14ac:dyDescent="0.3">
      <c r="A490" s="23" t="s">
        <v>88</v>
      </c>
      <c r="B490" s="31" t="s">
        <v>55</v>
      </c>
      <c r="C490" s="29"/>
      <c r="D490" s="29"/>
      <c r="E490" s="29"/>
    </row>
    <row r="491" spans="1:29" hidden="1" x14ac:dyDescent="0.3">
      <c r="B491" s="29"/>
      <c r="C491" s="29"/>
      <c r="D491" s="29"/>
      <c r="E491" s="29"/>
    </row>
    <row r="492" spans="1:29" ht="28.8" hidden="1" x14ac:dyDescent="0.3">
      <c r="B492" s="6" t="s">
        <v>56</v>
      </c>
      <c r="C492" s="1" t="s">
        <v>57</v>
      </c>
      <c r="D492" s="1" t="s">
        <v>58</v>
      </c>
      <c r="E492" s="1" t="s">
        <v>71</v>
      </c>
      <c r="F492" s="1" t="s">
        <v>93</v>
      </c>
      <c r="G492" s="1" t="s">
        <v>98</v>
      </c>
      <c r="H492" s="1" t="s">
        <v>102</v>
      </c>
      <c r="I492" s="1" t="s">
        <v>105</v>
      </c>
      <c r="J492" s="1" t="s">
        <v>133</v>
      </c>
      <c r="K492" s="1" t="s">
        <v>136</v>
      </c>
      <c r="L492" s="1" t="s">
        <v>139</v>
      </c>
      <c r="M492" s="1" t="s">
        <v>142</v>
      </c>
      <c r="N492" s="1" t="s">
        <v>49</v>
      </c>
      <c r="O492" s="1" t="s">
        <v>1</v>
      </c>
      <c r="P492" s="1" t="s">
        <v>42</v>
      </c>
      <c r="Q492" s="81" t="s">
        <v>5</v>
      </c>
      <c r="R492" s="81" t="s">
        <v>28</v>
      </c>
      <c r="S492" s="81" t="s">
        <v>153</v>
      </c>
      <c r="T492" s="81" t="s">
        <v>156</v>
      </c>
      <c r="U492" s="81" t="s">
        <v>159</v>
      </c>
      <c r="V492" s="81" t="s">
        <v>162</v>
      </c>
      <c r="W492" s="81" t="s">
        <v>46</v>
      </c>
      <c r="X492" s="81" t="s">
        <v>47</v>
      </c>
      <c r="Y492" s="81" t="s">
        <v>48</v>
      </c>
      <c r="Z492" s="1" t="s">
        <v>18</v>
      </c>
    </row>
    <row r="493" spans="1:29" hidden="1" x14ac:dyDescent="0.3">
      <c r="B493" s="33" t="s">
        <v>59</v>
      </c>
      <c r="C493" s="33">
        <v>37</v>
      </c>
      <c r="D493" s="33">
        <v>105</v>
      </c>
      <c r="E493" s="33">
        <v>44</v>
      </c>
      <c r="F493" s="41">
        <v>5</v>
      </c>
      <c r="G493" s="41">
        <v>1</v>
      </c>
      <c r="H493" s="41">
        <v>0</v>
      </c>
      <c r="I493" s="41">
        <v>0</v>
      </c>
      <c r="J493" s="39">
        <v>0</v>
      </c>
      <c r="K493" s="39">
        <v>0</v>
      </c>
      <c r="L493" s="39">
        <v>0</v>
      </c>
      <c r="M493" s="39">
        <v>0</v>
      </c>
      <c r="N493" s="39">
        <v>0</v>
      </c>
      <c r="O493" s="39">
        <v>0</v>
      </c>
      <c r="P493" s="39">
        <v>0</v>
      </c>
      <c r="Q493" s="39">
        <v>0</v>
      </c>
      <c r="R493" s="39">
        <v>0</v>
      </c>
      <c r="S493" s="39">
        <v>0</v>
      </c>
      <c r="T493" s="39">
        <v>0</v>
      </c>
      <c r="U493" s="39">
        <v>0</v>
      </c>
      <c r="V493" s="39">
        <v>0</v>
      </c>
      <c r="W493" s="39">
        <v>0</v>
      </c>
      <c r="X493" s="39">
        <v>0</v>
      </c>
      <c r="Y493" s="39">
        <v>0</v>
      </c>
      <c r="Z493" s="39">
        <f t="shared" ref="Z493:Z498" si="478">SUM(C493:Y493)</f>
        <v>192</v>
      </c>
    </row>
    <row r="494" spans="1:29" hidden="1" x14ac:dyDescent="0.3">
      <c r="B494" s="33" t="s">
        <v>60</v>
      </c>
      <c r="C494" s="33">
        <v>37</v>
      </c>
      <c r="D494" s="33">
        <v>121</v>
      </c>
      <c r="E494" s="33">
        <v>56</v>
      </c>
      <c r="F494" s="41">
        <v>8</v>
      </c>
      <c r="G494" s="41">
        <v>0</v>
      </c>
      <c r="H494" s="41">
        <v>0</v>
      </c>
      <c r="I494" s="41">
        <v>0</v>
      </c>
      <c r="J494" s="39">
        <v>0</v>
      </c>
      <c r="K494" s="39">
        <v>0</v>
      </c>
      <c r="L494" s="39">
        <v>0</v>
      </c>
      <c r="M494" s="39">
        <v>0</v>
      </c>
      <c r="N494" s="39">
        <v>0</v>
      </c>
      <c r="O494" s="39">
        <v>0</v>
      </c>
      <c r="P494" s="39">
        <v>0</v>
      </c>
      <c r="Q494" s="39">
        <v>0</v>
      </c>
      <c r="R494" s="39">
        <v>0</v>
      </c>
      <c r="S494" s="39">
        <v>0</v>
      </c>
      <c r="T494" s="39">
        <v>0</v>
      </c>
      <c r="U494" s="39">
        <v>0</v>
      </c>
      <c r="V494" s="39">
        <v>0</v>
      </c>
      <c r="W494" s="39">
        <v>0</v>
      </c>
      <c r="X494" s="39">
        <v>0</v>
      </c>
      <c r="Y494" s="39">
        <v>0</v>
      </c>
      <c r="Z494" s="39">
        <f t="shared" si="478"/>
        <v>222</v>
      </c>
    </row>
    <row r="495" spans="1:29" hidden="1" x14ac:dyDescent="0.3">
      <c r="B495" s="33" t="s">
        <v>61</v>
      </c>
      <c r="C495" s="33">
        <v>149</v>
      </c>
      <c r="D495" s="33">
        <v>538</v>
      </c>
      <c r="E495" s="33">
        <v>311</v>
      </c>
      <c r="F495" s="41">
        <v>4</v>
      </c>
      <c r="G495" s="41">
        <v>3</v>
      </c>
      <c r="H495" s="41">
        <v>0</v>
      </c>
      <c r="I495" s="41">
        <v>0</v>
      </c>
      <c r="J495" s="39">
        <v>0</v>
      </c>
      <c r="K495" s="39">
        <v>0</v>
      </c>
      <c r="L495" s="39">
        <v>0</v>
      </c>
      <c r="M495" s="39">
        <v>0</v>
      </c>
      <c r="N495" s="39">
        <v>0</v>
      </c>
      <c r="O495" s="39">
        <v>0</v>
      </c>
      <c r="P495" s="39">
        <v>0</v>
      </c>
      <c r="Q495" s="39">
        <v>0</v>
      </c>
      <c r="R495" s="39">
        <v>0</v>
      </c>
      <c r="S495" s="39">
        <v>0</v>
      </c>
      <c r="T495" s="39">
        <v>0</v>
      </c>
      <c r="U495" s="39">
        <v>0</v>
      </c>
      <c r="V495" s="39">
        <v>0</v>
      </c>
      <c r="W495" s="39">
        <v>0</v>
      </c>
      <c r="X495" s="39">
        <v>0</v>
      </c>
      <c r="Y495" s="39">
        <v>0</v>
      </c>
      <c r="Z495" s="39">
        <f t="shared" si="478"/>
        <v>1005</v>
      </c>
    </row>
    <row r="496" spans="1:29" hidden="1" x14ac:dyDescent="0.3">
      <c r="B496" s="33" t="s">
        <v>62</v>
      </c>
      <c r="C496" s="33">
        <v>230</v>
      </c>
      <c r="D496" s="33">
        <v>650</v>
      </c>
      <c r="E496" s="33">
        <v>316</v>
      </c>
      <c r="F496" s="41">
        <v>10</v>
      </c>
      <c r="G496" s="41">
        <v>5</v>
      </c>
      <c r="H496" s="41">
        <v>0</v>
      </c>
      <c r="I496" s="41">
        <v>0</v>
      </c>
      <c r="J496" s="39">
        <v>0</v>
      </c>
      <c r="K496" s="39">
        <v>0</v>
      </c>
      <c r="L496" s="39">
        <v>0</v>
      </c>
      <c r="M496" s="39">
        <v>0</v>
      </c>
      <c r="N496" s="39">
        <v>0</v>
      </c>
      <c r="O496" s="39">
        <v>0</v>
      </c>
      <c r="P496" s="39">
        <v>0</v>
      </c>
      <c r="Q496" s="39">
        <v>0</v>
      </c>
      <c r="R496" s="39">
        <v>0</v>
      </c>
      <c r="S496" s="39">
        <v>0</v>
      </c>
      <c r="T496" s="39">
        <v>0</v>
      </c>
      <c r="U496" s="39">
        <v>0</v>
      </c>
      <c r="V496" s="39">
        <v>0</v>
      </c>
      <c r="W496" s="39">
        <v>0</v>
      </c>
      <c r="X496" s="39">
        <v>0</v>
      </c>
      <c r="Y496" s="39">
        <v>0</v>
      </c>
      <c r="Z496" s="39">
        <f t="shared" si="478"/>
        <v>1211</v>
      </c>
    </row>
    <row r="497" spans="1:26" hidden="1" x14ac:dyDescent="0.3">
      <c r="B497" s="33" t="s">
        <v>94</v>
      </c>
      <c r="C497" s="53"/>
      <c r="D497" s="53"/>
      <c r="E497" s="53"/>
      <c r="F497" s="41">
        <v>21</v>
      </c>
      <c r="G497" s="41">
        <v>28</v>
      </c>
      <c r="H497" s="41">
        <v>20</v>
      </c>
      <c r="I497" s="41">
        <v>114</v>
      </c>
      <c r="J497" s="39">
        <v>4</v>
      </c>
      <c r="K497" s="39">
        <v>0</v>
      </c>
      <c r="L497" s="39">
        <v>0</v>
      </c>
      <c r="M497" s="39">
        <v>0</v>
      </c>
      <c r="N497" s="39">
        <v>0</v>
      </c>
      <c r="O497" s="39">
        <v>0</v>
      </c>
      <c r="P497" s="39">
        <v>0</v>
      </c>
      <c r="Q497" s="39">
        <v>0</v>
      </c>
      <c r="R497" s="39">
        <v>0</v>
      </c>
      <c r="S497" s="39">
        <v>0</v>
      </c>
      <c r="T497" s="39">
        <v>0</v>
      </c>
      <c r="U497" s="39">
        <v>0</v>
      </c>
      <c r="V497" s="39">
        <v>0</v>
      </c>
      <c r="W497" s="39">
        <v>0</v>
      </c>
      <c r="X497" s="39">
        <v>0</v>
      </c>
      <c r="Y497" s="39">
        <v>0</v>
      </c>
      <c r="Z497" s="39">
        <f t="shared" si="478"/>
        <v>187</v>
      </c>
    </row>
    <row r="498" spans="1:26" hidden="1" x14ac:dyDescent="0.3">
      <c r="B498" s="33" t="s">
        <v>95</v>
      </c>
      <c r="C498" s="53"/>
      <c r="D498" s="53"/>
      <c r="E498" s="53"/>
      <c r="F498" s="41">
        <v>31</v>
      </c>
      <c r="G498" s="41">
        <v>29</v>
      </c>
      <c r="H498" s="41">
        <v>25</v>
      </c>
      <c r="I498" s="41">
        <v>67</v>
      </c>
      <c r="J498" s="39">
        <v>4</v>
      </c>
      <c r="K498" s="39">
        <v>0</v>
      </c>
      <c r="L498" s="39">
        <v>0</v>
      </c>
      <c r="M498" s="39">
        <v>0</v>
      </c>
      <c r="N498" s="39">
        <v>0</v>
      </c>
      <c r="O498" s="39">
        <v>0</v>
      </c>
      <c r="P498" s="39">
        <v>0</v>
      </c>
      <c r="Q498" s="39">
        <v>0</v>
      </c>
      <c r="R498" s="39">
        <v>0</v>
      </c>
      <c r="S498" s="39">
        <v>0</v>
      </c>
      <c r="T498" s="39">
        <v>0</v>
      </c>
      <c r="U498" s="39">
        <v>0</v>
      </c>
      <c r="V498" s="39">
        <v>0</v>
      </c>
      <c r="W498" s="39">
        <v>0</v>
      </c>
      <c r="X498" s="39">
        <v>0</v>
      </c>
      <c r="Y498" s="39">
        <v>0</v>
      </c>
      <c r="Z498" s="39">
        <f t="shared" si="478"/>
        <v>156</v>
      </c>
    </row>
    <row r="499" spans="1:26" hidden="1" x14ac:dyDescent="0.3">
      <c r="B499" s="34" t="s">
        <v>63</v>
      </c>
      <c r="C499" s="10">
        <f>SUM(C493:C496)</f>
        <v>453</v>
      </c>
      <c r="D499" s="10">
        <f t="shared" ref="D499:E499" si="479">SUM(D493:D496)</f>
        <v>1414</v>
      </c>
      <c r="E499" s="10">
        <f t="shared" si="479"/>
        <v>727</v>
      </c>
      <c r="F499" s="10">
        <f>SUM(F493:F498)</f>
        <v>79</v>
      </c>
      <c r="G499" s="10">
        <f>SUM(G493:G498)</f>
        <v>66</v>
      </c>
      <c r="H499" s="10">
        <f>SUM(H493:H498)</f>
        <v>45</v>
      </c>
      <c r="I499" s="10">
        <f>SUM(I493:I498)</f>
        <v>181</v>
      </c>
      <c r="J499" s="10">
        <f t="shared" ref="J499:P499" si="480">SUM(J493:J498)</f>
        <v>8</v>
      </c>
      <c r="K499" s="10">
        <f t="shared" ref="K499" si="481">SUM(K493:K498)</f>
        <v>0</v>
      </c>
      <c r="L499" s="10">
        <f t="shared" si="480"/>
        <v>0</v>
      </c>
      <c r="M499" s="10">
        <f t="shared" si="480"/>
        <v>0</v>
      </c>
      <c r="N499" s="10">
        <f t="shared" ref="N499:O499" si="482">SUM(N493:N498)</f>
        <v>0</v>
      </c>
      <c r="O499" s="10">
        <f t="shared" si="482"/>
        <v>0</v>
      </c>
      <c r="P499" s="10">
        <f t="shared" si="480"/>
        <v>0</v>
      </c>
      <c r="Q499" s="10">
        <f t="shared" ref="Q499:Y499" si="483">SUM(Q493:Q498)</f>
        <v>0</v>
      </c>
      <c r="R499" s="10">
        <f t="shared" ref="R499:X499" si="484">SUM(R493:R498)</f>
        <v>0</v>
      </c>
      <c r="S499" s="10">
        <f t="shared" si="484"/>
        <v>0</v>
      </c>
      <c r="T499" s="10">
        <f t="shared" si="484"/>
        <v>0</v>
      </c>
      <c r="U499" s="10">
        <f t="shared" si="484"/>
        <v>0</v>
      </c>
      <c r="V499" s="10">
        <f t="shared" si="484"/>
        <v>0</v>
      </c>
      <c r="W499" s="10">
        <f t="shared" si="484"/>
        <v>0</v>
      </c>
      <c r="X499" s="10">
        <f t="shared" si="484"/>
        <v>0</v>
      </c>
      <c r="Y499" s="10">
        <f t="shared" si="483"/>
        <v>0</v>
      </c>
      <c r="Z499" s="10">
        <f>SUM(Z493:Z498)</f>
        <v>2973</v>
      </c>
    </row>
    <row r="500" spans="1:26" ht="30" hidden="1" customHeight="1" x14ac:dyDescent="0.3">
      <c r="B500" s="97" t="s">
        <v>64</v>
      </c>
      <c r="C500" s="97"/>
      <c r="D500" s="97"/>
      <c r="E500" s="97"/>
    </row>
    <row r="501" spans="1:26" hidden="1" x14ac:dyDescent="0.3">
      <c r="B501" s="29"/>
      <c r="C501" s="29"/>
      <c r="D501" s="29"/>
      <c r="E501" s="29"/>
    </row>
    <row r="502" spans="1:26" hidden="1" x14ac:dyDescent="0.3">
      <c r="A502" s="23" t="s">
        <v>90</v>
      </c>
      <c r="B502" s="31" t="s">
        <v>65</v>
      </c>
      <c r="C502" s="29"/>
      <c r="D502" s="29"/>
      <c r="E502" s="29"/>
    </row>
    <row r="503" spans="1:26" hidden="1" x14ac:dyDescent="0.3">
      <c r="B503" s="32"/>
      <c r="C503" s="29"/>
      <c r="D503" s="29"/>
      <c r="E503" s="29"/>
    </row>
    <row r="504" spans="1:26" ht="28.8" hidden="1" x14ac:dyDescent="0.3">
      <c r="B504" s="6" t="s">
        <v>66</v>
      </c>
      <c r="C504" s="1" t="s">
        <v>67</v>
      </c>
      <c r="D504" s="1" t="s">
        <v>58</v>
      </c>
      <c r="E504" s="1" t="s">
        <v>71</v>
      </c>
      <c r="F504" s="1" t="s">
        <v>93</v>
      </c>
      <c r="G504" s="1" t="s">
        <v>98</v>
      </c>
      <c r="H504" s="1" t="s">
        <v>102</v>
      </c>
      <c r="I504" s="1" t="s">
        <v>105</v>
      </c>
      <c r="J504" s="1" t="s">
        <v>133</v>
      </c>
      <c r="K504" s="1" t="s">
        <v>136</v>
      </c>
      <c r="L504" s="1" t="s">
        <v>139</v>
      </c>
      <c r="M504" s="1" t="s">
        <v>142</v>
      </c>
      <c r="N504" s="1" t="s">
        <v>49</v>
      </c>
      <c r="O504" s="1" t="s">
        <v>1</v>
      </c>
      <c r="P504" s="1" t="s">
        <v>42</v>
      </c>
      <c r="Q504" s="1" t="s">
        <v>5</v>
      </c>
      <c r="R504" s="1" t="s">
        <v>28</v>
      </c>
      <c r="S504" s="1" t="s">
        <v>153</v>
      </c>
      <c r="T504" s="1" t="s">
        <v>156</v>
      </c>
      <c r="U504" s="1" t="s">
        <v>159</v>
      </c>
      <c r="V504" s="1" t="s">
        <v>162</v>
      </c>
      <c r="W504" s="1" t="s">
        <v>46</v>
      </c>
      <c r="X504" s="1" t="s">
        <v>47</v>
      </c>
      <c r="Y504" s="1" t="s">
        <v>48</v>
      </c>
      <c r="Z504" s="1" t="s">
        <v>18</v>
      </c>
    </row>
    <row r="505" spans="1:26" hidden="1" x14ac:dyDescent="0.3">
      <c r="B505" s="33" t="s">
        <v>68</v>
      </c>
      <c r="C505" s="39">
        <v>945</v>
      </c>
      <c r="D505" s="39">
        <v>5171</v>
      </c>
      <c r="E505" s="39">
        <v>4400</v>
      </c>
      <c r="F505" s="39">
        <v>4147</v>
      </c>
      <c r="G505" s="39">
        <v>4380</v>
      </c>
      <c r="H505" s="39">
        <v>2736</v>
      </c>
      <c r="I505" s="39">
        <v>1751</v>
      </c>
      <c r="J505" s="39">
        <v>1850</v>
      </c>
      <c r="K505" s="39">
        <v>2950</v>
      </c>
      <c r="L505" s="39">
        <v>4287</v>
      </c>
      <c r="M505" s="39">
        <v>3236</v>
      </c>
      <c r="N505" s="39">
        <v>397</v>
      </c>
      <c r="O505" s="39">
        <v>171</v>
      </c>
      <c r="P505" s="39">
        <v>135</v>
      </c>
      <c r="Q505" s="39">
        <v>165</v>
      </c>
      <c r="R505" s="39">
        <v>133</v>
      </c>
      <c r="S505" s="39">
        <v>117</v>
      </c>
      <c r="T505" s="39">
        <v>4761</v>
      </c>
      <c r="U505" s="39">
        <v>3733</v>
      </c>
      <c r="V505" s="39">
        <v>3887</v>
      </c>
      <c r="W505" s="39">
        <v>5071</v>
      </c>
      <c r="X505" s="39">
        <v>4706</v>
      </c>
      <c r="Y505" s="39">
        <v>204</v>
      </c>
      <c r="Z505" s="40">
        <f>SUM(C505:Y505)</f>
        <v>59333</v>
      </c>
    </row>
    <row r="506" spans="1:26" hidden="1" x14ac:dyDescent="0.3">
      <c r="B506" s="33" t="s">
        <v>69</v>
      </c>
      <c r="C506" s="39">
        <v>1465</v>
      </c>
      <c r="D506" s="39">
        <v>7250</v>
      </c>
      <c r="E506" s="39">
        <v>5859</v>
      </c>
      <c r="F506" s="39">
        <v>6274</v>
      </c>
      <c r="G506" s="39">
        <v>6362</v>
      </c>
      <c r="H506" s="39">
        <v>4145</v>
      </c>
      <c r="I506" s="39">
        <v>2562</v>
      </c>
      <c r="J506" s="39">
        <v>2494</v>
      </c>
      <c r="K506" s="39">
        <v>1692</v>
      </c>
      <c r="L506" s="39">
        <v>5802</v>
      </c>
      <c r="M506" s="39">
        <v>4830</v>
      </c>
      <c r="N506" s="39">
        <v>699</v>
      </c>
      <c r="O506" s="39">
        <v>250</v>
      </c>
      <c r="P506" s="39">
        <v>225</v>
      </c>
      <c r="Q506" s="39">
        <v>247</v>
      </c>
      <c r="R506" s="39">
        <v>250</v>
      </c>
      <c r="S506" s="39">
        <v>186</v>
      </c>
      <c r="T506" s="39">
        <v>6023</v>
      </c>
      <c r="U506" s="39">
        <v>4647</v>
      </c>
      <c r="V506" s="39">
        <v>4858</v>
      </c>
      <c r="W506" s="39">
        <v>6438</v>
      </c>
      <c r="X506" s="39">
        <v>6898</v>
      </c>
      <c r="Y506" s="39">
        <v>381</v>
      </c>
      <c r="Z506" s="40">
        <f>SUM(C506:Y506)</f>
        <v>79837</v>
      </c>
    </row>
    <row r="507" spans="1:26" hidden="1" x14ac:dyDescent="0.3">
      <c r="B507" s="34" t="s">
        <v>4</v>
      </c>
      <c r="C507" s="10">
        <f>SUM(C505:C506)</f>
        <v>2410</v>
      </c>
      <c r="D507" s="10">
        <f t="shared" ref="D507" si="485">SUM(D505:D506)</f>
        <v>12421</v>
      </c>
      <c r="E507" s="10">
        <f>SUM(E505:E506)</f>
        <v>10259</v>
      </c>
      <c r="F507" s="10">
        <f t="shared" ref="F507:H507" si="486">SUM(F505:F506)</f>
        <v>10421</v>
      </c>
      <c r="G507" s="10">
        <f t="shared" si="486"/>
        <v>10742</v>
      </c>
      <c r="H507" s="10">
        <f t="shared" si="486"/>
        <v>6881</v>
      </c>
      <c r="I507" s="10">
        <f t="shared" ref="I507" si="487">SUM(I505:I506)</f>
        <v>4313</v>
      </c>
      <c r="J507" s="10">
        <f t="shared" ref="J507:Y507" si="488">SUM(J505:J506)</f>
        <v>4344</v>
      </c>
      <c r="K507" s="10">
        <f t="shared" ref="K507" si="489">SUM(K505:K506)</f>
        <v>4642</v>
      </c>
      <c r="L507" s="10">
        <f t="shared" si="488"/>
        <v>10089</v>
      </c>
      <c r="M507" s="10">
        <f t="shared" si="488"/>
        <v>8066</v>
      </c>
      <c r="N507" s="10">
        <f t="shared" ref="N507:X507" si="490">SUM(N505:N506)</f>
        <v>1096</v>
      </c>
      <c r="O507" s="10">
        <f t="shared" si="490"/>
        <v>421</v>
      </c>
      <c r="P507" s="10">
        <f t="shared" si="490"/>
        <v>360</v>
      </c>
      <c r="Q507" s="10">
        <f t="shared" si="490"/>
        <v>412</v>
      </c>
      <c r="R507" s="10">
        <f t="shared" si="490"/>
        <v>383</v>
      </c>
      <c r="S507" s="10">
        <f t="shared" si="490"/>
        <v>303</v>
      </c>
      <c r="T507" s="10">
        <f t="shared" si="490"/>
        <v>10784</v>
      </c>
      <c r="U507" s="10">
        <f t="shared" si="490"/>
        <v>8380</v>
      </c>
      <c r="V507" s="10">
        <f t="shared" si="490"/>
        <v>8745</v>
      </c>
      <c r="W507" s="10">
        <f t="shared" si="490"/>
        <v>11509</v>
      </c>
      <c r="X507" s="10">
        <f t="shared" si="490"/>
        <v>11604</v>
      </c>
      <c r="Y507" s="10">
        <f t="shared" si="488"/>
        <v>585</v>
      </c>
      <c r="Z507" s="10">
        <f>SUM(Z505:Z506)</f>
        <v>139170</v>
      </c>
    </row>
    <row r="508" spans="1:26" ht="45" hidden="1" customHeight="1" x14ac:dyDescent="0.3">
      <c r="B508" s="96" t="s">
        <v>99</v>
      </c>
      <c r="C508" s="96"/>
      <c r="D508" s="96"/>
      <c r="E508" s="96"/>
    </row>
    <row r="509" spans="1:26" ht="30" hidden="1" customHeight="1" x14ac:dyDescent="0.3">
      <c r="B509" s="96" t="s">
        <v>70</v>
      </c>
      <c r="C509" s="96"/>
      <c r="D509" s="96"/>
      <c r="E509" s="96"/>
    </row>
    <row r="510" spans="1:26" hidden="1" x14ac:dyDescent="0.3"/>
    <row r="633" spans="1:11" x14ac:dyDescent="0.3">
      <c r="A633"/>
      <c r="B633"/>
      <c r="C633"/>
      <c r="D633"/>
      <c r="E633"/>
      <c r="F633"/>
      <c r="G633"/>
      <c r="H633"/>
      <c r="I633"/>
      <c r="J633"/>
      <c r="K633"/>
    </row>
    <row r="634" spans="1:11" x14ac:dyDescent="0.3">
      <c r="A634" s="3"/>
      <c r="F634" s="64"/>
      <c r="G634"/>
    </row>
    <row r="635" spans="1:11" x14ac:dyDescent="0.3">
      <c r="A635" s="3"/>
      <c r="F635" s="64"/>
      <c r="G635"/>
    </row>
    <row r="636" spans="1:11" x14ac:dyDescent="0.3">
      <c r="A636" s="3"/>
      <c r="F636"/>
      <c r="G636"/>
    </row>
    <row r="637" spans="1:11" x14ac:dyDescent="0.3">
      <c r="A637" s="3"/>
      <c r="F637"/>
      <c r="G637"/>
    </row>
    <row r="638" spans="1:11" x14ac:dyDescent="0.3">
      <c r="A638" s="3"/>
      <c r="F638"/>
      <c r="G638"/>
    </row>
    <row r="639" spans="1:11" x14ac:dyDescent="0.3">
      <c r="A639" s="3"/>
      <c r="F639"/>
      <c r="G639"/>
    </row>
    <row r="640" spans="1:11" x14ac:dyDescent="0.3">
      <c r="A640" s="3"/>
      <c r="F640"/>
      <c r="G640"/>
    </row>
    <row r="641" spans="1:7" x14ac:dyDescent="0.3">
      <c r="A641" s="3"/>
      <c r="F641"/>
      <c r="G641"/>
    </row>
    <row r="642" spans="1:7" x14ac:dyDescent="0.3">
      <c r="A642" s="3"/>
      <c r="F642"/>
      <c r="G642"/>
    </row>
    <row r="643" spans="1:7" x14ac:dyDescent="0.3">
      <c r="A643" s="3"/>
      <c r="F643"/>
      <c r="G643"/>
    </row>
    <row r="644" spans="1:7" x14ac:dyDescent="0.3">
      <c r="A644" s="3"/>
      <c r="F644"/>
      <c r="G644"/>
    </row>
    <row r="645" spans="1:7" x14ac:dyDescent="0.3">
      <c r="A645" s="3"/>
      <c r="F645"/>
      <c r="G645"/>
    </row>
    <row r="646" spans="1:7" x14ac:dyDescent="0.3">
      <c r="A646" s="3"/>
      <c r="F646"/>
      <c r="G646"/>
    </row>
    <row r="647" spans="1:7" x14ac:dyDescent="0.3">
      <c r="A647" s="3"/>
    </row>
  </sheetData>
  <mergeCells count="57">
    <mergeCell ref="AM368:AN368"/>
    <mergeCell ref="AM374:AN374"/>
    <mergeCell ref="AK368:AL368"/>
    <mergeCell ref="AK374:AL374"/>
    <mergeCell ref="AI368:AJ368"/>
    <mergeCell ref="AS368:AT368"/>
    <mergeCell ref="AS374:AT374"/>
    <mergeCell ref="AQ368:AR368"/>
    <mergeCell ref="AQ374:AR374"/>
    <mergeCell ref="AO368:AP368"/>
    <mergeCell ref="AO374:AP374"/>
    <mergeCell ref="AI374:AJ374"/>
    <mergeCell ref="B509:E509"/>
    <mergeCell ref="K368:L368"/>
    <mergeCell ref="M368:N368"/>
    <mergeCell ref="B500:E500"/>
    <mergeCell ref="B508:E508"/>
    <mergeCell ref="C368:D368"/>
    <mergeCell ref="E368:F368"/>
    <mergeCell ref="G368:H368"/>
    <mergeCell ref="I368:J368"/>
    <mergeCell ref="C374:D374"/>
    <mergeCell ref="E374:F374"/>
    <mergeCell ref="G374:H374"/>
    <mergeCell ref="Y368:Z368"/>
    <mergeCell ref="AG368:AH368"/>
    <mergeCell ref="AG374:AH374"/>
    <mergeCell ref="AE368:AF368"/>
    <mergeCell ref="AE374:AF374"/>
    <mergeCell ref="O368:P368"/>
    <mergeCell ref="S374:T374"/>
    <mergeCell ref="O374:P374"/>
    <mergeCell ref="Q374:R374"/>
    <mergeCell ref="S368:T368"/>
    <mergeCell ref="Q368:R368"/>
    <mergeCell ref="U368:V368"/>
    <mergeCell ref="AC374:AD374"/>
    <mergeCell ref="AA368:AB368"/>
    <mergeCell ref="W368:X368"/>
    <mergeCell ref="AC368:AD368"/>
    <mergeCell ref="I374:J374"/>
    <mergeCell ref="M374:N374"/>
    <mergeCell ref="K374:L374"/>
    <mergeCell ref="AA374:AB374"/>
    <mergeCell ref="Y374:Z374"/>
    <mergeCell ref="W374:X374"/>
    <mergeCell ref="U374:V374"/>
    <mergeCell ref="BC368:BD368"/>
    <mergeCell ref="BC374:BD374"/>
    <mergeCell ref="BA368:BB368"/>
    <mergeCell ref="BA374:BB374"/>
    <mergeCell ref="AU368:AV368"/>
    <mergeCell ref="AU374:AV374"/>
    <mergeCell ref="AY368:AZ368"/>
    <mergeCell ref="AY374:AZ374"/>
    <mergeCell ref="AW368:AX368"/>
    <mergeCell ref="AW374:AX374"/>
  </mergeCells>
  <phoneticPr fontId="20" type="noConversion"/>
  <pageMargins left="0.7" right="0.7" top="0.75" bottom="0.75" header="0.3" footer="0.3"/>
  <pageSetup orientation="portrait" r:id="rId1"/>
  <headerFooter>
    <oddFooter>&amp;R&amp;1#&amp;"Calibri"&amp;10&amp;KA80000Internal Use Only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72A92F19DA1C4BB82F967499B9932D" ma:contentTypeVersion="13" ma:contentTypeDescription="Create a new document." ma:contentTypeScope="" ma:versionID="675d8b49da992d98fd80df8ab3569122">
  <xsd:schema xmlns:xsd="http://www.w3.org/2001/XMLSchema" xmlns:xs="http://www.w3.org/2001/XMLSchema" xmlns:p="http://schemas.microsoft.com/office/2006/metadata/properties" xmlns:ns3="7f97e59c-8a2f-4053-92cd-1d6f2f681222" xmlns:ns4="88b97987-96d6-4d53-a8c6-05ac6ece52cd" targetNamespace="http://schemas.microsoft.com/office/2006/metadata/properties" ma:root="true" ma:fieldsID="9db99051c45b75a31c83183bddc69209" ns3:_="" ns4:_="">
    <xsd:import namespace="7f97e59c-8a2f-4053-92cd-1d6f2f681222"/>
    <xsd:import namespace="88b97987-96d6-4d53-a8c6-05ac6ece52c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97e59c-8a2f-4053-92cd-1d6f2f68122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b97987-96d6-4d53-a8c6-05ac6ece52c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07CDD9-D376-41A4-96A4-A47DE38C8BED}">
  <ds:schemaRefs>
    <ds:schemaRef ds:uri="http://schemas.microsoft.com/sharepoint/v3/contenttype/forms"/>
  </ds:schemaRefs>
</ds:datastoreItem>
</file>

<file path=customXml/itemProps2.xml><?xml version="1.0" encoding="utf-8"?>
<ds:datastoreItem xmlns:ds="http://schemas.openxmlformats.org/officeDocument/2006/customXml" ds:itemID="{E3AF08DF-4969-418F-AAB7-CEF53F8419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97e59c-8a2f-4053-92cd-1d6f2f681222"/>
    <ds:schemaRef ds:uri="88b97987-96d6-4d53-a8c6-05ac6ece52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60D426-CA4D-4809-91BE-CE002A82F503}">
  <ds:schemaRefs>
    <ds:schemaRef ds:uri="7f97e59c-8a2f-4053-92cd-1d6f2f681222"/>
    <ds:schemaRef ds:uri="http://www.w3.org/XML/1998/namespace"/>
    <ds:schemaRef ds:uri="http://schemas.openxmlformats.org/package/2006/metadata/core-properties"/>
    <ds:schemaRef ds:uri="88b97987-96d6-4d53-a8c6-05ac6ece52cd"/>
    <ds:schemaRef ds:uri="http://purl.org/dc/elements/1.1/"/>
    <ds:schemaRef ds:uri="http://purl.org/dc/dcmitype/"/>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June 2022</vt:lpstr>
    </vt:vector>
  </TitlesOfParts>
  <Company>Evergy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Dragoo</dc:creator>
  <cp:lastModifiedBy>David Austin</cp:lastModifiedBy>
  <dcterms:created xsi:type="dcterms:W3CDTF">2020-09-02T20:12:31Z</dcterms:created>
  <dcterms:modified xsi:type="dcterms:W3CDTF">2022-07-14T15:32:57Z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0x0101000D72A92F19DA1C4BB82F967499B9932D</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275ac46-98b9-4d64-949f-e82ee8dc823c_Enabled">
    <vt:lpwstr>true</vt:lpwstr>
  </property>
  <property fmtid="{D5CDD505-2E9C-101B-9397-08002B2CF9AE}" pid="6" name="MSIP_Label_d275ac46-98b9-4d64-949f-e82ee8dc823c_SetDate">
    <vt:lpwstr>2022-07-12T19:13:22Z</vt:lpwstr>
  </property>
  <property fmtid="{D5CDD505-2E9C-101B-9397-08002B2CF9AE}" pid="7" name="MSIP_Label_d275ac46-98b9-4d64-949f-e82ee8dc823c_Method">
    <vt:lpwstr>Standard</vt:lpwstr>
  </property>
  <property fmtid="{D5CDD505-2E9C-101B-9397-08002B2CF9AE}" pid="8" name="MSIP_Label_d275ac46-98b9-4d64-949f-e82ee8dc823c_Name">
    <vt:lpwstr>d275ac46-98b9-4d64-949f-e82ee8dc823c</vt:lpwstr>
  </property>
  <property fmtid="{D5CDD505-2E9C-101B-9397-08002B2CF9AE}" pid="9" name="MSIP_Label_d275ac46-98b9-4d64-949f-e82ee8dc823c_SiteId">
    <vt:lpwstr>9ef58ab0-3510-4d99-8d3e-3c9e02ebab7f</vt:lpwstr>
  </property>
  <property fmtid="{D5CDD505-2E9C-101B-9397-08002B2CF9AE}" pid="10" name="MSIP_Label_d275ac46-98b9-4d64-949f-e82ee8dc823c_ActionId">
    <vt:lpwstr>07f64a30-7efb-4cf3-9560-b14b89e9e52b</vt:lpwstr>
  </property>
  <property fmtid="{D5CDD505-2E9C-101B-9397-08002B2CF9AE}" pid="11" name="MSIP_Label_d275ac46-98b9-4d64-949f-e82ee8dc823c_ContentBits">
    <vt:lpwstr>3</vt:lpwstr>
  </property>
</Properties>
</file>